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defaultThemeVersion="124226"/>
  <xr:revisionPtr revIDLastSave="0" documentId="13_ncr:1_{720981A3-6F72-4647-B447-CCE1FCCB5A62}" xr6:coauthVersionLast="47" xr6:coauthVersionMax="47" xr10:uidLastSave="{00000000-0000-0000-0000-000000000000}"/>
  <workbookProtection workbookAlgorithmName="SHA-512" workbookHashValue="Xg2i+lzomrQyhA9DTzh7mZd0lFSKVGHhTUvbtasmhk2+tqKDT39AMULe7FEQiQfv5HewhFoRaUxoa6CAmaIt7Q==" workbookSaltValue="KSOHB/JZ8tQCmT1g6G3ZrQ==" workbookSpinCount="100000" lockStructure="1"/>
  <bookViews>
    <workbookView xWindow="-120" yWindow="-120" windowWidth="29040" windowHeight="15840" xr2:uid="{00000000-000D-0000-FFFF-FFFF00000000}"/>
  </bookViews>
  <sheets>
    <sheet name="入力例" sheetId="26" r:id="rId1"/>
    <sheet name="新規登録用" sheetId="27" r:id="rId2"/>
    <sheet name="基準値" sheetId="3" r:id="rId3"/>
    <sheet name="登録申請メールテンプレート" sheetId="25" r:id="rId4"/>
    <sheet name="※編集不可※選択項目" sheetId="2" state="hidden" r:id="rId5"/>
  </sheets>
  <externalReferences>
    <externalReference r:id="rId6"/>
    <externalReference r:id="rId7"/>
  </externalReferences>
  <definedNames>
    <definedName name="_" localSheetId="3">#REF!</definedName>
    <definedName name="_">#REF!</definedName>
    <definedName name="_xlnm._FilterDatabase" localSheetId="4" hidden="1">※編集不可※選択項目!$L$1:$P$51</definedName>
    <definedName name="_xlnm._FilterDatabase" localSheetId="2" hidden="1">基準値!#REF!</definedName>
    <definedName name="_xlnm._FilterDatabase" localSheetId="1">新規登録用!$A$10:$AP$1010</definedName>
    <definedName name="_xlnm._FilterDatabase" localSheetId="0">入力例!$A$10:$AP$56</definedName>
    <definedName name="_xlnm.Print_Area" localSheetId="2">基準値!$A$1:$L$47</definedName>
    <definedName name="_xlnm.Print_Area" localSheetId="1">新規登録用!$A$1:$AW$1011</definedName>
    <definedName name="_xlnm.Print_Area" localSheetId="3">登録申請メールテンプレート!$A$1:$B$27</definedName>
    <definedName name="_xlnm.Print_Area" localSheetId="0">入力例!$A$1:$AB$56</definedName>
    <definedName name="_xlnm.Print_Titles" localSheetId="1">新規登録用!$1:$10</definedName>
    <definedName name="_xlnm.Print_Titles" localSheetId="0">入力例!$1:$10</definedName>
    <definedName name="工業会">[1]製品型番リスト管理表!$AY$5:$AY$8</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 i="26" l="1"/>
  <c r="AU12" i="27"/>
  <c r="AQ1011" i="27"/>
  <c r="AQ1010" i="27"/>
  <c r="AQ1009" i="27"/>
  <c r="AQ1008" i="27"/>
  <c r="AQ1007" i="27"/>
  <c r="AQ1006" i="27"/>
  <c r="AQ1005" i="27"/>
  <c r="AQ1004" i="27"/>
  <c r="AQ1003" i="27"/>
  <c r="AQ1002" i="27"/>
  <c r="AQ1001" i="27"/>
  <c r="AQ1000" i="27"/>
  <c r="AQ999" i="27"/>
  <c r="AQ998" i="27"/>
  <c r="AQ997" i="27"/>
  <c r="AQ996" i="27"/>
  <c r="AQ995" i="27"/>
  <c r="AQ994" i="27"/>
  <c r="AQ993" i="27"/>
  <c r="AQ992" i="27"/>
  <c r="AQ991" i="27"/>
  <c r="AQ990" i="27"/>
  <c r="AQ989" i="27"/>
  <c r="AQ988" i="27"/>
  <c r="AQ987" i="27"/>
  <c r="AQ986" i="27"/>
  <c r="AQ985" i="27"/>
  <c r="AQ984" i="27"/>
  <c r="AQ983" i="27"/>
  <c r="AQ982" i="27"/>
  <c r="AQ981" i="27"/>
  <c r="AQ980" i="27"/>
  <c r="AQ979" i="27"/>
  <c r="AQ978" i="27"/>
  <c r="AQ977" i="27"/>
  <c r="AQ976" i="27"/>
  <c r="AQ975" i="27"/>
  <c r="AQ974" i="27"/>
  <c r="AQ973" i="27"/>
  <c r="AQ972" i="27"/>
  <c r="AQ971" i="27"/>
  <c r="AQ970" i="27"/>
  <c r="AQ969" i="27"/>
  <c r="AQ968" i="27"/>
  <c r="AQ967" i="27"/>
  <c r="AQ966" i="27"/>
  <c r="AQ965" i="27"/>
  <c r="AQ964" i="27"/>
  <c r="AQ963" i="27"/>
  <c r="AQ962" i="27"/>
  <c r="AQ961" i="27"/>
  <c r="AQ960" i="27"/>
  <c r="AQ959" i="27"/>
  <c r="AQ958" i="27"/>
  <c r="AQ957" i="27"/>
  <c r="AQ956" i="27"/>
  <c r="AQ955" i="27"/>
  <c r="AQ954" i="27"/>
  <c r="AQ953" i="27"/>
  <c r="AQ952" i="27"/>
  <c r="AQ951" i="27"/>
  <c r="AQ950" i="27"/>
  <c r="AQ949" i="27"/>
  <c r="AQ948" i="27"/>
  <c r="AQ947" i="27"/>
  <c r="AQ946" i="27"/>
  <c r="AQ945" i="27"/>
  <c r="AQ944" i="27"/>
  <c r="AQ943" i="27"/>
  <c r="AQ942" i="27"/>
  <c r="AQ941" i="27"/>
  <c r="AQ940" i="27"/>
  <c r="AQ939" i="27"/>
  <c r="AQ938" i="27"/>
  <c r="AQ937" i="27"/>
  <c r="AQ936" i="27"/>
  <c r="AQ935" i="27"/>
  <c r="AQ934" i="27"/>
  <c r="AQ933" i="27"/>
  <c r="AQ932" i="27"/>
  <c r="AQ931" i="27"/>
  <c r="AQ930" i="27"/>
  <c r="AQ929" i="27"/>
  <c r="AQ928" i="27"/>
  <c r="AQ927" i="27"/>
  <c r="AQ926" i="27"/>
  <c r="AQ925" i="27"/>
  <c r="AQ924" i="27"/>
  <c r="AQ923" i="27"/>
  <c r="AQ922" i="27"/>
  <c r="AQ921" i="27"/>
  <c r="AQ920" i="27"/>
  <c r="AQ919" i="27"/>
  <c r="AQ918" i="27"/>
  <c r="AQ917" i="27"/>
  <c r="AQ916" i="27"/>
  <c r="AQ915" i="27"/>
  <c r="AQ914" i="27"/>
  <c r="AQ913" i="27"/>
  <c r="AQ912" i="27"/>
  <c r="AQ911" i="27"/>
  <c r="AQ910" i="27"/>
  <c r="AQ909" i="27"/>
  <c r="AQ908" i="27"/>
  <c r="AQ907" i="27"/>
  <c r="AQ906" i="27"/>
  <c r="AQ905" i="27"/>
  <c r="AQ904" i="27"/>
  <c r="AQ903" i="27"/>
  <c r="AQ902" i="27"/>
  <c r="AQ901" i="27"/>
  <c r="AQ900" i="27"/>
  <c r="AQ899" i="27"/>
  <c r="AQ898" i="27"/>
  <c r="AQ897" i="27"/>
  <c r="AQ896" i="27"/>
  <c r="AQ895" i="27"/>
  <c r="AQ894" i="27"/>
  <c r="AQ893" i="27"/>
  <c r="AQ892" i="27"/>
  <c r="AQ891" i="27"/>
  <c r="AQ890" i="27"/>
  <c r="AQ889" i="27"/>
  <c r="AQ888" i="27"/>
  <c r="AQ887" i="27"/>
  <c r="AQ886" i="27"/>
  <c r="AQ885" i="27"/>
  <c r="AQ884" i="27"/>
  <c r="AQ883" i="27"/>
  <c r="AQ882" i="27"/>
  <c r="AQ881" i="27"/>
  <c r="AQ880" i="27"/>
  <c r="AQ879" i="27"/>
  <c r="AQ878" i="27"/>
  <c r="AQ877" i="27"/>
  <c r="AQ876" i="27"/>
  <c r="AQ875" i="27"/>
  <c r="AQ874" i="27"/>
  <c r="AQ873" i="27"/>
  <c r="AQ872" i="27"/>
  <c r="AQ871" i="27"/>
  <c r="AQ870" i="27"/>
  <c r="AQ869" i="27"/>
  <c r="AQ868" i="27"/>
  <c r="AQ867" i="27"/>
  <c r="AQ866" i="27"/>
  <c r="AQ865" i="27"/>
  <c r="AQ864" i="27"/>
  <c r="AQ863" i="27"/>
  <c r="AQ862" i="27"/>
  <c r="AQ861" i="27"/>
  <c r="AQ860" i="27"/>
  <c r="AQ859" i="27"/>
  <c r="AQ858" i="27"/>
  <c r="AQ857" i="27"/>
  <c r="AQ856" i="27"/>
  <c r="AQ855" i="27"/>
  <c r="AQ854" i="27"/>
  <c r="AQ853" i="27"/>
  <c r="AQ852" i="27"/>
  <c r="AQ851" i="27"/>
  <c r="AQ850" i="27"/>
  <c r="AQ849" i="27"/>
  <c r="AQ848" i="27"/>
  <c r="AQ847" i="27"/>
  <c r="AQ846" i="27"/>
  <c r="AQ845" i="27"/>
  <c r="AQ844" i="27"/>
  <c r="AQ843" i="27"/>
  <c r="AQ842" i="27"/>
  <c r="AQ841" i="27"/>
  <c r="AQ840" i="27"/>
  <c r="AQ839" i="27"/>
  <c r="AQ838" i="27"/>
  <c r="AQ837" i="27"/>
  <c r="AQ836" i="27"/>
  <c r="AQ835" i="27"/>
  <c r="AQ834" i="27"/>
  <c r="AQ833" i="27"/>
  <c r="AQ832" i="27"/>
  <c r="AQ831" i="27"/>
  <c r="AQ830" i="27"/>
  <c r="AQ829" i="27"/>
  <c r="AQ828" i="27"/>
  <c r="AQ827" i="27"/>
  <c r="AQ826" i="27"/>
  <c r="AQ825" i="27"/>
  <c r="AQ824" i="27"/>
  <c r="AQ823" i="27"/>
  <c r="AQ822" i="27"/>
  <c r="AQ821" i="27"/>
  <c r="AQ820" i="27"/>
  <c r="AQ819" i="27"/>
  <c r="AQ818" i="27"/>
  <c r="AQ817" i="27"/>
  <c r="AQ816" i="27"/>
  <c r="AQ815" i="27"/>
  <c r="AQ814" i="27"/>
  <c r="AQ813" i="27"/>
  <c r="AQ812" i="27"/>
  <c r="AQ811" i="27"/>
  <c r="AQ810" i="27"/>
  <c r="AQ809" i="27"/>
  <c r="AQ808" i="27"/>
  <c r="AQ807" i="27"/>
  <c r="AQ806" i="27"/>
  <c r="AQ805" i="27"/>
  <c r="AQ804" i="27"/>
  <c r="AQ803" i="27"/>
  <c r="AQ802" i="27"/>
  <c r="AQ801" i="27"/>
  <c r="AQ800" i="27"/>
  <c r="AQ799" i="27"/>
  <c r="AQ798" i="27"/>
  <c r="AQ797" i="27"/>
  <c r="AQ796" i="27"/>
  <c r="AQ795" i="27"/>
  <c r="AQ794" i="27"/>
  <c r="AQ793" i="27"/>
  <c r="AQ792" i="27"/>
  <c r="AQ791" i="27"/>
  <c r="AQ790" i="27"/>
  <c r="AQ789" i="27"/>
  <c r="AQ788" i="27"/>
  <c r="AQ787" i="27"/>
  <c r="AQ786" i="27"/>
  <c r="AQ785" i="27"/>
  <c r="AQ784" i="27"/>
  <c r="AQ783" i="27"/>
  <c r="AQ782" i="27"/>
  <c r="AQ781" i="27"/>
  <c r="AQ780" i="27"/>
  <c r="AQ779" i="27"/>
  <c r="AQ778" i="27"/>
  <c r="AQ777" i="27"/>
  <c r="AQ776" i="27"/>
  <c r="AQ775" i="27"/>
  <c r="AQ774" i="27"/>
  <c r="AQ773" i="27"/>
  <c r="AQ772" i="27"/>
  <c r="AQ771" i="27"/>
  <c r="AQ770" i="27"/>
  <c r="AQ769" i="27"/>
  <c r="AQ768" i="27"/>
  <c r="AQ767" i="27"/>
  <c r="AQ766" i="27"/>
  <c r="AQ765" i="27"/>
  <c r="AQ764" i="27"/>
  <c r="AQ763" i="27"/>
  <c r="AQ762" i="27"/>
  <c r="AQ761" i="27"/>
  <c r="AQ760" i="27"/>
  <c r="AQ759" i="27"/>
  <c r="AQ758" i="27"/>
  <c r="AQ757" i="27"/>
  <c r="AQ756" i="27"/>
  <c r="AQ755" i="27"/>
  <c r="AQ754" i="27"/>
  <c r="AQ753" i="27"/>
  <c r="AQ752" i="27"/>
  <c r="AQ751" i="27"/>
  <c r="AQ750" i="27"/>
  <c r="AQ749" i="27"/>
  <c r="AQ748" i="27"/>
  <c r="AQ747" i="27"/>
  <c r="AQ746" i="27"/>
  <c r="AQ745" i="27"/>
  <c r="AQ744" i="27"/>
  <c r="AQ743" i="27"/>
  <c r="AQ742" i="27"/>
  <c r="AQ741" i="27"/>
  <c r="AQ740" i="27"/>
  <c r="AQ739" i="27"/>
  <c r="AQ738" i="27"/>
  <c r="AQ737" i="27"/>
  <c r="AQ736" i="27"/>
  <c r="AQ735" i="27"/>
  <c r="AQ734" i="27"/>
  <c r="AQ733" i="27"/>
  <c r="AQ732" i="27"/>
  <c r="AQ731" i="27"/>
  <c r="AQ730" i="27"/>
  <c r="AQ729" i="27"/>
  <c r="AQ728" i="27"/>
  <c r="AQ727" i="27"/>
  <c r="AQ726" i="27"/>
  <c r="AQ725" i="27"/>
  <c r="AQ724" i="27"/>
  <c r="AQ723" i="27"/>
  <c r="AQ722" i="27"/>
  <c r="AQ721" i="27"/>
  <c r="AQ720" i="27"/>
  <c r="AQ719" i="27"/>
  <c r="AQ718" i="27"/>
  <c r="AQ717" i="27"/>
  <c r="AQ716" i="27"/>
  <c r="AQ715" i="27"/>
  <c r="AQ714" i="27"/>
  <c r="AQ713" i="27"/>
  <c r="AQ712" i="27"/>
  <c r="AQ711" i="27"/>
  <c r="AQ710" i="27"/>
  <c r="AQ709" i="27"/>
  <c r="AQ708" i="27"/>
  <c r="AQ707" i="27"/>
  <c r="AQ706" i="27"/>
  <c r="AQ705" i="27"/>
  <c r="AQ704" i="27"/>
  <c r="AQ703" i="27"/>
  <c r="AQ702" i="27"/>
  <c r="AQ701" i="27"/>
  <c r="AQ700" i="27"/>
  <c r="AQ699" i="27"/>
  <c r="AQ698" i="27"/>
  <c r="AQ697" i="27"/>
  <c r="AQ696" i="27"/>
  <c r="AQ695" i="27"/>
  <c r="AQ694" i="27"/>
  <c r="AQ693" i="27"/>
  <c r="AQ692" i="27"/>
  <c r="AQ691" i="27"/>
  <c r="AQ690" i="27"/>
  <c r="AQ689" i="27"/>
  <c r="AQ688" i="27"/>
  <c r="AQ687" i="27"/>
  <c r="AQ686" i="27"/>
  <c r="AQ685" i="27"/>
  <c r="AQ684" i="27"/>
  <c r="AQ683" i="27"/>
  <c r="AQ682" i="27"/>
  <c r="AQ681" i="27"/>
  <c r="AQ680" i="27"/>
  <c r="AQ679" i="27"/>
  <c r="AQ678" i="27"/>
  <c r="AQ677" i="27"/>
  <c r="AQ676" i="27"/>
  <c r="AQ675" i="27"/>
  <c r="AQ674" i="27"/>
  <c r="AQ673" i="27"/>
  <c r="AQ672" i="27"/>
  <c r="AQ671" i="27"/>
  <c r="AQ670" i="27"/>
  <c r="AQ669" i="27"/>
  <c r="AQ668" i="27"/>
  <c r="AQ667" i="27"/>
  <c r="AQ666" i="27"/>
  <c r="AQ665" i="27"/>
  <c r="AQ664" i="27"/>
  <c r="AQ663" i="27"/>
  <c r="AQ662" i="27"/>
  <c r="AQ661" i="27"/>
  <c r="AQ660" i="27"/>
  <c r="AQ659" i="27"/>
  <c r="AQ658" i="27"/>
  <c r="AQ657" i="27"/>
  <c r="AQ656" i="27"/>
  <c r="AQ655" i="27"/>
  <c r="AQ654" i="27"/>
  <c r="AQ653" i="27"/>
  <c r="AQ652" i="27"/>
  <c r="AQ651" i="27"/>
  <c r="AQ650" i="27"/>
  <c r="AQ649" i="27"/>
  <c r="AQ648" i="27"/>
  <c r="AQ647" i="27"/>
  <c r="AQ646" i="27"/>
  <c r="AQ645" i="27"/>
  <c r="AQ644" i="27"/>
  <c r="AQ643" i="27"/>
  <c r="AQ642" i="27"/>
  <c r="AQ641" i="27"/>
  <c r="AQ640" i="27"/>
  <c r="AQ639" i="27"/>
  <c r="AQ638" i="27"/>
  <c r="AQ637" i="27"/>
  <c r="AQ636" i="27"/>
  <c r="AQ635" i="27"/>
  <c r="AQ634" i="27"/>
  <c r="AQ633" i="27"/>
  <c r="AQ632" i="27"/>
  <c r="AQ631" i="27"/>
  <c r="AQ630" i="27"/>
  <c r="AQ629" i="27"/>
  <c r="AQ628" i="27"/>
  <c r="AQ627" i="27"/>
  <c r="AQ626" i="27"/>
  <c r="AQ625" i="27"/>
  <c r="AQ624" i="27"/>
  <c r="AQ623" i="27"/>
  <c r="AQ622" i="27"/>
  <c r="AQ621" i="27"/>
  <c r="AQ620" i="27"/>
  <c r="AQ619" i="27"/>
  <c r="AQ618" i="27"/>
  <c r="AQ617" i="27"/>
  <c r="AQ616" i="27"/>
  <c r="AQ615" i="27"/>
  <c r="AQ614" i="27"/>
  <c r="AQ613" i="27"/>
  <c r="AQ612" i="27"/>
  <c r="AQ611" i="27"/>
  <c r="AQ610" i="27"/>
  <c r="AQ609" i="27"/>
  <c r="AQ608" i="27"/>
  <c r="AQ607" i="27"/>
  <c r="AQ606" i="27"/>
  <c r="AQ605" i="27"/>
  <c r="AQ604" i="27"/>
  <c r="AQ603" i="27"/>
  <c r="AQ602" i="27"/>
  <c r="AQ601" i="27"/>
  <c r="AQ600" i="27"/>
  <c r="AQ599" i="27"/>
  <c r="AQ598" i="27"/>
  <c r="AQ597" i="27"/>
  <c r="AQ596" i="27"/>
  <c r="AQ595" i="27"/>
  <c r="AQ594" i="27"/>
  <c r="AQ593" i="27"/>
  <c r="AQ592" i="27"/>
  <c r="AQ591" i="27"/>
  <c r="AQ590" i="27"/>
  <c r="AQ589" i="27"/>
  <c r="AQ588" i="27"/>
  <c r="AQ587" i="27"/>
  <c r="AQ586" i="27"/>
  <c r="AQ585" i="27"/>
  <c r="AQ584" i="27"/>
  <c r="AQ583" i="27"/>
  <c r="AQ582" i="27"/>
  <c r="AQ581" i="27"/>
  <c r="AQ580" i="27"/>
  <c r="AQ579" i="27"/>
  <c r="AQ578" i="27"/>
  <c r="AQ577" i="27"/>
  <c r="AQ576" i="27"/>
  <c r="AQ575" i="27"/>
  <c r="AQ574" i="27"/>
  <c r="AQ573" i="27"/>
  <c r="AQ572" i="27"/>
  <c r="AQ571" i="27"/>
  <c r="AQ570" i="27"/>
  <c r="AQ569" i="27"/>
  <c r="AQ568" i="27"/>
  <c r="AQ567" i="27"/>
  <c r="AQ566" i="27"/>
  <c r="AQ565" i="27"/>
  <c r="AQ564" i="27"/>
  <c r="AQ563" i="27"/>
  <c r="AQ562" i="27"/>
  <c r="AQ561" i="27"/>
  <c r="AQ560" i="27"/>
  <c r="AQ559" i="27"/>
  <c r="AQ558" i="27"/>
  <c r="AQ557" i="27"/>
  <c r="AQ556" i="27"/>
  <c r="AQ555" i="27"/>
  <c r="AQ554" i="27"/>
  <c r="AQ553" i="27"/>
  <c r="AQ552" i="27"/>
  <c r="AQ551" i="27"/>
  <c r="AQ550" i="27"/>
  <c r="AQ549" i="27"/>
  <c r="AQ548" i="27"/>
  <c r="AQ547" i="27"/>
  <c r="AQ546" i="27"/>
  <c r="AQ545" i="27"/>
  <c r="AQ544" i="27"/>
  <c r="AQ543" i="27"/>
  <c r="AQ542" i="27"/>
  <c r="AQ541" i="27"/>
  <c r="AQ540" i="27"/>
  <c r="AQ539" i="27"/>
  <c r="AQ538" i="27"/>
  <c r="AQ537" i="27"/>
  <c r="AQ536" i="27"/>
  <c r="AQ535" i="27"/>
  <c r="AQ534" i="27"/>
  <c r="AQ533" i="27"/>
  <c r="AQ532" i="27"/>
  <c r="AQ531" i="27"/>
  <c r="AQ530" i="27"/>
  <c r="AQ529" i="27"/>
  <c r="AQ528" i="27"/>
  <c r="AQ527" i="27"/>
  <c r="AQ526" i="27"/>
  <c r="AQ525" i="27"/>
  <c r="AQ524" i="27"/>
  <c r="AQ523" i="27"/>
  <c r="AQ522" i="27"/>
  <c r="AQ521" i="27"/>
  <c r="AQ520" i="27"/>
  <c r="AQ519" i="27"/>
  <c r="AQ518" i="27"/>
  <c r="AQ517" i="27"/>
  <c r="AQ516" i="27"/>
  <c r="AQ515" i="27"/>
  <c r="AQ514" i="27"/>
  <c r="AQ513" i="27"/>
  <c r="AQ512" i="27"/>
  <c r="AQ511" i="27"/>
  <c r="AQ510" i="27"/>
  <c r="AQ509" i="27"/>
  <c r="AQ508" i="27"/>
  <c r="AQ507" i="27"/>
  <c r="AQ506" i="27"/>
  <c r="AQ505" i="27"/>
  <c r="AQ504" i="27"/>
  <c r="AQ503" i="27"/>
  <c r="AQ502" i="27"/>
  <c r="AQ501" i="27"/>
  <c r="AQ500" i="27"/>
  <c r="AQ499" i="27"/>
  <c r="AQ498" i="27"/>
  <c r="AQ497" i="27"/>
  <c r="AQ496" i="27"/>
  <c r="AQ495" i="27"/>
  <c r="AQ494" i="27"/>
  <c r="AQ493" i="27"/>
  <c r="AQ492" i="27"/>
  <c r="AQ491" i="27"/>
  <c r="AQ490" i="27"/>
  <c r="AQ489" i="27"/>
  <c r="AQ488" i="27"/>
  <c r="AQ487" i="27"/>
  <c r="AQ486" i="27"/>
  <c r="AQ485" i="27"/>
  <c r="AQ484" i="27"/>
  <c r="AQ483" i="27"/>
  <c r="AQ482" i="27"/>
  <c r="AQ481" i="27"/>
  <c r="AQ480" i="27"/>
  <c r="AQ479" i="27"/>
  <c r="AQ478" i="27"/>
  <c r="AQ477" i="27"/>
  <c r="AQ476" i="27"/>
  <c r="AQ475" i="27"/>
  <c r="AQ474" i="27"/>
  <c r="AQ473" i="27"/>
  <c r="AQ472" i="27"/>
  <c r="AQ471" i="27"/>
  <c r="AQ470" i="27"/>
  <c r="AQ469" i="27"/>
  <c r="AQ468" i="27"/>
  <c r="AQ467" i="27"/>
  <c r="AQ466" i="27"/>
  <c r="AQ465" i="27"/>
  <c r="AQ464" i="27"/>
  <c r="AQ463" i="27"/>
  <c r="AQ462" i="27"/>
  <c r="AQ461" i="27"/>
  <c r="AQ460" i="27"/>
  <c r="AQ459" i="27"/>
  <c r="AQ458" i="27"/>
  <c r="AQ457" i="27"/>
  <c r="AQ456" i="27"/>
  <c r="AQ455" i="27"/>
  <c r="AQ454" i="27"/>
  <c r="AQ453" i="27"/>
  <c r="AQ452" i="27"/>
  <c r="AQ451" i="27"/>
  <c r="AQ450" i="27"/>
  <c r="AQ449" i="27"/>
  <c r="AQ448" i="27"/>
  <c r="AQ447" i="27"/>
  <c r="AQ446" i="27"/>
  <c r="AQ445" i="27"/>
  <c r="AQ444" i="27"/>
  <c r="AQ443" i="27"/>
  <c r="AQ442" i="27"/>
  <c r="AQ441" i="27"/>
  <c r="AQ440" i="27"/>
  <c r="AQ439" i="27"/>
  <c r="AQ438" i="27"/>
  <c r="AQ437" i="27"/>
  <c r="AQ436" i="27"/>
  <c r="AQ435" i="27"/>
  <c r="AQ434" i="27"/>
  <c r="AQ433" i="27"/>
  <c r="AQ432" i="27"/>
  <c r="AQ431" i="27"/>
  <c r="AQ430" i="27"/>
  <c r="AQ429" i="27"/>
  <c r="AQ428" i="27"/>
  <c r="AQ427" i="27"/>
  <c r="AQ426" i="27"/>
  <c r="AQ425" i="27"/>
  <c r="AQ424" i="27"/>
  <c r="AQ423" i="27"/>
  <c r="AQ422" i="27"/>
  <c r="AQ421" i="27"/>
  <c r="AQ420" i="27"/>
  <c r="AQ419" i="27"/>
  <c r="AQ418" i="27"/>
  <c r="AQ417" i="27"/>
  <c r="AQ416" i="27"/>
  <c r="AQ415" i="27"/>
  <c r="AQ414" i="27"/>
  <c r="AQ413" i="27"/>
  <c r="AQ412" i="27"/>
  <c r="AQ411" i="27"/>
  <c r="AQ410" i="27"/>
  <c r="AQ409" i="27"/>
  <c r="AQ408" i="27"/>
  <c r="AQ407" i="27"/>
  <c r="AQ406" i="27"/>
  <c r="AQ405" i="27"/>
  <c r="AQ404" i="27"/>
  <c r="AQ403" i="27"/>
  <c r="AQ402" i="27"/>
  <c r="AQ401" i="27"/>
  <c r="AQ400" i="27"/>
  <c r="AQ399" i="27"/>
  <c r="AQ398" i="27"/>
  <c r="AQ397" i="27"/>
  <c r="AQ396" i="27"/>
  <c r="AQ395" i="27"/>
  <c r="AQ394" i="27"/>
  <c r="AQ393" i="27"/>
  <c r="AQ392" i="27"/>
  <c r="AQ391" i="27"/>
  <c r="AQ390" i="27"/>
  <c r="AQ389" i="27"/>
  <c r="AQ388" i="27"/>
  <c r="AQ387" i="27"/>
  <c r="AQ386" i="27"/>
  <c r="AQ385" i="27"/>
  <c r="AQ384" i="27"/>
  <c r="AQ383" i="27"/>
  <c r="AQ382" i="27"/>
  <c r="AQ381" i="27"/>
  <c r="AQ380" i="27"/>
  <c r="AQ379" i="27"/>
  <c r="AQ378" i="27"/>
  <c r="AQ377" i="27"/>
  <c r="AQ376" i="27"/>
  <c r="AQ375" i="27"/>
  <c r="AQ374" i="27"/>
  <c r="AQ373" i="27"/>
  <c r="AQ372" i="27"/>
  <c r="AQ371" i="27"/>
  <c r="AQ370" i="27"/>
  <c r="AQ369" i="27"/>
  <c r="AQ368" i="27"/>
  <c r="AQ367" i="27"/>
  <c r="AQ366" i="27"/>
  <c r="AQ365" i="27"/>
  <c r="AQ364" i="27"/>
  <c r="AQ363" i="27"/>
  <c r="AQ362" i="27"/>
  <c r="AQ361" i="27"/>
  <c r="AQ360" i="27"/>
  <c r="AQ359" i="27"/>
  <c r="AQ358" i="27"/>
  <c r="AQ357" i="27"/>
  <c r="AQ356" i="27"/>
  <c r="AQ355" i="27"/>
  <c r="AQ354" i="27"/>
  <c r="AQ353" i="27"/>
  <c r="AQ352" i="27"/>
  <c r="AQ351" i="27"/>
  <c r="AQ350" i="27"/>
  <c r="AQ349" i="27"/>
  <c r="AQ348" i="27"/>
  <c r="AQ347" i="27"/>
  <c r="AQ346" i="27"/>
  <c r="AQ345" i="27"/>
  <c r="AQ344" i="27"/>
  <c r="AQ343" i="27"/>
  <c r="AQ342" i="27"/>
  <c r="AQ341" i="27"/>
  <c r="AQ340" i="27"/>
  <c r="AQ339" i="27"/>
  <c r="AQ338" i="27"/>
  <c r="AQ337" i="27"/>
  <c r="AQ336" i="27"/>
  <c r="AQ335" i="27"/>
  <c r="AQ334" i="27"/>
  <c r="AQ333" i="27"/>
  <c r="AQ332" i="27"/>
  <c r="AQ331" i="27"/>
  <c r="AQ330" i="27"/>
  <c r="AQ329" i="27"/>
  <c r="AQ328" i="27"/>
  <c r="AQ327" i="27"/>
  <c r="AQ326" i="27"/>
  <c r="AQ325" i="27"/>
  <c r="AQ324" i="27"/>
  <c r="AQ323" i="27"/>
  <c r="AQ322" i="27"/>
  <c r="AQ321" i="27"/>
  <c r="AQ320" i="27"/>
  <c r="AQ319" i="27"/>
  <c r="AQ318" i="27"/>
  <c r="AQ317" i="27"/>
  <c r="AQ316" i="27"/>
  <c r="AQ315" i="27"/>
  <c r="AQ314" i="27"/>
  <c r="AQ313" i="27"/>
  <c r="AQ312" i="27"/>
  <c r="AQ311" i="27"/>
  <c r="AQ310" i="27"/>
  <c r="AQ309" i="27"/>
  <c r="AQ308" i="27"/>
  <c r="AQ307" i="27"/>
  <c r="AQ306" i="27"/>
  <c r="AQ305" i="27"/>
  <c r="AQ304" i="27"/>
  <c r="AQ303" i="27"/>
  <c r="AQ302" i="27"/>
  <c r="AQ301" i="27"/>
  <c r="AQ300" i="27"/>
  <c r="AQ299" i="27"/>
  <c r="AQ298" i="27"/>
  <c r="AQ297" i="27"/>
  <c r="AQ296" i="27"/>
  <c r="AQ295" i="27"/>
  <c r="AQ294" i="27"/>
  <c r="AQ293" i="27"/>
  <c r="AQ292" i="27"/>
  <c r="AQ291" i="27"/>
  <c r="AQ290" i="27"/>
  <c r="AQ289" i="27"/>
  <c r="AQ288" i="27"/>
  <c r="AQ287" i="27"/>
  <c r="AQ286" i="27"/>
  <c r="AQ285" i="27"/>
  <c r="AQ284" i="27"/>
  <c r="AQ283" i="27"/>
  <c r="AQ282" i="27"/>
  <c r="AQ281" i="27"/>
  <c r="AQ280" i="27"/>
  <c r="AQ279" i="27"/>
  <c r="AQ278" i="27"/>
  <c r="AQ277" i="27"/>
  <c r="AQ276" i="27"/>
  <c r="AQ275" i="27"/>
  <c r="AQ274" i="27"/>
  <c r="AQ273" i="27"/>
  <c r="AQ272" i="27"/>
  <c r="AQ271" i="27"/>
  <c r="AQ270" i="27"/>
  <c r="AQ269" i="27"/>
  <c r="AQ268" i="27"/>
  <c r="AQ267" i="27"/>
  <c r="AQ266" i="27"/>
  <c r="AQ265" i="27"/>
  <c r="AQ264" i="27"/>
  <c r="AQ263" i="27"/>
  <c r="AQ262" i="27"/>
  <c r="AQ261" i="27"/>
  <c r="AQ260" i="27"/>
  <c r="AQ259" i="27"/>
  <c r="AQ258" i="27"/>
  <c r="AQ257" i="27"/>
  <c r="AQ256" i="27"/>
  <c r="AQ255" i="27"/>
  <c r="AQ254" i="27"/>
  <c r="AQ253" i="27"/>
  <c r="AQ252" i="27"/>
  <c r="AQ251" i="27"/>
  <c r="AQ250" i="27"/>
  <c r="AQ249" i="27"/>
  <c r="AQ248" i="27"/>
  <c r="AQ247" i="27"/>
  <c r="AQ246" i="27"/>
  <c r="AQ245" i="27"/>
  <c r="AQ244" i="27"/>
  <c r="AQ243" i="27"/>
  <c r="AQ242" i="27"/>
  <c r="AQ241" i="27"/>
  <c r="AQ240" i="27"/>
  <c r="AQ239" i="27"/>
  <c r="AQ238" i="27"/>
  <c r="AQ237" i="27"/>
  <c r="AQ236" i="27"/>
  <c r="AQ235" i="27"/>
  <c r="AQ234" i="27"/>
  <c r="AQ233" i="27"/>
  <c r="AQ232" i="27"/>
  <c r="AQ231" i="27"/>
  <c r="AQ230" i="27"/>
  <c r="AQ229" i="27"/>
  <c r="AQ228" i="27"/>
  <c r="AQ227" i="27"/>
  <c r="AQ226" i="27"/>
  <c r="AQ225" i="27"/>
  <c r="AQ224" i="27"/>
  <c r="AQ223" i="27"/>
  <c r="AQ222" i="27"/>
  <c r="AQ221" i="27"/>
  <c r="AQ220" i="27"/>
  <c r="AQ219" i="27"/>
  <c r="AQ218" i="27"/>
  <c r="AQ217" i="27"/>
  <c r="AQ216" i="27"/>
  <c r="AQ215" i="27"/>
  <c r="AQ214" i="27"/>
  <c r="AQ213" i="27"/>
  <c r="AQ212" i="27"/>
  <c r="AQ211" i="27"/>
  <c r="AQ210" i="27"/>
  <c r="AQ209" i="27"/>
  <c r="AQ208" i="27"/>
  <c r="AQ207" i="27"/>
  <c r="AQ206" i="27"/>
  <c r="AQ205" i="27"/>
  <c r="AQ204" i="27"/>
  <c r="AQ203" i="27"/>
  <c r="AQ202" i="27"/>
  <c r="AQ201" i="27"/>
  <c r="AQ200" i="27"/>
  <c r="AQ199" i="27"/>
  <c r="AQ198" i="27"/>
  <c r="AQ197" i="27"/>
  <c r="AQ196" i="27"/>
  <c r="AQ195" i="27"/>
  <c r="AQ194" i="27"/>
  <c r="AQ193" i="27"/>
  <c r="AQ192" i="27"/>
  <c r="AQ191" i="27"/>
  <c r="AQ190" i="27"/>
  <c r="AQ189" i="27"/>
  <c r="AQ188" i="27"/>
  <c r="AQ187" i="27"/>
  <c r="AQ186" i="27"/>
  <c r="AQ185" i="27"/>
  <c r="AQ184" i="27"/>
  <c r="AQ183" i="27"/>
  <c r="AQ182" i="27"/>
  <c r="AQ181" i="27"/>
  <c r="AQ180" i="27"/>
  <c r="AQ179" i="27"/>
  <c r="AQ178" i="27"/>
  <c r="AQ177" i="27"/>
  <c r="AQ176" i="27"/>
  <c r="AQ175" i="27"/>
  <c r="AQ174" i="27"/>
  <c r="AQ173" i="27"/>
  <c r="AQ172" i="27"/>
  <c r="AQ171" i="27"/>
  <c r="AQ170" i="27"/>
  <c r="AQ169" i="27"/>
  <c r="AQ168" i="27"/>
  <c r="AQ167" i="27"/>
  <c r="AQ166" i="27"/>
  <c r="AQ165" i="27"/>
  <c r="AQ164" i="27"/>
  <c r="AQ163" i="27"/>
  <c r="AQ162" i="27"/>
  <c r="AQ161" i="27"/>
  <c r="AQ160" i="27"/>
  <c r="AQ159" i="27"/>
  <c r="AQ158" i="27"/>
  <c r="AQ157" i="27"/>
  <c r="AQ156" i="27"/>
  <c r="AQ155" i="27"/>
  <c r="AQ154" i="27"/>
  <c r="AQ153" i="27"/>
  <c r="AQ152" i="27"/>
  <c r="AQ151" i="27"/>
  <c r="AQ150" i="27"/>
  <c r="AQ149" i="27"/>
  <c r="AQ148" i="27"/>
  <c r="AQ147" i="27"/>
  <c r="AQ146" i="27"/>
  <c r="AQ145" i="27"/>
  <c r="AQ144" i="27"/>
  <c r="AQ143" i="27"/>
  <c r="AQ142" i="27"/>
  <c r="AQ141" i="27"/>
  <c r="AQ140" i="27"/>
  <c r="AQ139" i="27"/>
  <c r="AQ138" i="27"/>
  <c r="AQ137" i="27"/>
  <c r="AQ136" i="27"/>
  <c r="AQ135" i="27"/>
  <c r="AQ134" i="27"/>
  <c r="AQ133" i="27"/>
  <c r="AQ132" i="27"/>
  <c r="AQ131" i="27"/>
  <c r="AQ130" i="27"/>
  <c r="AQ129" i="27"/>
  <c r="AQ128" i="27"/>
  <c r="AQ127" i="27"/>
  <c r="AQ126" i="27"/>
  <c r="AQ125" i="27"/>
  <c r="AQ124" i="27"/>
  <c r="AQ123" i="27"/>
  <c r="AQ122" i="27"/>
  <c r="AQ121" i="27"/>
  <c r="AQ120" i="27"/>
  <c r="AQ119" i="27"/>
  <c r="AQ118" i="27"/>
  <c r="AQ117" i="27"/>
  <c r="AQ116" i="27"/>
  <c r="AQ115" i="27"/>
  <c r="AQ114" i="27"/>
  <c r="AQ113" i="27"/>
  <c r="AQ112" i="27"/>
  <c r="AQ111" i="27"/>
  <c r="AQ110" i="27"/>
  <c r="AQ109" i="27"/>
  <c r="AQ108" i="27"/>
  <c r="AQ107" i="27"/>
  <c r="AQ106" i="27"/>
  <c r="AQ105" i="27"/>
  <c r="AQ104" i="27"/>
  <c r="AQ103" i="27"/>
  <c r="AQ102" i="27"/>
  <c r="AQ101" i="27"/>
  <c r="AQ100" i="27"/>
  <c r="AQ99" i="27"/>
  <c r="AQ98" i="27"/>
  <c r="AQ97" i="27"/>
  <c r="AQ96" i="27"/>
  <c r="AQ95" i="27"/>
  <c r="AQ94" i="27"/>
  <c r="AQ93" i="27"/>
  <c r="AQ92" i="27"/>
  <c r="AQ91" i="27"/>
  <c r="AQ90" i="27"/>
  <c r="AQ89" i="27"/>
  <c r="AQ88" i="27"/>
  <c r="AQ87" i="27"/>
  <c r="AQ86" i="27"/>
  <c r="AQ85" i="27"/>
  <c r="AQ84" i="27"/>
  <c r="AQ83" i="27"/>
  <c r="AQ82" i="27"/>
  <c r="AQ81" i="27"/>
  <c r="AQ80" i="27"/>
  <c r="AQ79" i="27"/>
  <c r="AQ78" i="27"/>
  <c r="AQ77" i="27"/>
  <c r="AQ76" i="27"/>
  <c r="AQ75" i="27"/>
  <c r="AQ74" i="27"/>
  <c r="AQ73" i="27"/>
  <c r="AQ72" i="27"/>
  <c r="AQ71" i="27"/>
  <c r="AQ70" i="27"/>
  <c r="AQ69" i="27"/>
  <c r="AQ68" i="27"/>
  <c r="AQ67" i="27"/>
  <c r="AQ66" i="27"/>
  <c r="AQ65" i="27"/>
  <c r="AQ64" i="27"/>
  <c r="AQ63" i="27"/>
  <c r="AQ62" i="27"/>
  <c r="AQ61" i="27"/>
  <c r="AQ60" i="27"/>
  <c r="AQ59" i="27"/>
  <c r="AQ58" i="27"/>
  <c r="AQ57" i="27"/>
  <c r="AQ56" i="27"/>
  <c r="AQ55" i="27"/>
  <c r="AQ54" i="27"/>
  <c r="AQ53" i="27"/>
  <c r="AQ52" i="27"/>
  <c r="AQ51" i="27"/>
  <c r="AQ50" i="27"/>
  <c r="AQ49" i="27"/>
  <c r="AQ48" i="27"/>
  <c r="AQ47" i="27"/>
  <c r="AQ46" i="27"/>
  <c r="AQ45" i="27"/>
  <c r="AQ44" i="27"/>
  <c r="AQ43" i="27"/>
  <c r="AQ42" i="27"/>
  <c r="AQ41" i="27"/>
  <c r="AQ40" i="27"/>
  <c r="AQ39" i="27"/>
  <c r="AQ38" i="27"/>
  <c r="AQ37" i="27"/>
  <c r="AQ36" i="27"/>
  <c r="AQ35" i="27"/>
  <c r="AQ34" i="27"/>
  <c r="AQ33" i="27"/>
  <c r="AQ32" i="27"/>
  <c r="AQ31" i="27"/>
  <c r="AQ30" i="27"/>
  <c r="AQ29" i="27"/>
  <c r="AQ28" i="27"/>
  <c r="AQ27" i="27"/>
  <c r="AQ26" i="27"/>
  <c r="AQ25" i="27"/>
  <c r="AQ24" i="27"/>
  <c r="AQ23" i="27"/>
  <c r="AQ22" i="27"/>
  <c r="AQ21" i="27"/>
  <c r="AQ20" i="27"/>
  <c r="AQ19" i="27"/>
  <c r="AQ18" i="27"/>
  <c r="AQ17" i="27"/>
  <c r="AQ16" i="27"/>
  <c r="AQ15" i="27"/>
  <c r="AQ14" i="27"/>
  <c r="AQ13" i="27"/>
  <c r="AQ12" i="27"/>
  <c r="AU1011" i="27"/>
  <c r="AU1010" i="27"/>
  <c r="AU1009" i="27"/>
  <c r="AU1008" i="27"/>
  <c r="AU1007" i="27"/>
  <c r="AU1006" i="27"/>
  <c r="AU1005" i="27"/>
  <c r="AU1004" i="27"/>
  <c r="AU1003" i="27"/>
  <c r="AU1002" i="27"/>
  <c r="AU1001" i="27"/>
  <c r="AU1000" i="27"/>
  <c r="AU999" i="27"/>
  <c r="AU998" i="27"/>
  <c r="AU997" i="27"/>
  <c r="AU996" i="27"/>
  <c r="AU995" i="27"/>
  <c r="AU994" i="27"/>
  <c r="AU993" i="27"/>
  <c r="AU992" i="27"/>
  <c r="AU991" i="27"/>
  <c r="AU990" i="27"/>
  <c r="AU989" i="27"/>
  <c r="AU988" i="27"/>
  <c r="AU987" i="27"/>
  <c r="AU986" i="27"/>
  <c r="AU985" i="27"/>
  <c r="AU984" i="27"/>
  <c r="AU983" i="27"/>
  <c r="AU982" i="27"/>
  <c r="AU981" i="27"/>
  <c r="AU980" i="27"/>
  <c r="AU979" i="27"/>
  <c r="AU978" i="27"/>
  <c r="AU977" i="27"/>
  <c r="AU976" i="27"/>
  <c r="AU975" i="27"/>
  <c r="AU974" i="27"/>
  <c r="AU973" i="27"/>
  <c r="AU972" i="27"/>
  <c r="AU971" i="27"/>
  <c r="AU970" i="27"/>
  <c r="AU969" i="27"/>
  <c r="AU968" i="27"/>
  <c r="AU967" i="27"/>
  <c r="AU966" i="27"/>
  <c r="AU965" i="27"/>
  <c r="AU964" i="27"/>
  <c r="AU963" i="27"/>
  <c r="AU962" i="27"/>
  <c r="AU961" i="27"/>
  <c r="AU960" i="27"/>
  <c r="AU959" i="27"/>
  <c r="AU958" i="27"/>
  <c r="AU957" i="27"/>
  <c r="AU956" i="27"/>
  <c r="AU955" i="27"/>
  <c r="AU954" i="27"/>
  <c r="AU953" i="27"/>
  <c r="AU952" i="27"/>
  <c r="AU951" i="27"/>
  <c r="AU950" i="27"/>
  <c r="AU949" i="27"/>
  <c r="AU948" i="27"/>
  <c r="AU947" i="27"/>
  <c r="AU946" i="27"/>
  <c r="AU945" i="27"/>
  <c r="AU944" i="27"/>
  <c r="AU943" i="27"/>
  <c r="AU942" i="27"/>
  <c r="AU941" i="27"/>
  <c r="AU940" i="27"/>
  <c r="AU939" i="27"/>
  <c r="AU938" i="27"/>
  <c r="AU937" i="27"/>
  <c r="AU936" i="27"/>
  <c r="AU935" i="27"/>
  <c r="AU934" i="27"/>
  <c r="AU933" i="27"/>
  <c r="AU932" i="27"/>
  <c r="AU931" i="27"/>
  <c r="AU930" i="27"/>
  <c r="AU929" i="27"/>
  <c r="AU928" i="27"/>
  <c r="AU927" i="27"/>
  <c r="AU926" i="27"/>
  <c r="AU925" i="27"/>
  <c r="AU924" i="27"/>
  <c r="AU923" i="27"/>
  <c r="AU922" i="27"/>
  <c r="AU921" i="27"/>
  <c r="AU920" i="27"/>
  <c r="AU919" i="27"/>
  <c r="AU918" i="27"/>
  <c r="AU917" i="27"/>
  <c r="AU916" i="27"/>
  <c r="AU915" i="27"/>
  <c r="AU914" i="27"/>
  <c r="AU913" i="27"/>
  <c r="AU912" i="27"/>
  <c r="AU911" i="27"/>
  <c r="AU910" i="27"/>
  <c r="AU909" i="27"/>
  <c r="AU908" i="27"/>
  <c r="AU907" i="27"/>
  <c r="AU906" i="27"/>
  <c r="AU905" i="27"/>
  <c r="AU904" i="27"/>
  <c r="AU903" i="27"/>
  <c r="AU902" i="27"/>
  <c r="AU901" i="27"/>
  <c r="AU900" i="27"/>
  <c r="AU899" i="27"/>
  <c r="AU898" i="27"/>
  <c r="AU897" i="27"/>
  <c r="AU896" i="27"/>
  <c r="AU895" i="27"/>
  <c r="AU894" i="27"/>
  <c r="AU893" i="27"/>
  <c r="AU892" i="27"/>
  <c r="AU891" i="27"/>
  <c r="AU890" i="27"/>
  <c r="AU889" i="27"/>
  <c r="AU888" i="27"/>
  <c r="AU887" i="27"/>
  <c r="AU886" i="27"/>
  <c r="AU885" i="27"/>
  <c r="AU884" i="27"/>
  <c r="AU883" i="27"/>
  <c r="AU882" i="27"/>
  <c r="AU881" i="27"/>
  <c r="AU880" i="27"/>
  <c r="AU879" i="27"/>
  <c r="AU878" i="27"/>
  <c r="AU877" i="27"/>
  <c r="AU876" i="27"/>
  <c r="AU875" i="27"/>
  <c r="AU874" i="27"/>
  <c r="AU873" i="27"/>
  <c r="AU872" i="27"/>
  <c r="AU871" i="27"/>
  <c r="AU870" i="27"/>
  <c r="AU869" i="27"/>
  <c r="AU868" i="27"/>
  <c r="AU867" i="27"/>
  <c r="AU866" i="27"/>
  <c r="AU865" i="27"/>
  <c r="AU864" i="27"/>
  <c r="AU863" i="27"/>
  <c r="AU862" i="27"/>
  <c r="AU861" i="27"/>
  <c r="AU860" i="27"/>
  <c r="AU859" i="27"/>
  <c r="AU858" i="27"/>
  <c r="AU857" i="27"/>
  <c r="AU856" i="27"/>
  <c r="AU855" i="27"/>
  <c r="AU854" i="27"/>
  <c r="AU853" i="27"/>
  <c r="AU852" i="27"/>
  <c r="AU851" i="27"/>
  <c r="AU850" i="27"/>
  <c r="AU849" i="27"/>
  <c r="AU848" i="27"/>
  <c r="AU847" i="27"/>
  <c r="AU846" i="27"/>
  <c r="AU845" i="27"/>
  <c r="AU844" i="27"/>
  <c r="AU843" i="27"/>
  <c r="AU842" i="27"/>
  <c r="AU841" i="27"/>
  <c r="AU840" i="27"/>
  <c r="AU839" i="27"/>
  <c r="AU838" i="27"/>
  <c r="AU837" i="27"/>
  <c r="AU836" i="27"/>
  <c r="AU835" i="27"/>
  <c r="AU834" i="27"/>
  <c r="AU833" i="27"/>
  <c r="AU832" i="27"/>
  <c r="AU831" i="27"/>
  <c r="AU830" i="27"/>
  <c r="AU829" i="27"/>
  <c r="AU828" i="27"/>
  <c r="AU827" i="27"/>
  <c r="AU826" i="27"/>
  <c r="AU825" i="27"/>
  <c r="AU824" i="27"/>
  <c r="AU823" i="27"/>
  <c r="AU822" i="27"/>
  <c r="AU821" i="27"/>
  <c r="AU820" i="27"/>
  <c r="AU819" i="27"/>
  <c r="AU818" i="27"/>
  <c r="AU817" i="27"/>
  <c r="AU816" i="27"/>
  <c r="AU815" i="27"/>
  <c r="AU814" i="27"/>
  <c r="AU813" i="27"/>
  <c r="AU812" i="27"/>
  <c r="AU811" i="27"/>
  <c r="AU810" i="27"/>
  <c r="AU809" i="27"/>
  <c r="AU808" i="27"/>
  <c r="AU807" i="27"/>
  <c r="AU806" i="27"/>
  <c r="AU805" i="27"/>
  <c r="AU804" i="27"/>
  <c r="AU803" i="27"/>
  <c r="AU802" i="27"/>
  <c r="AU801" i="27"/>
  <c r="AU800" i="27"/>
  <c r="AU799" i="27"/>
  <c r="AU798" i="27"/>
  <c r="AU797" i="27"/>
  <c r="AU796" i="27"/>
  <c r="AU795" i="27"/>
  <c r="AU794" i="27"/>
  <c r="AU793" i="27"/>
  <c r="AU792" i="27"/>
  <c r="AU791" i="27"/>
  <c r="AU790" i="27"/>
  <c r="AU789" i="27"/>
  <c r="AU788" i="27"/>
  <c r="AU787" i="27"/>
  <c r="AU786" i="27"/>
  <c r="AU785" i="27"/>
  <c r="AU784" i="27"/>
  <c r="AU783" i="27"/>
  <c r="AU782" i="27"/>
  <c r="AU781" i="27"/>
  <c r="AU780" i="27"/>
  <c r="AU779" i="27"/>
  <c r="AU778" i="27"/>
  <c r="AU777" i="27"/>
  <c r="AU776" i="27"/>
  <c r="AU775" i="27"/>
  <c r="AU774" i="27"/>
  <c r="AU773" i="27"/>
  <c r="AU772" i="27"/>
  <c r="AU771" i="27"/>
  <c r="AU770" i="27"/>
  <c r="AU769" i="27"/>
  <c r="AU768" i="27"/>
  <c r="AU767" i="27"/>
  <c r="AU766" i="27"/>
  <c r="AU765" i="27"/>
  <c r="AU764" i="27"/>
  <c r="AU763" i="27"/>
  <c r="AU762" i="27"/>
  <c r="AU761" i="27"/>
  <c r="AU760" i="27"/>
  <c r="AU759" i="27"/>
  <c r="AU758" i="27"/>
  <c r="AU757" i="27"/>
  <c r="AU756" i="27"/>
  <c r="AU755" i="27"/>
  <c r="AU754" i="27"/>
  <c r="AU753" i="27"/>
  <c r="AU752" i="27"/>
  <c r="AU751" i="27"/>
  <c r="AU750" i="27"/>
  <c r="AU749" i="27"/>
  <c r="AU748" i="27"/>
  <c r="AU747" i="27"/>
  <c r="AU746" i="27"/>
  <c r="AU745" i="27"/>
  <c r="AU744" i="27"/>
  <c r="AU743" i="27"/>
  <c r="AU742" i="27"/>
  <c r="AU741" i="27"/>
  <c r="AU740" i="27"/>
  <c r="AU739" i="27"/>
  <c r="AU738" i="27"/>
  <c r="AU737" i="27"/>
  <c r="AU736" i="27"/>
  <c r="AU735" i="27"/>
  <c r="AU734" i="27"/>
  <c r="AU733" i="27"/>
  <c r="AU732" i="27"/>
  <c r="AU731" i="27"/>
  <c r="AU730" i="27"/>
  <c r="AU729" i="27"/>
  <c r="AU728" i="27"/>
  <c r="AU727" i="27"/>
  <c r="AU726" i="27"/>
  <c r="AU725" i="27"/>
  <c r="AU724" i="27"/>
  <c r="AU723" i="27"/>
  <c r="AU722" i="27"/>
  <c r="AU721" i="27"/>
  <c r="AU720" i="27"/>
  <c r="AU719" i="27"/>
  <c r="AU718" i="27"/>
  <c r="AU717" i="27"/>
  <c r="AU716" i="27"/>
  <c r="AU715" i="27"/>
  <c r="AU714" i="27"/>
  <c r="AU713" i="27"/>
  <c r="AU712" i="27"/>
  <c r="AU711" i="27"/>
  <c r="AU710" i="27"/>
  <c r="AU709" i="27"/>
  <c r="AU708" i="27"/>
  <c r="AU707" i="27"/>
  <c r="AU706" i="27"/>
  <c r="AU705" i="27"/>
  <c r="AU704" i="27"/>
  <c r="AU703" i="27"/>
  <c r="AU702" i="27"/>
  <c r="AU701" i="27"/>
  <c r="AU700" i="27"/>
  <c r="AU699" i="27"/>
  <c r="AU698" i="27"/>
  <c r="AU697" i="27"/>
  <c r="AU696" i="27"/>
  <c r="AU695" i="27"/>
  <c r="AU694" i="27"/>
  <c r="AU693" i="27"/>
  <c r="AU692" i="27"/>
  <c r="AU691" i="27"/>
  <c r="AU690" i="27"/>
  <c r="AU689" i="27"/>
  <c r="AU688" i="27"/>
  <c r="AU687" i="27"/>
  <c r="AU686" i="27"/>
  <c r="AU685" i="27"/>
  <c r="AU684" i="27"/>
  <c r="AU683" i="27"/>
  <c r="AU682" i="27"/>
  <c r="AU681" i="27"/>
  <c r="AU680" i="27"/>
  <c r="AU679" i="27"/>
  <c r="AU678" i="27"/>
  <c r="AU677" i="27"/>
  <c r="AU676" i="27"/>
  <c r="AU675" i="27"/>
  <c r="AU674" i="27"/>
  <c r="AU673" i="27"/>
  <c r="AU672" i="27"/>
  <c r="AU671" i="27"/>
  <c r="AU670" i="27"/>
  <c r="AU669" i="27"/>
  <c r="AU668" i="27"/>
  <c r="AU667" i="27"/>
  <c r="AU666" i="27"/>
  <c r="AU665" i="27"/>
  <c r="AU664" i="27"/>
  <c r="AU663" i="27"/>
  <c r="AU662" i="27"/>
  <c r="AU661" i="27"/>
  <c r="AU660" i="27"/>
  <c r="AU659" i="27"/>
  <c r="AU658" i="27"/>
  <c r="AU657" i="27"/>
  <c r="AU656" i="27"/>
  <c r="AU655" i="27"/>
  <c r="AU654" i="27"/>
  <c r="AU653" i="27"/>
  <c r="AU652" i="27"/>
  <c r="AU651" i="27"/>
  <c r="AU650" i="27"/>
  <c r="AU649" i="27"/>
  <c r="AU648" i="27"/>
  <c r="AU647" i="27"/>
  <c r="AU646" i="27"/>
  <c r="AU645" i="27"/>
  <c r="AU644" i="27"/>
  <c r="AU643" i="27"/>
  <c r="AU642" i="27"/>
  <c r="AU641" i="27"/>
  <c r="AU640" i="27"/>
  <c r="AU639" i="27"/>
  <c r="AU638" i="27"/>
  <c r="AU637" i="27"/>
  <c r="AU636" i="27"/>
  <c r="AU635" i="27"/>
  <c r="AU634" i="27"/>
  <c r="AU633" i="27"/>
  <c r="AU632" i="27"/>
  <c r="AU631" i="27"/>
  <c r="AU630" i="27"/>
  <c r="AU629" i="27"/>
  <c r="AU628" i="27"/>
  <c r="AU627" i="27"/>
  <c r="AU626" i="27"/>
  <c r="AU625" i="27"/>
  <c r="AU624" i="27"/>
  <c r="AU623" i="27"/>
  <c r="AU622" i="27"/>
  <c r="AU621" i="27"/>
  <c r="AU620" i="27"/>
  <c r="AU619" i="27"/>
  <c r="AU618" i="27"/>
  <c r="AU617" i="27"/>
  <c r="AU616" i="27"/>
  <c r="AU615" i="27"/>
  <c r="AU614" i="27"/>
  <c r="AU613" i="27"/>
  <c r="AU612" i="27"/>
  <c r="AU611" i="27"/>
  <c r="AU610" i="27"/>
  <c r="AU609" i="27"/>
  <c r="AU608" i="27"/>
  <c r="AU607" i="27"/>
  <c r="AU606" i="27"/>
  <c r="AU605" i="27"/>
  <c r="AU604" i="27"/>
  <c r="AU603" i="27"/>
  <c r="AU602" i="27"/>
  <c r="AU601" i="27"/>
  <c r="AU600" i="27"/>
  <c r="AU599" i="27"/>
  <c r="AU598" i="27"/>
  <c r="AU597" i="27"/>
  <c r="AU596" i="27"/>
  <c r="AU595" i="27"/>
  <c r="AU594" i="27"/>
  <c r="AU593" i="27"/>
  <c r="AU592" i="27"/>
  <c r="AU591" i="27"/>
  <c r="AU590" i="27"/>
  <c r="AU589" i="27"/>
  <c r="AU588" i="27"/>
  <c r="AU587" i="27"/>
  <c r="AU586" i="27"/>
  <c r="AU585" i="27"/>
  <c r="AU584" i="27"/>
  <c r="AU583" i="27"/>
  <c r="AU582" i="27"/>
  <c r="AU581" i="27"/>
  <c r="AU580" i="27"/>
  <c r="AU579" i="27"/>
  <c r="AU578" i="27"/>
  <c r="AU577" i="27"/>
  <c r="AU576" i="27"/>
  <c r="AU575" i="27"/>
  <c r="AU574" i="27"/>
  <c r="AU573" i="27"/>
  <c r="AU572" i="27"/>
  <c r="AU571" i="27"/>
  <c r="AU570" i="27"/>
  <c r="AU569" i="27"/>
  <c r="AU568" i="27"/>
  <c r="AU567" i="27"/>
  <c r="AU566" i="27"/>
  <c r="AU565" i="27"/>
  <c r="AU564" i="27"/>
  <c r="AU563" i="27"/>
  <c r="AU562" i="27"/>
  <c r="AU561" i="27"/>
  <c r="AU560" i="27"/>
  <c r="AU559" i="27"/>
  <c r="AU558" i="27"/>
  <c r="AU557" i="27"/>
  <c r="AU556" i="27"/>
  <c r="AU555" i="27"/>
  <c r="AU554" i="27"/>
  <c r="AU553" i="27"/>
  <c r="AU552" i="27"/>
  <c r="AU551" i="27"/>
  <c r="AU550" i="27"/>
  <c r="AU549" i="27"/>
  <c r="AU548" i="27"/>
  <c r="AU547" i="27"/>
  <c r="AU546" i="27"/>
  <c r="AU545" i="27"/>
  <c r="AU544" i="27"/>
  <c r="AU543" i="27"/>
  <c r="AU542" i="27"/>
  <c r="AU541" i="27"/>
  <c r="AU540" i="27"/>
  <c r="AU539" i="27"/>
  <c r="AU538" i="27"/>
  <c r="AU537" i="27"/>
  <c r="AU536" i="27"/>
  <c r="AU535" i="27"/>
  <c r="AU534" i="27"/>
  <c r="AU533" i="27"/>
  <c r="AU532" i="27"/>
  <c r="AU531" i="27"/>
  <c r="AU530" i="27"/>
  <c r="AU529" i="27"/>
  <c r="AU528" i="27"/>
  <c r="AU527" i="27"/>
  <c r="AU526" i="27"/>
  <c r="AU525" i="27"/>
  <c r="AU524" i="27"/>
  <c r="AU523" i="27"/>
  <c r="AU522" i="27"/>
  <c r="AU521" i="27"/>
  <c r="AU520" i="27"/>
  <c r="AU519" i="27"/>
  <c r="AU518" i="27"/>
  <c r="AU517" i="27"/>
  <c r="AU516" i="27"/>
  <c r="AU515" i="27"/>
  <c r="AU514" i="27"/>
  <c r="AU513" i="27"/>
  <c r="AU512" i="27"/>
  <c r="AU511" i="27"/>
  <c r="AU510" i="27"/>
  <c r="AU509" i="27"/>
  <c r="AU508" i="27"/>
  <c r="AU507" i="27"/>
  <c r="AU506" i="27"/>
  <c r="AU505" i="27"/>
  <c r="AU504" i="27"/>
  <c r="AU503" i="27"/>
  <c r="AU502" i="27"/>
  <c r="AU501" i="27"/>
  <c r="AU500" i="27"/>
  <c r="AU499" i="27"/>
  <c r="AU498" i="27"/>
  <c r="AU497" i="27"/>
  <c r="AU496" i="27"/>
  <c r="AU495" i="27"/>
  <c r="AU494" i="27"/>
  <c r="AU493" i="27"/>
  <c r="AU492" i="27"/>
  <c r="AU491" i="27"/>
  <c r="AU490" i="27"/>
  <c r="AU489" i="27"/>
  <c r="AU488" i="27"/>
  <c r="AU487" i="27"/>
  <c r="AU486" i="27"/>
  <c r="AU485" i="27"/>
  <c r="AU484" i="27"/>
  <c r="AU483" i="27"/>
  <c r="AU482" i="27"/>
  <c r="AU481" i="27"/>
  <c r="AU480" i="27"/>
  <c r="AU479" i="27"/>
  <c r="AU478" i="27"/>
  <c r="AU477" i="27"/>
  <c r="AU476" i="27"/>
  <c r="AU475" i="27"/>
  <c r="AU474" i="27"/>
  <c r="AU473" i="27"/>
  <c r="AU472" i="27"/>
  <c r="AU471" i="27"/>
  <c r="AU470" i="27"/>
  <c r="AU469" i="27"/>
  <c r="AU468" i="27"/>
  <c r="AU467" i="27"/>
  <c r="AU466" i="27"/>
  <c r="AU465" i="27"/>
  <c r="AU464" i="27"/>
  <c r="AU463" i="27"/>
  <c r="AU462" i="27"/>
  <c r="AU461" i="27"/>
  <c r="AU460" i="27"/>
  <c r="AU459" i="27"/>
  <c r="AU458" i="27"/>
  <c r="AU457" i="27"/>
  <c r="AU456" i="27"/>
  <c r="AU455" i="27"/>
  <c r="AU454" i="27"/>
  <c r="AU453" i="27"/>
  <c r="AU452" i="27"/>
  <c r="AU451" i="27"/>
  <c r="AU450" i="27"/>
  <c r="AU449" i="27"/>
  <c r="AU448" i="27"/>
  <c r="AU447" i="27"/>
  <c r="AU446" i="27"/>
  <c r="AU445" i="27"/>
  <c r="AU444" i="27"/>
  <c r="AU443" i="27"/>
  <c r="AU442" i="27"/>
  <c r="AU441" i="27"/>
  <c r="AU440" i="27"/>
  <c r="AU439" i="27"/>
  <c r="AU438" i="27"/>
  <c r="AU437" i="27"/>
  <c r="AU436" i="27"/>
  <c r="AU435" i="27"/>
  <c r="AU434" i="27"/>
  <c r="AU433" i="27"/>
  <c r="AU432" i="27"/>
  <c r="AU431" i="27"/>
  <c r="AU430" i="27"/>
  <c r="AU429" i="27"/>
  <c r="AU428" i="27"/>
  <c r="AU427" i="27"/>
  <c r="AU426" i="27"/>
  <c r="AU425" i="27"/>
  <c r="AU424" i="27"/>
  <c r="AU423" i="27"/>
  <c r="AU422" i="27"/>
  <c r="AU421" i="27"/>
  <c r="AU420" i="27"/>
  <c r="AU419" i="27"/>
  <c r="AU418" i="27"/>
  <c r="AU417" i="27"/>
  <c r="AU416" i="27"/>
  <c r="AU415" i="27"/>
  <c r="AU414" i="27"/>
  <c r="AU413" i="27"/>
  <c r="AU412" i="27"/>
  <c r="AU411" i="27"/>
  <c r="AU410" i="27"/>
  <c r="AU409" i="27"/>
  <c r="AU408" i="27"/>
  <c r="AU407" i="27"/>
  <c r="AU406" i="27"/>
  <c r="AU405" i="27"/>
  <c r="AU404" i="27"/>
  <c r="AU403" i="27"/>
  <c r="AU402" i="27"/>
  <c r="AU401" i="27"/>
  <c r="AU400" i="27"/>
  <c r="AU399" i="27"/>
  <c r="AU398" i="27"/>
  <c r="AU397" i="27"/>
  <c r="AU396" i="27"/>
  <c r="AU395" i="27"/>
  <c r="AU394" i="27"/>
  <c r="AU393" i="27"/>
  <c r="AU392" i="27"/>
  <c r="AU391" i="27"/>
  <c r="AU390" i="27"/>
  <c r="AU389" i="27"/>
  <c r="AU388" i="27"/>
  <c r="AU387" i="27"/>
  <c r="AU386" i="27"/>
  <c r="AU385" i="27"/>
  <c r="AU384" i="27"/>
  <c r="AU383" i="27"/>
  <c r="AU382" i="27"/>
  <c r="AU381" i="27"/>
  <c r="AU380" i="27"/>
  <c r="AU379" i="27"/>
  <c r="AU378" i="27"/>
  <c r="AU377" i="27"/>
  <c r="AU376" i="27"/>
  <c r="AU375" i="27"/>
  <c r="AU374" i="27"/>
  <c r="AU373" i="27"/>
  <c r="AU372" i="27"/>
  <c r="AU371" i="27"/>
  <c r="AU370" i="27"/>
  <c r="AU369" i="27"/>
  <c r="AU368" i="27"/>
  <c r="AU367" i="27"/>
  <c r="AU366" i="27"/>
  <c r="AU365" i="27"/>
  <c r="AU364" i="27"/>
  <c r="AU363" i="27"/>
  <c r="AU362" i="27"/>
  <c r="AU361" i="27"/>
  <c r="AU360" i="27"/>
  <c r="AU359" i="27"/>
  <c r="AU358" i="27"/>
  <c r="AU357" i="27"/>
  <c r="AU356" i="27"/>
  <c r="AU355" i="27"/>
  <c r="AU354" i="27"/>
  <c r="AU353" i="27"/>
  <c r="AU352" i="27"/>
  <c r="AU351" i="27"/>
  <c r="AU350" i="27"/>
  <c r="AU349" i="27"/>
  <c r="AU348" i="27"/>
  <c r="AU347" i="27"/>
  <c r="AU346" i="27"/>
  <c r="AU345" i="27"/>
  <c r="AU344" i="27"/>
  <c r="AU343" i="27"/>
  <c r="AU342" i="27"/>
  <c r="AU341" i="27"/>
  <c r="AU340" i="27"/>
  <c r="AU339" i="27"/>
  <c r="AU338" i="27"/>
  <c r="AU337" i="27"/>
  <c r="AU336" i="27"/>
  <c r="AU335" i="27"/>
  <c r="AU334" i="27"/>
  <c r="AU333" i="27"/>
  <c r="AU332" i="27"/>
  <c r="AU331" i="27"/>
  <c r="AU330" i="27"/>
  <c r="AU329" i="27"/>
  <c r="AU328" i="27"/>
  <c r="AU327" i="27"/>
  <c r="AU326" i="27"/>
  <c r="AU325" i="27"/>
  <c r="AU324" i="27"/>
  <c r="AU323" i="27"/>
  <c r="AU322" i="27"/>
  <c r="AU321" i="27"/>
  <c r="AU320" i="27"/>
  <c r="AU319" i="27"/>
  <c r="AU318" i="27"/>
  <c r="AU317" i="27"/>
  <c r="AU316" i="27"/>
  <c r="AU315" i="27"/>
  <c r="AU314" i="27"/>
  <c r="AU313" i="27"/>
  <c r="AU312" i="27"/>
  <c r="AU311" i="27"/>
  <c r="AU310" i="27"/>
  <c r="AU309" i="27"/>
  <c r="AU308" i="27"/>
  <c r="AU307" i="27"/>
  <c r="AU306" i="27"/>
  <c r="AU305" i="27"/>
  <c r="AU304" i="27"/>
  <c r="AU303" i="27"/>
  <c r="AU302" i="27"/>
  <c r="AU301" i="27"/>
  <c r="AU300" i="27"/>
  <c r="AU299" i="27"/>
  <c r="AU298" i="27"/>
  <c r="AU297" i="27"/>
  <c r="AU296" i="27"/>
  <c r="AU295" i="27"/>
  <c r="AU294" i="27"/>
  <c r="AU293" i="27"/>
  <c r="AU292" i="27"/>
  <c r="AU291" i="27"/>
  <c r="AU290" i="27"/>
  <c r="AU289" i="27"/>
  <c r="AU288" i="27"/>
  <c r="AU287" i="27"/>
  <c r="AU286" i="27"/>
  <c r="AU285" i="27"/>
  <c r="AU284" i="27"/>
  <c r="AU283" i="27"/>
  <c r="AU282" i="27"/>
  <c r="AU281" i="27"/>
  <c r="AU280" i="27"/>
  <c r="AU279" i="27"/>
  <c r="AU278" i="27"/>
  <c r="AU277" i="27"/>
  <c r="AU276" i="27"/>
  <c r="AU275" i="27"/>
  <c r="AU274" i="27"/>
  <c r="AU273" i="27"/>
  <c r="AU272" i="27"/>
  <c r="AU271" i="27"/>
  <c r="AU270" i="27"/>
  <c r="AU269" i="27"/>
  <c r="AU268" i="27"/>
  <c r="AU267" i="27"/>
  <c r="AU266" i="27"/>
  <c r="AU265" i="27"/>
  <c r="AU264" i="27"/>
  <c r="AU263" i="27"/>
  <c r="AU262" i="27"/>
  <c r="AU261" i="27"/>
  <c r="AU260" i="27"/>
  <c r="AU259" i="27"/>
  <c r="AU258" i="27"/>
  <c r="AU257" i="27"/>
  <c r="AU256" i="27"/>
  <c r="AU255" i="27"/>
  <c r="AU254" i="27"/>
  <c r="AU253" i="27"/>
  <c r="AU252" i="27"/>
  <c r="AU251" i="27"/>
  <c r="AU250" i="27"/>
  <c r="AU249" i="27"/>
  <c r="AU248" i="27"/>
  <c r="AU247" i="27"/>
  <c r="AU246" i="27"/>
  <c r="AU245" i="27"/>
  <c r="AU244" i="27"/>
  <c r="AU243" i="27"/>
  <c r="AU242" i="27"/>
  <c r="AU241" i="27"/>
  <c r="AU240" i="27"/>
  <c r="AU239" i="27"/>
  <c r="AU238" i="27"/>
  <c r="AU237" i="27"/>
  <c r="AU236" i="27"/>
  <c r="AU235" i="27"/>
  <c r="AU234" i="27"/>
  <c r="AU233" i="27"/>
  <c r="AU232" i="27"/>
  <c r="AU231" i="27"/>
  <c r="AU230" i="27"/>
  <c r="AU229" i="27"/>
  <c r="AU228" i="27"/>
  <c r="AU227" i="27"/>
  <c r="AU226" i="27"/>
  <c r="AU225" i="27"/>
  <c r="AU224" i="27"/>
  <c r="AU223" i="27"/>
  <c r="AU222" i="27"/>
  <c r="AU221" i="27"/>
  <c r="AU220" i="27"/>
  <c r="AU219" i="27"/>
  <c r="AU218" i="27"/>
  <c r="AU217" i="27"/>
  <c r="AU216" i="27"/>
  <c r="AU215" i="27"/>
  <c r="AU214" i="27"/>
  <c r="AU213" i="27"/>
  <c r="AU212" i="27"/>
  <c r="AU211" i="27"/>
  <c r="AU210" i="27"/>
  <c r="AU209" i="27"/>
  <c r="AU208" i="27"/>
  <c r="AU207" i="27"/>
  <c r="AU206" i="27"/>
  <c r="AU205" i="27"/>
  <c r="AU204" i="27"/>
  <c r="AU203" i="27"/>
  <c r="AU202" i="27"/>
  <c r="AU201" i="27"/>
  <c r="AU200" i="27"/>
  <c r="AU199" i="27"/>
  <c r="AU198" i="27"/>
  <c r="AU197" i="27"/>
  <c r="AU196" i="27"/>
  <c r="AU195" i="27"/>
  <c r="AU194" i="27"/>
  <c r="AU193" i="27"/>
  <c r="AU192" i="27"/>
  <c r="AU191" i="27"/>
  <c r="AU190" i="27"/>
  <c r="AU189" i="27"/>
  <c r="AU188" i="27"/>
  <c r="AU187" i="27"/>
  <c r="AU186" i="27"/>
  <c r="AU185" i="27"/>
  <c r="AU184" i="27"/>
  <c r="AU183" i="27"/>
  <c r="AU182" i="27"/>
  <c r="AU181" i="27"/>
  <c r="AU180" i="27"/>
  <c r="AU179" i="27"/>
  <c r="AU178" i="27"/>
  <c r="AU177" i="27"/>
  <c r="AU176" i="27"/>
  <c r="AU175" i="27"/>
  <c r="AU174" i="27"/>
  <c r="AU173" i="27"/>
  <c r="AU172" i="27"/>
  <c r="AU171" i="27"/>
  <c r="AU170" i="27"/>
  <c r="AU169" i="27"/>
  <c r="AU168" i="27"/>
  <c r="AU167" i="27"/>
  <c r="AU166" i="27"/>
  <c r="AU165" i="27"/>
  <c r="AU164" i="27"/>
  <c r="AU163" i="27"/>
  <c r="AU162" i="27"/>
  <c r="AU161" i="27"/>
  <c r="AU160" i="27"/>
  <c r="AU159" i="27"/>
  <c r="AU158" i="27"/>
  <c r="AU157" i="27"/>
  <c r="AU156" i="27"/>
  <c r="AU155" i="27"/>
  <c r="AU154" i="27"/>
  <c r="AU153" i="27"/>
  <c r="AU152" i="27"/>
  <c r="AU151" i="27"/>
  <c r="AU150" i="27"/>
  <c r="AU149" i="27"/>
  <c r="AU148" i="27"/>
  <c r="AU147" i="27"/>
  <c r="AU146" i="27"/>
  <c r="AU145" i="27"/>
  <c r="AU144" i="27"/>
  <c r="AU143" i="27"/>
  <c r="AU142" i="27"/>
  <c r="AU141" i="27"/>
  <c r="AU140" i="27"/>
  <c r="AU139" i="27"/>
  <c r="AU138" i="27"/>
  <c r="AU137" i="27"/>
  <c r="AU136" i="27"/>
  <c r="AU135" i="27"/>
  <c r="AU134" i="27"/>
  <c r="AU133" i="27"/>
  <c r="AU132" i="27"/>
  <c r="AU131" i="27"/>
  <c r="AU130" i="27"/>
  <c r="AU129" i="27"/>
  <c r="AU128" i="27"/>
  <c r="AU127" i="27"/>
  <c r="AU126" i="27"/>
  <c r="AU125" i="27"/>
  <c r="AU124" i="27"/>
  <c r="AU123" i="27"/>
  <c r="AU122" i="27"/>
  <c r="AU121" i="27"/>
  <c r="AU120" i="27"/>
  <c r="AU119" i="27"/>
  <c r="AU118" i="27"/>
  <c r="AU117" i="27"/>
  <c r="AU116" i="27"/>
  <c r="AU115" i="27"/>
  <c r="AU114" i="27"/>
  <c r="AU113" i="27"/>
  <c r="AU112" i="27"/>
  <c r="AU111" i="27"/>
  <c r="AU110" i="27"/>
  <c r="AU109" i="27"/>
  <c r="AU108" i="27"/>
  <c r="AU107" i="27"/>
  <c r="AU106" i="27"/>
  <c r="AU105" i="27"/>
  <c r="AU104" i="27"/>
  <c r="AU103" i="27"/>
  <c r="AU102" i="27"/>
  <c r="AU101" i="27"/>
  <c r="AU100" i="27"/>
  <c r="AU99" i="27"/>
  <c r="AU98" i="27"/>
  <c r="AU97" i="27"/>
  <c r="AU96" i="27"/>
  <c r="AU95" i="27"/>
  <c r="AU94" i="27"/>
  <c r="AU93" i="27"/>
  <c r="AU92" i="27"/>
  <c r="AU91" i="27"/>
  <c r="AU90" i="27"/>
  <c r="AU89" i="27"/>
  <c r="AU88" i="27"/>
  <c r="AU87" i="27"/>
  <c r="AU86" i="27"/>
  <c r="AU85" i="27"/>
  <c r="AU84" i="27"/>
  <c r="AU83" i="27"/>
  <c r="AU82" i="27"/>
  <c r="AU81" i="27"/>
  <c r="AU80" i="27"/>
  <c r="AU79" i="27"/>
  <c r="AU78" i="27"/>
  <c r="AU77" i="27"/>
  <c r="AU76" i="27"/>
  <c r="AU75" i="27"/>
  <c r="AU74" i="27"/>
  <c r="AU73" i="27"/>
  <c r="AU72" i="27"/>
  <c r="AU71" i="27"/>
  <c r="AU70" i="27"/>
  <c r="AU69" i="27"/>
  <c r="AU68" i="27"/>
  <c r="AU67" i="27"/>
  <c r="AU66" i="27"/>
  <c r="AU65" i="27"/>
  <c r="AU64" i="27"/>
  <c r="AU63" i="27"/>
  <c r="AU62" i="27"/>
  <c r="AU61" i="27"/>
  <c r="AU60" i="27"/>
  <c r="AU59" i="27"/>
  <c r="AU58" i="27"/>
  <c r="AU57" i="27"/>
  <c r="AU56" i="27"/>
  <c r="AU55" i="27"/>
  <c r="AU54" i="27"/>
  <c r="AU53" i="27"/>
  <c r="AU52" i="27"/>
  <c r="AU51" i="27"/>
  <c r="AU50" i="27"/>
  <c r="AU49" i="27"/>
  <c r="AU48" i="27"/>
  <c r="AU47" i="27"/>
  <c r="AU46" i="27"/>
  <c r="AU45" i="27"/>
  <c r="AU44" i="27"/>
  <c r="AU43" i="27"/>
  <c r="AU42" i="27"/>
  <c r="AU41" i="27"/>
  <c r="AU40" i="27"/>
  <c r="AU39" i="27"/>
  <c r="AU38" i="27"/>
  <c r="AU37" i="27"/>
  <c r="AU36" i="27"/>
  <c r="AU35" i="27"/>
  <c r="AU34" i="27"/>
  <c r="AU33" i="27"/>
  <c r="AU32" i="27"/>
  <c r="AU31" i="27"/>
  <c r="AU30" i="27"/>
  <c r="AU29" i="27"/>
  <c r="AU28" i="27"/>
  <c r="AU27" i="27"/>
  <c r="AU26" i="27"/>
  <c r="AU25" i="27"/>
  <c r="AU24" i="27"/>
  <c r="AU23" i="27"/>
  <c r="AU22" i="27"/>
  <c r="AU21" i="27"/>
  <c r="AU20" i="27"/>
  <c r="AU19" i="27"/>
  <c r="AU18" i="27"/>
  <c r="AU17" i="27"/>
  <c r="AU16" i="27"/>
  <c r="AU15" i="27"/>
  <c r="AU14" i="27"/>
  <c r="AU13" i="27"/>
  <c r="AQ11" i="27"/>
  <c r="AU56" i="26"/>
  <c r="AU55" i="26"/>
  <c r="AU54" i="26"/>
  <c r="AU53" i="26"/>
  <c r="AU52" i="26"/>
  <c r="AU51" i="26"/>
  <c r="AU50" i="26"/>
  <c r="AU49" i="26"/>
  <c r="AU48" i="26"/>
  <c r="AU47" i="26"/>
  <c r="AU46" i="26"/>
  <c r="AU45" i="26"/>
  <c r="AU44" i="26"/>
  <c r="AU43" i="26"/>
  <c r="AU42" i="26"/>
  <c r="AU41" i="26"/>
  <c r="AU40" i="26"/>
  <c r="AU39" i="26"/>
  <c r="AU38" i="26"/>
  <c r="AU37" i="26"/>
  <c r="AU36" i="26"/>
  <c r="AU35" i="26"/>
  <c r="AU34" i="26"/>
  <c r="AU33" i="26"/>
  <c r="AU32" i="26"/>
  <c r="AU31" i="26"/>
  <c r="AU30" i="26"/>
  <c r="AU29" i="26"/>
  <c r="AU28" i="26"/>
  <c r="AU27" i="26"/>
  <c r="AU26" i="26"/>
  <c r="AU25" i="26"/>
  <c r="AU24" i="26"/>
  <c r="AU23" i="26"/>
  <c r="AU22" i="26"/>
  <c r="AU21" i="26"/>
  <c r="AU20" i="26"/>
  <c r="AU19" i="26"/>
  <c r="AQ56" i="26"/>
  <c r="AQ55" i="26"/>
  <c r="AQ54" i="26"/>
  <c r="AQ53" i="26"/>
  <c r="AQ52" i="26"/>
  <c r="AQ51" i="26"/>
  <c r="AQ50" i="26"/>
  <c r="AQ49" i="26"/>
  <c r="AQ48" i="26"/>
  <c r="AQ47" i="26"/>
  <c r="AQ46" i="26"/>
  <c r="AQ45" i="26"/>
  <c r="AQ44" i="26"/>
  <c r="AQ43" i="26"/>
  <c r="AQ42" i="26"/>
  <c r="AQ41" i="26"/>
  <c r="AQ40" i="26"/>
  <c r="AQ39" i="26"/>
  <c r="AQ38" i="26"/>
  <c r="AQ37" i="26"/>
  <c r="AQ36" i="26"/>
  <c r="AQ35" i="26"/>
  <c r="AQ34" i="26"/>
  <c r="AQ33" i="26"/>
  <c r="AQ32" i="26"/>
  <c r="AQ31" i="26"/>
  <c r="AQ30" i="26"/>
  <c r="AQ29" i="26"/>
  <c r="AQ28" i="26"/>
  <c r="AQ27" i="26"/>
  <c r="AQ26" i="26"/>
  <c r="AQ25" i="26"/>
  <c r="AQ24" i="26"/>
  <c r="AQ23" i="26"/>
  <c r="AQ22" i="26"/>
  <c r="AQ21" i="26"/>
  <c r="AQ20" i="26"/>
  <c r="AQ19" i="26"/>
  <c r="AQ18" i="26"/>
  <c r="AU18" i="26" s="1"/>
  <c r="AQ17" i="26"/>
  <c r="AU17" i="26" s="1"/>
  <c r="AQ16" i="26"/>
  <c r="AU16" i="26" s="1"/>
  <c r="AQ15" i="26"/>
  <c r="AU15" i="26" s="1"/>
  <c r="AQ14" i="26"/>
  <c r="AU14" i="26" s="1"/>
  <c r="AQ13" i="26"/>
  <c r="AU13" i="26" s="1"/>
  <c r="AQ12" i="26"/>
  <c r="AU12" i="26" s="1"/>
  <c r="AQ11" i="26"/>
  <c r="AN56" i="26" l="1"/>
  <c r="AM56" i="26" s="1"/>
  <c r="AL56" i="26" s="1"/>
  <c r="AK56" i="26" s="1"/>
  <c r="AJ56" i="26" s="1"/>
  <c r="AN55" i="26"/>
  <c r="AM55" i="26" s="1"/>
  <c r="AL55" i="26" s="1"/>
  <c r="AK55" i="26" s="1"/>
  <c r="AJ55" i="26" s="1"/>
  <c r="AN54" i="26"/>
  <c r="AM54" i="26" s="1"/>
  <c r="AL54" i="26" s="1"/>
  <c r="AK54" i="26" s="1"/>
  <c r="AJ54" i="26" s="1"/>
  <c r="AN53" i="26"/>
  <c r="AM53" i="26" s="1"/>
  <c r="AL53" i="26" s="1"/>
  <c r="AK53" i="26" s="1"/>
  <c r="AJ53" i="26" s="1"/>
  <c r="AN52" i="26"/>
  <c r="AM52" i="26" s="1"/>
  <c r="AL52" i="26" s="1"/>
  <c r="AK52" i="26" s="1"/>
  <c r="AJ52" i="26" s="1"/>
  <c r="AN51" i="26"/>
  <c r="AM51" i="26"/>
  <c r="AL51" i="26" s="1"/>
  <c r="AK51" i="26" s="1"/>
  <c r="AJ51" i="26" s="1"/>
  <c r="AN50" i="26"/>
  <c r="AM50" i="26" s="1"/>
  <c r="AL50" i="26" s="1"/>
  <c r="AK50" i="26" s="1"/>
  <c r="AJ50" i="26" s="1"/>
  <c r="AN49" i="26"/>
  <c r="AM49" i="26" s="1"/>
  <c r="AL49" i="26" s="1"/>
  <c r="AK49" i="26" s="1"/>
  <c r="AJ49" i="26" s="1"/>
  <c r="AN48" i="26"/>
  <c r="AM48" i="26" s="1"/>
  <c r="AL48" i="26" s="1"/>
  <c r="AK48" i="26" s="1"/>
  <c r="AJ48" i="26" s="1"/>
  <c r="AN47" i="26"/>
  <c r="AM47" i="26" s="1"/>
  <c r="AL47" i="26" s="1"/>
  <c r="AK47" i="26" s="1"/>
  <c r="AJ47" i="26" s="1"/>
  <c r="AN46" i="26"/>
  <c r="AM46" i="26" s="1"/>
  <c r="AL46" i="26" s="1"/>
  <c r="AK46" i="26" s="1"/>
  <c r="AJ46" i="26" s="1"/>
  <c r="AN45" i="26"/>
  <c r="AM45" i="26"/>
  <c r="AL45" i="26" s="1"/>
  <c r="AK45" i="26" s="1"/>
  <c r="AJ45" i="26" s="1"/>
  <c r="AN44" i="26"/>
  <c r="AM44" i="26" s="1"/>
  <c r="AL44" i="26" s="1"/>
  <c r="AK44" i="26" s="1"/>
  <c r="AJ44" i="26" s="1"/>
  <c r="AN43" i="26"/>
  <c r="AM43" i="26"/>
  <c r="AL43" i="26" s="1"/>
  <c r="AK43" i="26" s="1"/>
  <c r="AJ43" i="26" s="1"/>
  <c r="AN42" i="26"/>
  <c r="AM42" i="26" s="1"/>
  <c r="AL42" i="26" s="1"/>
  <c r="AK42" i="26" s="1"/>
  <c r="AJ42" i="26" s="1"/>
  <c r="AN41" i="26"/>
  <c r="AM41" i="26" s="1"/>
  <c r="AL41" i="26" s="1"/>
  <c r="AK41" i="26" s="1"/>
  <c r="AJ41" i="26" s="1"/>
  <c r="AN40" i="26"/>
  <c r="AM40" i="26" s="1"/>
  <c r="AL40" i="26" s="1"/>
  <c r="AK40" i="26" s="1"/>
  <c r="AJ40" i="26" s="1"/>
  <c r="AN39" i="26"/>
  <c r="AM39" i="26" s="1"/>
  <c r="AL39" i="26" s="1"/>
  <c r="AK39" i="26" s="1"/>
  <c r="AJ39" i="26" s="1"/>
  <c r="AN38" i="26"/>
  <c r="AM38" i="26" s="1"/>
  <c r="AL38" i="26" s="1"/>
  <c r="AK38" i="26" s="1"/>
  <c r="AJ38" i="26" s="1"/>
  <c r="AN37" i="26"/>
  <c r="AM37" i="26" s="1"/>
  <c r="AL37" i="26" s="1"/>
  <c r="AK37" i="26" s="1"/>
  <c r="AJ37" i="26" s="1"/>
  <c r="AN36" i="26"/>
  <c r="AM36" i="26" s="1"/>
  <c r="AL36" i="26" s="1"/>
  <c r="AK36" i="26" s="1"/>
  <c r="AJ36" i="26" s="1"/>
  <c r="AN35" i="26"/>
  <c r="AM35" i="26" s="1"/>
  <c r="AL35" i="26" s="1"/>
  <c r="AK35" i="26" s="1"/>
  <c r="AJ35" i="26" s="1"/>
  <c r="AN34" i="26"/>
  <c r="AM34" i="26" s="1"/>
  <c r="AL34" i="26" s="1"/>
  <c r="AK34" i="26" s="1"/>
  <c r="AJ34" i="26" s="1"/>
  <c r="AN33" i="26"/>
  <c r="AM33" i="26"/>
  <c r="AL33" i="26" s="1"/>
  <c r="AK33" i="26" s="1"/>
  <c r="AJ33" i="26" s="1"/>
  <c r="AN32" i="26"/>
  <c r="AM32" i="26" s="1"/>
  <c r="AL32" i="26" s="1"/>
  <c r="AK32" i="26" s="1"/>
  <c r="AJ32" i="26" s="1"/>
  <c r="AN31" i="26"/>
  <c r="AM31" i="26"/>
  <c r="AL31" i="26" s="1"/>
  <c r="AK31" i="26" s="1"/>
  <c r="AJ31" i="26" s="1"/>
  <c r="AN30" i="26"/>
  <c r="AM30" i="26" s="1"/>
  <c r="AL30" i="26" s="1"/>
  <c r="AK30" i="26" s="1"/>
  <c r="AJ30" i="26" s="1"/>
  <c r="AN29" i="26"/>
  <c r="AM29" i="26" s="1"/>
  <c r="AL29" i="26" s="1"/>
  <c r="AK29" i="26" s="1"/>
  <c r="AJ29" i="26" s="1"/>
  <c r="AN28" i="26"/>
  <c r="AM28" i="26" s="1"/>
  <c r="AL28" i="26" s="1"/>
  <c r="AK28" i="26" s="1"/>
  <c r="AJ28" i="26" s="1"/>
  <c r="AN27" i="26"/>
  <c r="AM27" i="26" s="1"/>
  <c r="AL27" i="26" s="1"/>
  <c r="AK27" i="26" s="1"/>
  <c r="AJ27" i="26" s="1"/>
  <c r="AN26" i="26"/>
  <c r="AM26" i="26" s="1"/>
  <c r="AL26" i="26" s="1"/>
  <c r="AK26" i="26" s="1"/>
  <c r="AJ26" i="26" s="1"/>
  <c r="AN25" i="26"/>
  <c r="AM25" i="26" s="1"/>
  <c r="AL25" i="26" s="1"/>
  <c r="AK25" i="26" s="1"/>
  <c r="AJ25" i="26" s="1"/>
  <c r="AN24" i="26"/>
  <c r="AM24" i="26" s="1"/>
  <c r="AL24" i="26" s="1"/>
  <c r="AK24" i="26" s="1"/>
  <c r="AJ24" i="26" s="1"/>
  <c r="AN23" i="26"/>
  <c r="AM23" i="26" s="1"/>
  <c r="AL23" i="26" s="1"/>
  <c r="AK23" i="26" s="1"/>
  <c r="AJ23" i="26" s="1"/>
  <c r="AN22" i="26"/>
  <c r="AM22" i="26" s="1"/>
  <c r="AL22" i="26" s="1"/>
  <c r="AK22" i="26" s="1"/>
  <c r="AJ22" i="26" s="1"/>
  <c r="AN21" i="26"/>
  <c r="AM21" i="26" s="1"/>
  <c r="AL21" i="26" s="1"/>
  <c r="AK21" i="26" s="1"/>
  <c r="AJ21" i="26" s="1"/>
  <c r="AN20" i="26"/>
  <c r="AM20" i="26" s="1"/>
  <c r="AL20" i="26" s="1"/>
  <c r="AK20" i="26" s="1"/>
  <c r="AJ20" i="26" s="1"/>
  <c r="AN19" i="26"/>
  <c r="AM19" i="26" s="1"/>
  <c r="AL19" i="26" s="1"/>
  <c r="AK19" i="26" s="1"/>
  <c r="AJ19" i="26" s="1"/>
  <c r="AN18" i="26"/>
  <c r="AM18" i="26"/>
  <c r="AL18" i="26" s="1"/>
  <c r="AK18" i="26" s="1"/>
  <c r="AJ18" i="26" s="1"/>
  <c r="AN17" i="26"/>
  <c r="AM17" i="26" s="1"/>
  <c r="AL17" i="26"/>
  <c r="AK17" i="26" s="1"/>
  <c r="AJ17" i="26" s="1"/>
  <c r="AN16" i="26"/>
  <c r="AM16" i="26" s="1"/>
  <c r="AL16" i="26"/>
  <c r="AK16" i="26" s="1"/>
  <c r="AJ16" i="26" s="1"/>
  <c r="AN15" i="26"/>
  <c r="AM15" i="26" s="1"/>
  <c r="AL15" i="26" s="1"/>
  <c r="AK15" i="26"/>
  <c r="AJ15" i="26" s="1"/>
  <c r="AN14" i="26"/>
  <c r="AM14" i="26" s="1"/>
  <c r="AL14" i="26" s="1"/>
  <c r="AK14" i="26"/>
  <c r="AJ14" i="26" s="1"/>
  <c r="AN13" i="26"/>
  <c r="AM13" i="26" s="1"/>
  <c r="AL13" i="26" s="1"/>
  <c r="AK13" i="26" s="1"/>
  <c r="AJ13" i="26"/>
  <c r="AN12" i="26"/>
  <c r="AM12" i="26"/>
  <c r="AL12" i="26" s="1"/>
  <c r="AK12" i="26" s="1"/>
  <c r="AJ12" i="26"/>
  <c r="AN11" i="26"/>
  <c r="AM11" i="26" s="1"/>
  <c r="AL11" i="26" s="1"/>
  <c r="AK11" i="26" s="1"/>
  <c r="AJ11" i="26"/>
  <c r="AN1011" i="27"/>
  <c r="AM1011" i="27" s="1"/>
  <c r="AL1011" i="27" s="1"/>
  <c r="AK1011" i="27" s="1"/>
  <c r="AJ1011" i="27" s="1"/>
  <c r="AN1010" i="27"/>
  <c r="AM1010" i="27" s="1"/>
  <c r="AL1010" i="27" s="1"/>
  <c r="AK1010" i="27" s="1"/>
  <c r="AJ1010" i="27" s="1"/>
  <c r="AN1009" i="27"/>
  <c r="AM1009" i="27" s="1"/>
  <c r="AL1009" i="27" s="1"/>
  <c r="AK1009" i="27" s="1"/>
  <c r="AJ1009" i="27" s="1"/>
  <c r="AN1008" i="27"/>
  <c r="AM1008" i="27" s="1"/>
  <c r="AL1008" i="27" s="1"/>
  <c r="AK1008" i="27" s="1"/>
  <c r="AJ1008" i="27" s="1"/>
  <c r="AN1007" i="27"/>
  <c r="AM1007" i="27" s="1"/>
  <c r="AL1007" i="27" s="1"/>
  <c r="AK1007" i="27" s="1"/>
  <c r="AJ1007" i="27" s="1"/>
  <c r="AN1006" i="27"/>
  <c r="AM1006" i="27" s="1"/>
  <c r="AL1006" i="27" s="1"/>
  <c r="AK1006" i="27" s="1"/>
  <c r="AJ1006" i="27" s="1"/>
  <c r="AN1005" i="27"/>
  <c r="AM1005" i="27" s="1"/>
  <c r="AL1005" i="27" s="1"/>
  <c r="AK1005" i="27" s="1"/>
  <c r="AJ1005" i="27" s="1"/>
  <c r="AN1004" i="27"/>
  <c r="AM1004" i="27" s="1"/>
  <c r="AL1004" i="27" s="1"/>
  <c r="AK1004" i="27" s="1"/>
  <c r="AJ1004" i="27" s="1"/>
  <c r="AN1003" i="27"/>
  <c r="AM1003" i="27"/>
  <c r="AL1003" i="27" s="1"/>
  <c r="AK1003" i="27" s="1"/>
  <c r="AJ1003" i="27" s="1"/>
  <c r="AN1002" i="27"/>
  <c r="AM1002" i="27" s="1"/>
  <c r="AL1002" i="27" s="1"/>
  <c r="AK1002" i="27" s="1"/>
  <c r="AJ1002" i="27" s="1"/>
  <c r="AN1001" i="27"/>
  <c r="AM1001" i="27" s="1"/>
  <c r="AL1001" i="27" s="1"/>
  <c r="AK1001" i="27" s="1"/>
  <c r="AJ1001" i="27" s="1"/>
  <c r="AN1000" i="27"/>
  <c r="AM1000" i="27" s="1"/>
  <c r="AL1000" i="27" s="1"/>
  <c r="AK1000" i="27" s="1"/>
  <c r="AJ1000" i="27" s="1"/>
  <c r="AN999" i="27"/>
  <c r="AM999" i="27" s="1"/>
  <c r="AL999" i="27" s="1"/>
  <c r="AK999" i="27" s="1"/>
  <c r="AJ999" i="27" s="1"/>
  <c r="AN998" i="27"/>
  <c r="AM998" i="27" s="1"/>
  <c r="AL998" i="27" s="1"/>
  <c r="AK998" i="27" s="1"/>
  <c r="AJ998" i="27" s="1"/>
  <c r="AN997" i="27"/>
  <c r="AM997" i="27" s="1"/>
  <c r="AL997" i="27" s="1"/>
  <c r="AK997" i="27" s="1"/>
  <c r="AJ997" i="27" s="1"/>
  <c r="AN996" i="27"/>
  <c r="AM996" i="27" s="1"/>
  <c r="AL996" i="27" s="1"/>
  <c r="AK996" i="27" s="1"/>
  <c r="AJ996" i="27" s="1"/>
  <c r="AN995" i="27"/>
  <c r="AM995" i="27" s="1"/>
  <c r="AL995" i="27" s="1"/>
  <c r="AK995" i="27" s="1"/>
  <c r="AJ995" i="27" s="1"/>
  <c r="AN994" i="27"/>
  <c r="AM994" i="27" s="1"/>
  <c r="AL994" i="27" s="1"/>
  <c r="AK994" i="27" s="1"/>
  <c r="AJ994" i="27" s="1"/>
  <c r="AN993" i="27"/>
  <c r="AM993" i="27" s="1"/>
  <c r="AL993" i="27" s="1"/>
  <c r="AK993" i="27" s="1"/>
  <c r="AJ993" i="27" s="1"/>
  <c r="AN992" i="27"/>
  <c r="AM992" i="27" s="1"/>
  <c r="AL992" i="27" s="1"/>
  <c r="AK992" i="27" s="1"/>
  <c r="AJ992" i="27" s="1"/>
  <c r="AN991" i="27"/>
  <c r="AM991" i="27" s="1"/>
  <c r="AL991" i="27" s="1"/>
  <c r="AK991" i="27" s="1"/>
  <c r="AJ991" i="27" s="1"/>
  <c r="AN990" i="27"/>
  <c r="AM990" i="27"/>
  <c r="AL990" i="27" s="1"/>
  <c r="AK990" i="27" s="1"/>
  <c r="AJ990" i="27" s="1"/>
  <c r="AN989" i="27"/>
  <c r="AM989" i="27" s="1"/>
  <c r="AL989" i="27" s="1"/>
  <c r="AK989" i="27" s="1"/>
  <c r="AJ989" i="27" s="1"/>
  <c r="AN988" i="27"/>
  <c r="AM988" i="27" s="1"/>
  <c r="AL988" i="27" s="1"/>
  <c r="AK988" i="27" s="1"/>
  <c r="AJ988" i="27" s="1"/>
  <c r="AN987" i="27"/>
  <c r="AM987" i="27"/>
  <c r="AL987" i="27" s="1"/>
  <c r="AK987" i="27" s="1"/>
  <c r="AJ987" i="27" s="1"/>
  <c r="AN986" i="27"/>
  <c r="AM986" i="27" s="1"/>
  <c r="AL986" i="27" s="1"/>
  <c r="AK986" i="27" s="1"/>
  <c r="AJ986" i="27" s="1"/>
  <c r="AN985" i="27"/>
  <c r="AM985" i="27" s="1"/>
  <c r="AL985" i="27" s="1"/>
  <c r="AK985" i="27" s="1"/>
  <c r="AJ985" i="27" s="1"/>
  <c r="AN984" i="27"/>
  <c r="AM984" i="27" s="1"/>
  <c r="AL984" i="27" s="1"/>
  <c r="AK984" i="27" s="1"/>
  <c r="AJ984" i="27" s="1"/>
  <c r="AN983" i="27"/>
  <c r="AM983" i="27" s="1"/>
  <c r="AL983" i="27" s="1"/>
  <c r="AK983" i="27" s="1"/>
  <c r="AJ983" i="27" s="1"/>
  <c r="AN982" i="27"/>
  <c r="AM982" i="27" s="1"/>
  <c r="AL982" i="27" s="1"/>
  <c r="AK982" i="27" s="1"/>
  <c r="AJ982" i="27" s="1"/>
  <c r="AN981" i="27"/>
  <c r="AM981" i="27" s="1"/>
  <c r="AL981" i="27" s="1"/>
  <c r="AK981" i="27" s="1"/>
  <c r="AJ981" i="27" s="1"/>
  <c r="AN980" i="27"/>
  <c r="AM980" i="27" s="1"/>
  <c r="AL980" i="27" s="1"/>
  <c r="AK980" i="27" s="1"/>
  <c r="AJ980" i="27" s="1"/>
  <c r="AN979" i="27"/>
  <c r="AM979" i="27"/>
  <c r="AL979" i="27" s="1"/>
  <c r="AK979" i="27" s="1"/>
  <c r="AJ979" i="27" s="1"/>
  <c r="AN978" i="27"/>
  <c r="AM978" i="27" s="1"/>
  <c r="AL978" i="27" s="1"/>
  <c r="AK978" i="27" s="1"/>
  <c r="AJ978" i="27" s="1"/>
  <c r="AN977" i="27"/>
  <c r="AM977" i="27" s="1"/>
  <c r="AL977" i="27" s="1"/>
  <c r="AK977" i="27" s="1"/>
  <c r="AJ977" i="27" s="1"/>
  <c r="AN976" i="27"/>
  <c r="AM976" i="27" s="1"/>
  <c r="AL976" i="27" s="1"/>
  <c r="AK976" i="27" s="1"/>
  <c r="AJ976" i="27" s="1"/>
  <c r="AN975" i="27"/>
  <c r="AM975" i="27" s="1"/>
  <c r="AL975" i="27" s="1"/>
  <c r="AK975" i="27" s="1"/>
  <c r="AJ975" i="27" s="1"/>
  <c r="AN974" i="27"/>
  <c r="AM974" i="27" s="1"/>
  <c r="AL974" i="27" s="1"/>
  <c r="AK974" i="27" s="1"/>
  <c r="AJ974" i="27" s="1"/>
  <c r="AN973" i="27"/>
  <c r="AM973" i="27" s="1"/>
  <c r="AL973" i="27" s="1"/>
  <c r="AK973" i="27" s="1"/>
  <c r="AJ973" i="27" s="1"/>
  <c r="AN972" i="27"/>
  <c r="AM972" i="27"/>
  <c r="AL972" i="27" s="1"/>
  <c r="AK972" i="27" s="1"/>
  <c r="AJ972" i="27" s="1"/>
  <c r="AN971" i="27"/>
  <c r="AM971" i="27" s="1"/>
  <c r="AL971" i="27" s="1"/>
  <c r="AK971" i="27" s="1"/>
  <c r="AJ971" i="27" s="1"/>
  <c r="AN970" i="27"/>
  <c r="AM970" i="27" s="1"/>
  <c r="AL970" i="27" s="1"/>
  <c r="AK970" i="27" s="1"/>
  <c r="AJ970" i="27" s="1"/>
  <c r="AN969" i="27"/>
  <c r="AM969" i="27" s="1"/>
  <c r="AL969" i="27" s="1"/>
  <c r="AK969" i="27" s="1"/>
  <c r="AJ969" i="27" s="1"/>
  <c r="AN968" i="27"/>
  <c r="AM968" i="27" s="1"/>
  <c r="AL968" i="27"/>
  <c r="AK968" i="27" s="1"/>
  <c r="AJ968" i="27" s="1"/>
  <c r="AN967" i="27"/>
  <c r="AM967" i="27" s="1"/>
  <c r="AL967" i="27" s="1"/>
  <c r="AK967" i="27" s="1"/>
  <c r="AJ967" i="27" s="1"/>
  <c r="AN966" i="27"/>
  <c r="AM966" i="27" s="1"/>
  <c r="AL966" i="27" s="1"/>
  <c r="AK966" i="27" s="1"/>
  <c r="AJ966" i="27" s="1"/>
  <c r="AN965" i="27"/>
  <c r="AM965" i="27" s="1"/>
  <c r="AL965" i="27" s="1"/>
  <c r="AK965" i="27" s="1"/>
  <c r="AJ965" i="27" s="1"/>
  <c r="AN964" i="27"/>
  <c r="AM964" i="27" s="1"/>
  <c r="AL964" i="27" s="1"/>
  <c r="AK964" i="27" s="1"/>
  <c r="AJ964" i="27" s="1"/>
  <c r="AN963" i="27"/>
  <c r="AM963" i="27" s="1"/>
  <c r="AL963" i="27" s="1"/>
  <c r="AK963" i="27" s="1"/>
  <c r="AJ963" i="27" s="1"/>
  <c r="AN962" i="27"/>
  <c r="AM962" i="27"/>
  <c r="AL962" i="27" s="1"/>
  <c r="AK962" i="27" s="1"/>
  <c r="AJ962" i="27" s="1"/>
  <c r="AN961" i="27"/>
  <c r="AM961" i="27" s="1"/>
  <c r="AL961" i="27" s="1"/>
  <c r="AK961" i="27" s="1"/>
  <c r="AJ961" i="27" s="1"/>
  <c r="AN960" i="27"/>
  <c r="AM960" i="27" s="1"/>
  <c r="AL960" i="27" s="1"/>
  <c r="AK960" i="27" s="1"/>
  <c r="AJ960" i="27" s="1"/>
  <c r="AN959" i="27"/>
  <c r="AM959" i="27" s="1"/>
  <c r="AL959" i="27" s="1"/>
  <c r="AK959" i="27" s="1"/>
  <c r="AJ959" i="27" s="1"/>
  <c r="AN958" i="27"/>
  <c r="AM958" i="27" s="1"/>
  <c r="AL958" i="27" s="1"/>
  <c r="AK958" i="27" s="1"/>
  <c r="AJ958" i="27" s="1"/>
  <c r="AN957" i="27"/>
  <c r="AM957" i="27" s="1"/>
  <c r="AL957" i="27" s="1"/>
  <c r="AK957" i="27" s="1"/>
  <c r="AJ957" i="27" s="1"/>
  <c r="AN956" i="27"/>
  <c r="AM956" i="27" s="1"/>
  <c r="AL956" i="27" s="1"/>
  <c r="AK956" i="27"/>
  <c r="AJ956" i="27" s="1"/>
  <c r="AN955" i="27"/>
  <c r="AM955" i="27" s="1"/>
  <c r="AL955" i="27" s="1"/>
  <c r="AK955" i="27" s="1"/>
  <c r="AJ955" i="27" s="1"/>
  <c r="AN954" i="27"/>
  <c r="AM954" i="27" s="1"/>
  <c r="AL954" i="27" s="1"/>
  <c r="AK954" i="27" s="1"/>
  <c r="AJ954" i="27" s="1"/>
  <c r="AN953" i="27"/>
  <c r="AM953" i="27" s="1"/>
  <c r="AL953" i="27" s="1"/>
  <c r="AK953" i="27" s="1"/>
  <c r="AJ953" i="27" s="1"/>
  <c r="AN952" i="27"/>
  <c r="AM952" i="27" s="1"/>
  <c r="AL952" i="27" s="1"/>
  <c r="AK952" i="27" s="1"/>
  <c r="AJ952" i="27" s="1"/>
  <c r="AN951" i="27"/>
  <c r="AM951" i="27" s="1"/>
  <c r="AL951" i="27" s="1"/>
  <c r="AK951" i="27" s="1"/>
  <c r="AJ951" i="27" s="1"/>
  <c r="AN950" i="27"/>
  <c r="AM950" i="27"/>
  <c r="AL950" i="27" s="1"/>
  <c r="AK950" i="27" s="1"/>
  <c r="AJ950" i="27" s="1"/>
  <c r="AN949" i="27"/>
  <c r="AM949" i="27" s="1"/>
  <c r="AL949" i="27" s="1"/>
  <c r="AK949" i="27" s="1"/>
  <c r="AJ949" i="27" s="1"/>
  <c r="AN948" i="27"/>
  <c r="AM948" i="27" s="1"/>
  <c r="AL948" i="27" s="1"/>
  <c r="AK948" i="27" s="1"/>
  <c r="AJ948" i="27" s="1"/>
  <c r="AN947" i="27"/>
  <c r="AM947" i="27"/>
  <c r="AL947" i="27" s="1"/>
  <c r="AK947" i="27" s="1"/>
  <c r="AJ947" i="27" s="1"/>
  <c r="AN946" i="27"/>
  <c r="AM946" i="27" s="1"/>
  <c r="AL946" i="27" s="1"/>
  <c r="AK946" i="27" s="1"/>
  <c r="AJ946" i="27" s="1"/>
  <c r="AN945" i="27"/>
  <c r="AM945" i="27" s="1"/>
  <c r="AL945" i="27" s="1"/>
  <c r="AK945" i="27" s="1"/>
  <c r="AJ945" i="27" s="1"/>
  <c r="AN944" i="27"/>
  <c r="AM944" i="27"/>
  <c r="AL944" i="27" s="1"/>
  <c r="AK944" i="27" s="1"/>
  <c r="AJ944" i="27" s="1"/>
  <c r="AN943" i="27"/>
  <c r="AM943" i="27" s="1"/>
  <c r="AL943" i="27" s="1"/>
  <c r="AK943" i="27" s="1"/>
  <c r="AJ943" i="27" s="1"/>
  <c r="AN942" i="27"/>
  <c r="AM942" i="27" s="1"/>
  <c r="AL942" i="27" s="1"/>
  <c r="AK942" i="27" s="1"/>
  <c r="AJ942" i="27" s="1"/>
  <c r="AN941" i="27"/>
  <c r="AM941" i="27"/>
  <c r="AL941" i="27" s="1"/>
  <c r="AK941" i="27" s="1"/>
  <c r="AJ941" i="27" s="1"/>
  <c r="AN940" i="27"/>
  <c r="AM940" i="27"/>
  <c r="AL940" i="27" s="1"/>
  <c r="AK940" i="27" s="1"/>
  <c r="AJ940" i="27" s="1"/>
  <c r="AN939" i="27"/>
  <c r="AM939" i="27" s="1"/>
  <c r="AL939" i="27" s="1"/>
  <c r="AK939" i="27" s="1"/>
  <c r="AJ939" i="27" s="1"/>
  <c r="AN938" i="27"/>
  <c r="AM938" i="27"/>
  <c r="AL938" i="27" s="1"/>
  <c r="AK938" i="27" s="1"/>
  <c r="AJ938" i="27" s="1"/>
  <c r="AN937" i="27"/>
  <c r="AM937" i="27" s="1"/>
  <c r="AL937" i="27" s="1"/>
  <c r="AK937" i="27" s="1"/>
  <c r="AJ937" i="27" s="1"/>
  <c r="AN936" i="27"/>
  <c r="AM936" i="27" s="1"/>
  <c r="AL936" i="27" s="1"/>
  <c r="AK936" i="27" s="1"/>
  <c r="AJ936" i="27" s="1"/>
  <c r="AN935" i="27"/>
  <c r="AM935" i="27" s="1"/>
  <c r="AL935" i="27" s="1"/>
  <c r="AK935" i="27" s="1"/>
  <c r="AJ935" i="27" s="1"/>
  <c r="AN934" i="27"/>
  <c r="AM934" i="27" s="1"/>
  <c r="AL934" i="27" s="1"/>
  <c r="AK934" i="27" s="1"/>
  <c r="AJ934" i="27" s="1"/>
  <c r="AN933" i="27"/>
  <c r="AM933" i="27" s="1"/>
  <c r="AL933" i="27" s="1"/>
  <c r="AK933" i="27" s="1"/>
  <c r="AJ933" i="27" s="1"/>
  <c r="AN932" i="27"/>
  <c r="AM932" i="27"/>
  <c r="AL932" i="27" s="1"/>
  <c r="AK932" i="27" s="1"/>
  <c r="AJ932" i="27" s="1"/>
  <c r="AN931" i="27"/>
  <c r="AM931" i="27"/>
  <c r="AL931" i="27" s="1"/>
  <c r="AK931" i="27" s="1"/>
  <c r="AJ931" i="27" s="1"/>
  <c r="AN930" i="27"/>
  <c r="AM930" i="27"/>
  <c r="AL930" i="27" s="1"/>
  <c r="AK930" i="27" s="1"/>
  <c r="AJ930" i="27" s="1"/>
  <c r="AN929" i="27"/>
  <c r="AM929" i="27" s="1"/>
  <c r="AL929" i="27" s="1"/>
  <c r="AK929" i="27" s="1"/>
  <c r="AJ929" i="27" s="1"/>
  <c r="AN928" i="27"/>
  <c r="AM928" i="27" s="1"/>
  <c r="AL928" i="27" s="1"/>
  <c r="AK928" i="27" s="1"/>
  <c r="AJ928" i="27" s="1"/>
  <c r="AN927" i="27"/>
  <c r="AM927" i="27" s="1"/>
  <c r="AL927" i="27" s="1"/>
  <c r="AK927" i="27" s="1"/>
  <c r="AJ927" i="27" s="1"/>
  <c r="AN926" i="27"/>
  <c r="AM926" i="27" s="1"/>
  <c r="AL926" i="27" s="1"/>
  <c r="AK926" i="27" s="1"/>
  <c r="AJ926" i="27" s="1"/>
  <c r="AN925" i="27"/>
  <c r="AM925" i="27" s="1"/>
  <c r="AL925" i="27" s="1"/>
  <c r="AK925" i="27" s="1"/>
  <c r="AJ925" i="27" s="1"/>
  <c r="AN924" i="27"/>
  <c r="AM924" i="27" s="1"/>
  <c r="AL924" i="27" s="1"/>
  <c r="AK924" i="27" s="1"/>
  <c r="AJ924" i="27" s="1"/>
  <c r="AN923" i="27"/>
  <c r="AM923" i="27" s="1"/>
  <c r="AL923" i="27" s="1"/>
  <c r="AK923" i="27" s="1"/>
  <c r="AJ923" i="27" s="1"/>
  <c r="AN922" i="27"/>
  <c r="AM922" i="27" s="1"/>
  <c r="AL922" i="27" s="1"/>
  <c r="AK922" i="27" s="1"/>
  <c r="AJ922" i="27" s="1"/>
  <c r="AN921" i="27"/>
  <c r="AM921" i="27" s="1"/>
  <c r="AL921" i="27" s="1"/>
  <c r="AK921" i="27" s="1"/>
  <c r="AJ921" i="27" s="1"/>
  <c r="AN920" i="27"/>
  <c r="AM920" i="27"/>
  <c r="AL920" i="27" s="1"/>
  <c r="AK920" i="27" s="1"/>
  <c r="AJ920" i="27" s="1"/>
  <c r="AN919" i="27"/>
  <c r="AM919" i="27" s="1"/>
  <c r="AL919" i="27" s="1"/>
  <c r="AK919" i="27" s="1"/>
  <c r="AJ919" i="27" s="1"/>
  <c r="AN918" i="27"/>
  <c r="AM918" i="27" s="1"/>
  <c r="AL918" i="27" s="1"/>
  <c r="AK918" i="27" s="1"/>
  <c r="AJ918" i="27" s="1"/>
  <c r="AN917" i="27"/>
  <c r="AM917" i="27" s="1"/>
  <c r="AL917" i="27" s="1"/>
  <c r="AK917" i="27" s="1"/>
  <c r="AJ917" i="27" s="1"/>
  <c r="AN916" i="27"/>
  <c r="AM916" i="27" s="1"/>
  <c r="AL916" i="27" s="1"/>
  <c r="AK916" i="27" s="1"/>
  <c r="AJ916" i="27" s="1"/>
  <c r="AN915" i="27"/>
  <c r="AM915" i="27" s="1"/>
  <c r="AL915" i="27" s="1"/>
  <c r="AK915" i="27" s="1"/>
  <c r="AJ915" i="27" s="1"/>
  <c r="AN914" i="27"/>
  <c r="AM914" i="27" s="1"/>
  <c r="AL914" i="27" s="1"/>
  <c r="AK914" i="27" s="1"/>
  <c r="AJ914" i="27" s="1"/>
  <c r="AN913" i="27"/>
  <c r="AM913" i="27" s="1"/>
  <c r="AL913" i="27" s="1"/>
  <c r="AK913" i="27" s="1"/>
  <c r="AJ913" i="27" s="1"/>
  <c r="AN912" i="27"/>
  <c r="AM912" i="27" s="1"/>
  <c r="AL912" i="27" s="1"/>
  <c r="AK912" i="27" s="1"/>
  <c r="AJ912" i="27" s="1"/>
  <c r="AN911" i="27"/>
  <c r="AM911" i="27" s="1"/>
  <c r="AL911" i="27" s="1"/>
  <c r="AK911" i="27" s="1"/>
  <c r="AJ911" i="27" s="1"/>
  <c r="AN910" i="27"/>
  <c r="AM910" i="27" s="1"/>
  <c r="AL910" i="27" s="1"/>
  <c r="AK910" i="27" s="1"/>
  <c r="AJ910" i="27" s="1"/>
  <c r="AN909" i="27"/>
  <c r="AM909" i="27" s="1"/>
  <c r="AL909" i="27" s="1"/>
  <c r="AK909" i="27" s="1"/>
  <c r="AJ909" i="27" s="1"/>
  <c r="AN908" i="27"/>
  <c r="AM908" i="27" s="1"/>
  <c r="AL908" i="27" s="1"/>
  <c r="AK908" i="27" s="1"/>
  <c r="AJ908" i="27" s="1"/>
  <c r="AN907" i="27"/>
  <c r="AM907" i="27" s="1"/>
  <c r="AL907" i="27" s="1"/>
  <c r="AK907" i="27" s="1"/>
  <c r="AJ907" i="27" s="1"/>
  <c r="AN906" i="27"/>
  <c r="AM906" i="27" s="1"/>
  <c r="AL906" i="27" s="1"/>
  <c r="AK906" i="27" s="1"/>
  <c r="AJ906" i="27" s="1"/>
  <c r="AN905" i="27"/>
  <c r="AM905" i="27" s="1"/>
  <c r="AL905" i="27" s="1"/>
  <c r="AK905" i="27" s="1"/>
  <c r="AJ905" i="27" s="1"/>
  <c r="AN904" i="27"/>
  <c r="AM904" i="27" s="1"/>
  <c r="AL904" i="27" s="1"/>
  <c r="AK904" i="27" s="1"/>
  <c r="AJ904" i="27" s="1"/>
  <c r="AN903" i="27"/>
  <c r="AM903" i="27" s="1"/>
  <c r="AL903" i="27" s="1"/>
  <c r="AK903" i="27" s="1"/>
  <c r="AJ903" i="27" s="1"/>
  <c r="AN902" i="27"/>
  <c r="AM902" i="27" s="1"/>
  <c r="AL902" i="27" s="1"/>
  <c r="AK902" i="27" s="1"/>
  <c r="AJ902" i="27" s="1"/>
  <c r="AN901" i="27"/>
  <c r="AM901" i="27" s="1"/>
  <c r="AL901" i="27" s="1"/>
  <c r="AK901" i="27" s="1"/>
  <c r="AJ901" i="27" s="1"/>
  <c r="AN900" i="27"/>
  <c r="AM900" i="27" s="1"/>
  <c r="AL900" i="27" s="1"/>
  <c r="AK900" i="27" s="1"/>
  <c r="AJ900" i="27" s="1"/>
  <c r="AN899" i="27"/>
  <c r="AM899" i="27" s="1"/>
  <c r="AL899" i="27" s="1"/>
  <c r="AK899" i="27" s="1"/>
  <c r="AJ899" i="27" s="1"/>
  <c r="AN898" i="27"/>
  <c r="AM898" i="27" s="1"/>
  <c r="AL898" i="27" s="1"/>
  <c r="AK898" i="27" s="1"/>
  <c r="AJ898" i="27" s="1"/>
  <c r="AN897" i="27"/>
  <c r="AM897" i="27" s="1"/>
  <c r="AL897" i="27" s="1"/>
  <c r="AK897" i="27" s="1"/>
  <c r="AJ897" i="27" s="1"/>
  <c r="AN896" i="27"/>
  <c r="AM896" i="27" s="1"/>
  <c r="AL896" i="27" s="1"/>
  <c r="AK896" i="27" s="1"/>
  <c r="AJ896" i="27" s="1"/>
  <c r="AN895" i="27"/>
  <c r="AM895" i="27"/>
  <c r="AL895" i="27" s="1"/>
  <c r="AK895" i="27" s="1"/>
  <c r="AJ895" i="27" s="1"/>
  <c r="AN894" i="27"/>
  <c r="AM894" i="27" s="1"/>
  <c r="AL894" i="27" s="1"/>
  <c r="AK894" i="27" s="1"/>
  <c r="AJ894" i="27" s="1"/>
  <c r="AN893" i="27"/>
  <c r="AM893" i="27" s="1"/>
  <c r="AL893" i="27" s="1"/>
  <c r="AK893" i="27" s="1"/>
  <c r="AJ893" i="27" s="1"/>
  <c r="AN892" i="27"/>
  <c r="AM892" i="27" s="1"/>
  <c r="AL892" i="27" s="1"/>
  <c r="AK892" i="27" s="1"/>
  <c r="AJ892" i="27" s="1"/>
  <c r="AN891" i="27"/>
  <c r="AM891" i="27" s="1"/>
  <c r="AL891" i="27" s="1"/>
  <c r="AK891" i="27" s="1"/>
  <c r="AJ891" i="27" s="1"/>
  <c r="AN890" i="27"/>
  <c r="AM890" i="27" s="1"/>
  <c r="AL890" i="27" s="1"/>
  <c r="AK890" i="27" s="1"/>
  <c r="AJ890" i="27" s="1"/>
  <c r="AN889" i="27"/>
  <c r="AM889" i="27" s="1"/>
  <c r="AL889" i="27" s="1"/>
  <c r="AK889" i="27" s="1"/>
  <c r="AJ889" i="27" s="1"/>
  <c r="AN888" i="27"/>
  <c r="AM888" i="27" s="1"/>
  <c r="AL888" i="27"/>
  <c r="AK888" i="27" s="1"/>
  <c r="AJ888" i="27" s="1"/>
  <c r="AN887" i="27"/>
  <c r="AM887" i="27" s="1"/>
  <c r="AL887" i="27" s="1"/>
  <c r="AK887" i="27" s="1"/>
  <c r="AJ887" i="27" s="1"/>
  <c r="AN886" i="27"/>
  <c r="AM886" i="27" s="1"/>
  <c r="AL886" i="27" s="1"/>
  <c r="AK886" i="27" s="1"/>
  <c r="AJ886" i="27" s="1"/>
  <c r="AN885" i="27"/>
  <c r="AM885" i="27" s="1"/>
  <c r="AL885" i="27" s="1"/>
  <c r="AK885" i="27" s="1"/>
  <c r="AJ885" i="27" s="1"/>
  <c r="AN884" i="27"/>
  <c r="AM884" i="27" s="1"/>
  <c r="AL884" i="27" s="1"/>
  <c r="AK884" i="27" s="1"/>
  <c r="AJ884" i="27" s="1"/>
  <c r="AN883" i="27"/>
  <c r="AM883" i="27" s="1"/>
  <c r="AL883" i="27" s="1"/>
  <c r="AK883" i="27" s="1"/>
  <c r="AJ883" i="27" s="1"/>
  <c r="AN882" i="27"/>
  <c r="AM882" i="27" s="1"/>
  <c r="AL882" i="27" s="1"/>
  <c r="AK882" i="27" s="1"/>
  <c r="AJ882" i="27" s="1"/>
  <c r="AN881" i="27"/>
  <c r="AM881" i="27" s="1"/>
  <c r="AL881" i="27" s="1"/>
  <c r="AK881" i="27" s="1"/>
  <c r="AJ881" i="27" s="1"/>
  <c r="AN880" i="27"/>
  <c r="AM880" i="27" s="1"/>
  <c r="AL880" i="27" s="1"/>
  <c r="AK880" i="27" s="1"/>
  <c r="AJ880" i="27" s="1"/>
  <c r="AN879" i="27"/>
  <c r="AM879" i="27" s="1"/>
  <c r="AL879" i="27" s="1"/>
  <c r="AK879" i="27" s="1"/>
  <c r="AJ879" i="27" s="1"/>
  <c r="AN878" i="27"/>
  <c r="AM878" i="27" s="1"/>
  <c r="AL878" i="27" s="1"/>
  <c r="AK878" i="27" s="1"/>
  <c r="AJ878" i="27" s="1"/>
  <c r="AN877" i="27"/>
  <c r="AM877" i="27" s="1"/>
  <c r="AL877" i="27" s="1"/>
  <c r="AK877" i="27" s="1"/>
  <c r="AJ877" i="27" s="1"/>
  <c r="AN876" i="27"/>
  <c r="AM876" i="27"/>
  <c r="AL876" i="27" s="1"/>
  <c r="AK876" i="27" s="1"/>
  <c r="AJ876" i="27" s="1"/>
  <c r="AN875" i="27"/>
  <c r="AM875" i="27" s="1"/>
  <c r="AL875" i="27" s="1"/>
  <c r="AK875" i="27" s="1"/>
  <c r="AJ875" i="27" s="1"/>
  <c r="AN874" i="27"/>
  <c r="AM874" i="27" s="1"/>
  <c r="AL874" i="27" s="1"/>
  <c r="AK874" i="27" s="1"/>
  <c r="AJ874" i="27" s="1"/>
  <c r="AN873" i="27"/>
  <c r="AM873" i="27" s="1"/>
  <c r="AL873" i="27" s="1"/>
  <c r="AK873" i="27" s="1"/>
  <c r="AJ873" i="27" s="1"/>
  <c r="AN872" i="27"/>
  <c r="AM872" i="27"/>
  <c r="AL872" i="27" s="1"/>
  <c r="AK872" i="27" s="1"/>
  <c r="AJ872" i="27" s="1"/>
  <c r="AN871" i="27"/>
  <c r="AM871" i="27" s="1"/>
  <c r="AL871" i="27" s="1"/>
  <c r="AK871" i="27" s="1"/>
  <c r="AJ871" i="27" s="1"/>
  <c r="AN870" i="27"/>
  <c r="AM870" i="27"/>
  <c r="AL870" i="27" s="1"/>
  <c r="AK870" i="27" s="1"/>
  <c r="AJ870" i="27" s="1"/>
  <c r="AN869" i="27"/>
  <c r="AM869" i="27" s="1"/>
  <c r="AL869" i="27" s="1"/>
  <c r="AK869" i="27" s="1"/>
  <c r="AJ869" i="27" s="1"/>
  <c r="AN868" i="27"/>
  <c r="AM868" i="27" s="1"/>
  <c r="AL868" i="27" s="1"/>
  <c r="AK868" i="27" s="1"/>
  <c r="AJ868" i="27" s="1"/>
  <c r="AN867" i="27"/>
  <c r="AM867" i="27" s="1"/>
  <c r="AL867" i="27" s="1"/>
  <c r="AK867" i="27" s="1"/>
  <c r="AJ867" i="27" s="1"/>
  <c r="AN866" i="27"/>
  <c r="AM866" i="27" s="1"/>
  <c r="AL866" i="27" s="1"/>
  <c r="AK866" i="27" s="1"/>
  <c r="AJ866" i="27" s="1"/>
  <c r="AN865" i="27"/>
  <c r="AM865" i="27" s="1"/>
  <c r="AL865" i="27" s="1"/>
  <c r="AK865" i="27" s="1"/>
  <c r="AJ865" i="27" s="1"/>
  <c r="AN864" i="27"/>
  <c r="AM864" i="27" s="1"/>
  <c r="AL864" i="27" s="1"/>
  <c r="AK864" i="27" s="1"/>
  <c r="AJ864" i="27" s="1"/>
  <c r="AN863" i="27"/>
  <c r="AM863" i="27" s="1"/>
  <c r="AL863" i="27" s="1"/>
  <c r="AK863" i="27" s="1"/>
  <c r="AJ863" i="27" s="1"/>
  <c r="AN862" i="27"/>
  <c r="AM862" i="27" s="1"/>
  <c r="AL862" i="27" s="1"/>
  <c r="AK862" i="27" s="1"/>
  <c r="AJ862" i="27" s="1"/>
  <c r="AN861" i="27"/>
  <c r="AM861" i="27" s="1"/>
  <c r="AL861" i="27" s="1"/>
  <c r="AK861" i="27" s="1"/>
  <c r="AJ861" i="27" s="1"/>
  <c r="AN860" i="27"/>
  <c r="AM860" i="27"/>
  <c r="AL860" i="27" s="1"/>
  <c r="AK860" i="27" s="1"/>
  <c r="AJ860" i="27" s="1"/>
  <c r="AN859" i="27"/>
  <c r="AM859" i="27" s="1"/>
  <c r="AL859" i="27" s="1"/>
  <c r="AK859" i="27" s="1"/>
  <c r="AJ859" i="27"/>
  <c r="AN858" i="27"/>
  <c r="AM858" i="27" s="1"/>
  <c r="AL858" i="27" s="1"/>
  <c r="AK858" i="27" s="1"/>
  <c r="AJ858" i="27" s="1"/>
  <c r="AN857" i="27"/>
  <c r="AM857" i="27" s="1"/>
  <c r="AL857" i="27" s="1"/>
  <c r="AK857" i="27"/>
  <c r="AJ857" i="27" s="1"/>
  <c r="AN856" i="27"/>
  <c r="AM856" i="27" s="1"/>
  <c r="AL856" i="27" s="1"/>
  <c r="AK856" i="27" s="1"/>
  <c r="AJ856" i="27" s="1"/>
  <c r="AN855" i="27"/>
  <c r="AM855" i="27" s="1"/>
  <c r="AL855" i="27" s="1"/>
  <c r="AK855" i="27" s="1"/>
  <c r="AJ855" i="27" s="1"/>
  <c r="AN854" i="27"/>
  <c r="AM854" i="27" s="1"/>
  <c r="AL854" i="27" s="1"/>
  <c r="AK854" i="27" s="1"/>
  <c r="AJ854" i="27" s="1"/>
  <c r="AN853" i="27"/>
  <c r="AM853" i="27" s="1"/>
  <c r="AL853" i="27" s="1"/>
  <c r="AK853" i="27" s="1"/>
  <c r="AJ853" i="27" s="1"/>
  <c r="AN852" i="27"/>
  <c r="AM852" i="27" s="1"/>
  <c r="AL852" i="27" s="1"/>
  <c r="AK852" i="27" s="1"/>
  <c r="AJ852" i="27" s="1"/>
  <c r="AN851" i="27"/>
  <c r="AM851" i="27" s="1"/>
  <c r="AL851" i="27" s="1"/>
  <c r="AK851" i="27" s="1"/>
  <c r="AJ851" i="27" s="1"/>
  <c r="AN850" i="27"/>
  <c r="AM850" i="27" s="1"/>
  <c r="AL850" i="27"/>
  <c r="AK850" i="27" s="1"/>
  <c r="AJ850" i="27" s="1"/>
  <c r="AN849" i="27"/>
  <c r="AM849" i="27" s="1"/>
  <c r="AL849" i="27" s="1"/>
  <c r="AK849" i="27" s="1"/>
  <c r="AJ849" i="27" s="1"/>
  <c r="AN848" i="27"/>
  <c r="AM848" i="27" s="1"/>
  <c r="AL848" i="27" s="1"/>
  <c r="AK848" i="27" s="1"/>
  <c r="AJ848" i="27" s="1"/>
  <c r="AN847" i="27"/>
  <c r="AM847" i="27" s="1"/>
  <c r="AL847" i="27" s="1"/>
  <c r="AK847" i="27" s="1"/>
  <c r="AJ847" i="27" s="1"/>
  <c r="AN846" i="27"/>
  <c r="AM846" i="27" s="1"/>
  <c r="AL846" i="27" s="1"/>
  <c r="AK846" i="27" s="1"/>
  <c r="AJ846" i="27" s="1"/>
  <c r="AN845" i="27"/>
  <c r="AM845" i="27" s="1"/>
  <c r="AL845" i="27" s="1"/>
  <c r="AK845" i="27" s="1"/>
  <c r="AJ845" i="27" s="1"/>
  <c r="AN844" i="27"/>
  <c r="AM844" i="27" s="1"/>
  <c r="AL844" i="27" s="1"/>
  <c r="AK844" i="27" s="1"/>
  <c r="AJ844" i="27" s="1"/>
  <c r="AN843" i="27"/>
  <c r="AM843" i="27" s="1"/>
  <c r="AL843" i="27" s="1"/>
  <c r="AK843" i="27"/>
  <c r="AJ843" i="27" s="1"/>
  <c r="AN842" i="27"/>
  <c r="AM842" i="27" s="1"/>
  <c r="AL842" i="27" s="1"/>
  <c r="AK842" i="27" s="1"/>
  <c r="AJ842" i="27" s="1"/>
  <c r="AN841" i="27"/>
  <c r="AM841" i="27" s="1"/>
  <c r="AL841" i="27" s="1"/>
  <c r="AK841" i="27" s="1"/>
  <c r="AJ841" i="27" s="1"/>
  <c r="AN840" i="27"/>
  <c r="AM840" i="27" s="1"/>
  <c r="AL840" i="27" s="1"/>
  <c r="AK840" i="27" s="1"/>
  <c r="AJ840" i="27" s="1"/>
  <c r="AN839" i="27"/>
  <c r="AM839" i="27" s="1"/>
  <c r="AL839" i="27" s="1"/>
  <c r="AK839" i="27" s="1"/>
  <c r="AJ839" i="27" s="1"/>
  <c r="AN838" i="27"/>
  <c r="AM838" i="27" s="1"/>
  <c r="AL838" i="27" s="1"/>
  <c r="AK838" i="27" s="1"/>
  <c r="AJ838" i="27" s="1"/>
  <c r="AN837" i="27"/>
  <c r="AM837" i="27" s="1"/>
  <c r="AL837" i="27" s="1"/>
  <c r="AK837" i="27" s="1"/>
  <c r="AJ837" i="27" s="1"/>
  <c r="AN836" i="27"/>
  <c r="AM836" i="27" s="1"/>
  <c r="AL836" i="27" s="1"/>
  <c r="AK836" i="27" s="1"/>
  <c r="AJ836" i="27" s="1"/>
  <c r="AN835" i="27"/>
  <c r="AM835" i="27" s="1"/>
  <c r="AL835" i="27" s="1"/>
  <c r="AK835" i="27" s="1"/>
  <c r="AJ835" i="27" s="1"/>
  <c r="AN834" i="27"/>
  <c r="AM834" i="27"/>
  <c r="AL834" i="27" s="1"/>
  <c r="AK834" i="27" s="1"/>
  <c r="AJ834" i="27" s="1"/>
  <c r="AN833" i="27"/>
  <c r="AM833" i="27" s="1"/>
  <c r="AL833" i="27" s="1"/>
  <c r="AK833" i="27" s="1"/>
  <c r="AJ833" i="27" s="1"/>
  <c r="AN832" i="27"/>
  <c r="AM832" i="27" s="1"/>
  <c r="AL832" i="27" s="1"/>
  <c r="AK832" i="27" s="1"/>
  <c r="AJ832" i="27" s="1"/>
  <c r="AN831" i="27"/>
  <c r="AM831" i="27" s="1"/>
  <c r="AL831" i="27" s="1"/>
  <c r="AK831" i="27" s="1"/>
  <c r="AJ831" i="27" s="1"/>
  <c r="AN830" i="27"/>
  <c r="AM830" i="27" s="1"/>
  <c r="AL830" i="27" s="1"/>
  <c r="AK830" i="27" s="1"/>
  <c r="AJ830" i="27" s="1"/>
  <c r="AN829" i="27"/>
  <c r="AM829" i="27" s="1"/>
  <c r="AL829" i="27" s="1"/>
  <c r="AK829" i="27" s="1"/>
  <c r="AJ829" i="27" s="1"/>
  <c r="AN828" i="27"/>
  <c r="AM828" i="27"/>
  <c r="AL828" i="27" s="1"/>
  <c r="AK828" i="27" s="1"/>
  <c r="AJ828" i="27" s="1"/>
  <c r="AN827" i="27"/>
  <c r="AM827" i="27" s="1"/>
  <c r="AL827" i="27" s="1"/>
  <c r="AK827" i="27" s="1"/>
  <c r="AJ827" i="27" s="1"/>
  <c r="AN826" i="27"/>
  <c r="AM826" i="27" s="1"/>
  <c r="AL826" i="27" s="1"/>
  <c r="AK826" i="27" s="1"/>
  <c r="AJ826" i="27" s="1"/>
  <c r="AN825" i="27"/>
  <c r="AM825" i="27" s="1"/>
  <c r="AL825" i="27" s="1"/>
  <c r="AK825" i="27" s="1"/>
  <c r="AJ825" i="27" s="1"/>
  <c r="AN824" i="27"/>
  <c r="AM824" i="27" s="1"/>
  <c r="AL824" i="27" s="1"/>
  <c r="AK824" i="27" s="1"/>
  <c r="AJ824" i="27" s="1"/>
  <c r="AN823" i="27"/>
  <c r="AM823" i="27" s="1"/>
  <c r="AL823" i="27" s="1"/>
  <c r="AK823" i="27" s="1"/>
  <c r="AJ823" i="27" s="1"/>
  <c r="AN822" i="27"/>
  <c r="AM822" i="27" s="1"/>
  <c r="AL822" i="27" s="1"/>
  <c r="AK822" i="27" s="1"/>
  <c r="AJ822" i="27" s="1"/>
  <c r="AN821" i="27"/>
  <c r="AM821" i="27" s="1"/>
  <c r="AL821" i="27" s="1"/>
  <c r="AK821" i="27" s="1"/>
  <c r="AJ821" i="27" s="1"/>
  <c r="AN820" i="27"/>
  <c r="AM820" i="27" s="1"/>
  <c r="AL820" i="27" s="1"/>
  <c r="AK820" i="27" s="1"/>
  <c r="AJ820" i="27" s="1"/>
  <c r="AN819" i="27"/>
  <c r="AM819" i="27" s="1"/>
  <c r="AL819" i="27" s="1"/>
  <c r="AK819" i="27" s="1"/>
  <c r="AJ819" i="27" s="1"/>
  <c r="AN818" i="27"/>
  <c r="AM818" i="27" s="1"/>
  <c r="AL818" i="27" s="1"/>
  <c r="AK818" i="27" s="1"/>
  <c r="AJ818" i="27" s="1"/>
  <c r="AN817" i="27"/>
  <c r="AM817" i="27" s="1"/>
  <c r="AL817" i="27" s="1"/>
  <c r="AK817" i="27" s="1"/>
  <c r="AJ817" i="27" s="1"/>
  <c r="AN816" i="27"/>
  <c r="AM816" i="27" s="1"/>
  <c r="AL816" i="27" s="1"/>
  <c r="AK816" i="27" s="1"/>
  <c r="AJ816" i="27" s="1"/>
  <c r="AN815" i="27"/>
  <c r="AM815" i="27" s="1"/>
  <c r="AL815" i="27" s="1"/>
  <c r="AK815" i="27" s="1"/>
  <c r="AJ815" i="27" s="1"/>
  <c r="AN814" i="27"/>
  <c r="AM814" i="27" s="1"/>
  <c r="AL814" i="27" s="1"/>
  <c r="AK814" i="27" s="1"/>
  <c r="AJ814" i="27" s="1"/>
  <c r="AN813" i="27"/>
  <c r="AM813" i="27" s="1"/>
  <c r="AL813" i="27" s="1"/>
  <c r="AK813" i="27" s="1"/>
  <c r="AJ813" i="27" s="1"/>
  <c r="AN812" i="27"/>
  <c r="AM812" i="27" s="1"/>
  <c r="AL812" i="27" s="1"/>
  <c r="AK812" i="27" s="1"/>
  <c r="AJ812" i="27" s="1"/>
  <c r="AN811" i="27"/>
  <c r="AM811" i="27" s="1"/>
  <c r="AL811" i="27" s="1"/>
  <c r="AK811" i="27" s="1"/>
  <c r="AJ811" i="27" s="1"/>
  <c r="AN810" i="27"/>
  <c r="AM810" i="27"/>
  <c r="AL810" i="27" s="1"/>
  <c r="AK810" i="27" s="1"/>
  <c r="AJ810" i="27" s="1"/>
  <c r="AN809" i="27"/>
  <c r="AM809" i="27" s="1"/>
  <c r="AL809" i="27" s="1"/>
  <c r="AK809" i="27" s="1"/>
  <c r="AJ809" i="27" s="1"/>
  <c r="AN808" i="27"/>
  <c r="AM808" i="27" s="1"/>
  <c r="AL808" i="27" s="1"/>
  <c r="AK808" i="27" s="1"/>
  <c r="AJ808" i="27" s="1"/>
  <c r="AN807" i="27"/>
  <c r="AM807" i="27" s="1"/>
  <c r="AL807" i="27" s="1"/>
  <c r="AK807" i="27" s="1"/>
  <c r="AJ807" i="27" s="1"/>
  <c r="AN806" i="27"/>
  <c r="AM806" i="27" s="1"/>
  <c r="AL806" i="27" s="1"/>
  <c r="AK806" i="27" s="1"/>
  <c r="AJ806" i="27" s="1"/>
  <c r="AN805" i="27"/>
  <c r="AM805" i="27" s="1"/>
  <c r="AL805" i="27" s="1"/>
  <c r="AK805" i="27" s="1"/>
  <c r="AJ805" i="27" s="1"/>
  <c r="AN804" i="27"/>
  <c r="AM804" i="27" s="1"/>
  <c r="AL804" i="27" s="1"/>
  <c r="AK804" i="27" s="1"/>
  <c r="AJ804" i="27" s="1"/>
  <c r="AN803" i="27"/>
  <c r="AM803" i="27" s="1"/>
  <c r="AL803" i="27" s="1"/>
  <c r="AK803" i="27" s="1"/>
  <c r="AJ803" i="27" s="1"/>
  <c r="AN802" i="27"/>
  <c r="AM802" i="27" s="1"/>
  <c r="AL802" i="27" s="1"/>
  <c r="AK802" i="27" s="1"/>
  <c r="AJ802" i="27" s="1"/>
  <c r="AN801" i="27"/>
  <c r="AM801" i="27" s="1"/>
  <c r="AL801" i="27" s="1"/>
  <c r="AK801" i="27" s="1"/>
  <c r="AJ801" i="27" s="1"/>
  <c r="AN800" i="27"/>
  <c r="AM800" i="27" s="1"/>
  <c r="AL800" i="27" s="1"/>
  <c r="AK800" i="27" s="1"/>
  <c r="AJ800" i="27" s="1"/>
  <c r="AN799" i="27"/>
  <c r="AM799" i="27" s="1"/>
  <c r="AL799" i="27" s="1"/>
  <c r="AK799" i="27" s="1"/>
  <c r="AJ799" i="27" s="1"/>
  <c r="AN798" i="27"/>
  <c r="AM798" i="27" s="1"/>
  <c r="AL798" i="27" s="1"/>
  <c r="AK798" i="27" s="1"/>
  <c r="AJ798" i="27" s="1"/>
  <c r="AN797" i="27"/>
  <c r="AM797" i="27" s="1"/>
  <c r="AL797" i="27" s="1"/>
  <c r="AK797" i="27" s="1"/>
  <c r="AJ797" i="27" s="1"/>
  <c r="AN796" i="27"/>
  <c r="AM796" i="27" s="1"/>
  <c r="AL796" i="27" s="1"/>
  <c r="AK796" i="27" s="1"/>
  <c r="AJ796" i="27" s="1"/>
  <c r="AN795" i="27"/>
  <c r="AM795" i="27" s="1"/>
  <c r="AL795" i="27" s="1"/>
  <c r="AK795" i="27" s="1"/>
  <c r="AJ795" i="27" s="1"/>
  <c r="AN794" i="27"/>
  <c r="AM794" i="27" s="1"/>
  <c r="AL794" i="27" s="1"/>
  <c r="AK794" i="27" s="1"/>
  <c r="AJ794" i="27" s="1"/>
  <c r="AN793" i="27"/>
  <c r="AM793" i="27" s="1"/>
  <c r="AL793" i="27" s="1"/>
  <c r="AK793" i="27" s="1"/>
  <c r="AJ793" i="27" s="1"/>
  <c r="AN792" i="27"/>
  <c r="AM792" i="27"/>
  <c r="AL792" i="27" s="1"/>
  <c r="AK792" i="27" s="1"/>
  <c r="AJ792" i="27" s="1"/>
  <c r="AN791" i="27"/>
  <c r="AM791" i="27" s="1"/>
  <c r="AL791" i="27" s="1"/>
  <c r="AK791" i="27" s="1"/>
  <c r="AJ791" i="27" s="1"/>
  <c r="AN790" i="27"/>
  <c r="AM790" i="27" s="1"/>
  <c r="AL790" i="27" s="1"/>
  <c r="AK790" i="27" s="1"/>
  <c r="AJ790" i="27" s="1"/>
  <c r="AN789" i="27"/>
  <c r="AM789" i="27"/>
  <c r="AL789" i="27" s="1"/>
  <c r="AK789" i="27" s="1"/>
  <c r="AJ789" i="27" s="1"/>
  <c r="AN788" i="27"/>
  <c r="AM788" i="27" s="1"/>
  <c r="AL788" i="27" s="1"/>
  <c r="AK788" i="27" s="1"/>
  <c r="AJ788" i="27" s="1"/>
  <c r="AN787" i="27"/>
  <c r="AM787" i="27" s="1"/>
  <c r="AL787" i="27" s="1"/>
  <c r="AK787" i="27" s="1"/>
  <c r="AJ787" i="27" s="1"/>
  <c r="AN786" i="27"/>
  <c r="AM786" i="27"/>
  <c r="AL786" i="27" s="1"/>
  <c r="AK786" i="27" s="1"/>
  <c r="AJ786" i="27" s="1"/>
  <c r="AN785" i="27"/>
  <c r="AM785" i="27" s="1"/>
  <c r="AL785" i="27" s="1"/>
  <c r="AK785" i="27" s="1"/>
  <c r="AJ785" i="27" s="1"/>
  <c r="AN784" i="27"/>
  <c r="AM784" i="27" s="1"/>
  <c r="AL784" i="27" s="1"/>
  <c r="AK784" i="27" s="1"/>
  <c r="AJ784" i="27" s="1"/>
  <c r="AN783" i="27"/>
  <c r="AM783" i="27" s="1"/>
  <c r="AL783" i="27" s="1"/>
  <c r="AK783" i="27" s="1"/>
  <c r="AJ783" i="27" s="1"/>
  <c r="AN782" i="27"/>
  <c r="AM782" i="27" s="1"/>
  <c r="AL782" i="27" s="1"/>
  <c r="AK782" i="27" s="1"/>
  <c r="AJ782" i="27" s="1"/>
  <c r="AN781" i="27"/>
  <c r="AM781" i="27" s="1"/>
  <c r="AL781" i="27" s="1"/>
  <c r="AK781" i="27" s="1"/>
  <c r="AJ781" i="27" s="1"/>
  <c r="AN780" i="27"/>
  <c r="AM780" i="27" s="1"/>
  <c r="AL780" i="27" s="1"/>
  <c r="AK780" i="27" s="1"/>
  <c r="AJ780" i="27" s="1"/>
  <c r="AN779" i="27"/>
  <c r="AM779" i="27" s="1"/>
  <c r="AL779" i="27" s="1"/>
  <c r="AK779" i="27" s="1"/>
  <c r="AJ779" i="27" s="1"/>
  <c r="AN778" i="27"/>
  <c r="AM778" i="27" s="1"/>
  <c r="AL778" i="27" s="1"/>
  <c r="AK778" i="27" s="1"/>
  <c r="AJ778" i="27" s="1"/>
  <c r="AN777" i="27"/>
  <c r="AM777" i="27" s="1"/>
  <c r="AL777" i="27" s="1"/>
  <c r="AK777" i="27" s="1"/>
  <c r="AJ777" i="27" s="1"/>
  <c r="AN776" i="27"/>
  <c r="AM776" i="27"/>
  <c r="AL776" i="27" s="1"/>
  <c r="AK776" i="27"/>
  <c r="AJ776" i="27" s="1"/>
  <c r="AN775" i="27"/>
  <c r="AM775" i="27" s="1"/>
  <c r="AL775" i="27" s="1"/>
  <c r="AK775" i="27" s="1"/>
  <c r="AJ775" i="27" s="1"/>
  <c r="AN774" i="27"/>
  <c r="AM774" i="27" s="1"/>
  <c r="AL774" i="27" s="1"/>
  <c r="AK774" i="27" s="1"/>
  <c r="AJ774" i="27" s="1"/>
  <c r="AN773" i="27"/>
  <c r="AM773" i="27" s="1"/>
  <c r="AL773" i="27" s="1"/>
  <c r="AK773" i="27" s="1"/>
  <c r="AJ773" i="27" s="1"/>
  <c r="AN772" i="27"/>
  <c r="AM772" i="27" s="1"/>
  <c r="AL772" i="27" s="1"/>
  <c r="AK772" i="27" s="1"/>
  <c r="AJ772" i="27" s="1"/>
  <c r="AN771" i="27"/>
  <c r="AM771" i="27" s="1"/>
  <c r="AL771" i="27" s="1"/>
  <c r="AK771" i="27" s="1"/>
  <c r="AJ771" i="27" s="1"/>
  <c r="AN770" i="27"/>
  <c r="AM770" i="27" s="1"/>
  <c r="AL770" i="27" s="1"/>
  <c r="AK770" i="27" s="1"/>
  <c r="AJ770" i="27" s="1"/>
  <c r="AN769" i="27"/>
  <c r="AM769" i="27" s="1"/>
  <c r="AL769" i="27" s="1"/>
  <c r="AK769" i="27" s="1"/>
  <c r="AJ769" i="27" s="1"/>
  <c r="AN768" i="27"/>
  <c r="AM768" i="27" s="1"/>
  <c r="AL768" i="27" s="1"/>
  <c r="AK768" i="27" s="1"/>
  <c r="AJ768" i="27" s="1"/>
  <c r="AN767" i="27"/>
  <c r="AM767" i="27" s="1"/>
  <c r="AL767" i="27" s="1"/>
  <c r="AK767" i="27" s="1"/>
  <c r="AJ767" i="27" s="1"/>
  <c r="AN766" i="27"/>
  <c r="AM766" i="27"/>
  <c r="AL766" i="27" s="1"/>
  <c r="AK766" i="27" s="1"/>
  <c r="AJ766" i="27" s="1"/>
  <c r="AN765" i="27"/>
  <c r="AM765" i="27" s="1"/>
  <c r="AL765" i="27" s="1"/>
  <c r="AK765" i="27" s="1"/>
  <c r="AJ765" i="27" s="1"/>
  <c r="AN764" i="27"/>
  <c r="AM764" i="27" s="1"/>
  <c r="AL764" i="27" s="1"/>
  <c r="AK764" i="27" s="1"/>
  <c r="AJ764" i="27" s="1"/>
  <c r="AN763" i="27"/>
  <c r="AM763" i="27" s="1"/>
  <c r="AL763" i="27" s="1"/>
  <c r="AK763" i="27" s="1"/>
  <c r="AJ763" i="27" s="1"/>
  <c r="AN762" i="27"/>
  <c r="AM762" i="27" s="1"/>
  <c r="AL762" i="27" s="1"/>
  <c r="AK762" i="27" s="1"/>
  <c r="AJ762" i="27" s="1"/>
  <c r="AN761" i="27"/>
  <c r="AM761" i="27"/>
  <c r="AL761" i="27" s="1"/>
  <c r="AK761" i="27" s="1"/>
  <c r="AJ761" i="27" s="1"/>
  <c r="AN760" i="27"/>
  <c r="AM760" i="27" s="1"/>
  <c r="AL760" i="27" s="1"/>
  <c r="AK760" i="27" s="1"/>
  <c r="AJ760" i="27" s="1"/>
  <c r="AN759" i="27"/>
  <c r="AM759" i="27" s="1"/>
  <c r="AL759" i="27" s="1"/>
  <c r="AK759" i="27" s="1"/>
  <c r="AJ759" i="27" s="1"/>
  <c r="AN758" i="27"/>
  <c r="AM758" i="27" s="1"/>
  <c r="AL758" i="27" s="1"/>
  <c r="AK758" i="27" s="1"/>
  <c r="AJ758" i="27" s="1"/>
  <c r="AN757" i="27"/>
  <c r="AM757" i="27"/>
  <c r="AL757" i="27" s="1"/>
  <c r="AK757" i="27" s="1"/>
  <c r="AJ757" i="27" s="1"/>
  <c r="AN756" i="27"/>
  <c r="AM756" i="27" s="1"/>
  <c r="AL756" i="27" s="1"/>
  <c r="AK756" i="27" s="1"/>
  <c r="AJ756" i="27" s="1"/>
  <c r="AN755" i="27"/>
  <c r="AM755" i="27" s="1"/>
  <c r="AL755" i="27" s="1"/>
  <c r="AK755" i="27" s="1"/>
  <c r="AJ755" i="27" s="1"/>
  <c r="AN754" i="27"/>
  <c r="AM754" i="27"/>
  <c r="AL754" i="27" s="1"/>
  <c r="AK754" i="27" s="1"/>
  <c r="AJ754" i="27" s="1"/>
  <c r="AN753" i="27"/>
  <c r="AM753" i="27" s="1"/>
  <c r="AL753" i="27" s="1"/>
  <c r="AK753" i="27" s="1"/>
  <c r="AJ753" i="27" s="1"/>
  <c r="AN752" i="27"/>
  <c r="AM752" i="27" s="1"/>
  <c r="AL752" i="27" s="1"/>
  <c r="AK752" i="27" s="1"/>
  <c r="AJ752" i="27" s="1"/>
  <c r="AN751" i="27"/>
  <c r="AM751" i="27" s="1"/>
  <c r="AL751" i="27" s="1"/>
  <c r="AK751" i="27"/>
  <c r="AJ751" i="27" s="1"/>
  <c r="AN750" i="27"/>
  <c r="AM750" i="27" s="1"/>
  <c r="AL750" i="27" s="1"/>
  <c r="AK750" i="27" s="1"/>
  <c r="AJ750" i="27" s="1"/>
  <c r="AN749" i="27"/>
  <c r="AM749" i="27" s="1"/>
  <c r="AL749" i="27" s="1"/>
  <c r="AK749" i="27" s="1"/>
  <c r="AJ749" i="27" s="1"/>
  <c r="AN748" i="27"/>
  <c r="AM748" i="27" s="1"/>
  <c r="AL748" i="27" s="1"/>
  <c r="AK748" i="27" s="1"/>
  <c r="AJ748" i="27" s="1"/>
  <c r="AN747" i="27"/>
  <c r="AM747" i="27" s="1"/>
  <c r="AL747" i="27" s="1"/>
  <c r="AK747" i="27" s="1"/>
  <c r="AJ747" i="27" s="1"/>
  <c r="AN746" i="27"/>
  <c r="AM746" i="27"/>
  <c r="AL746" i="27" s="1"/>
  <c r="AK746" i="27" s="1"/>
  <c r="AJ746" i="27" s="1"/>
  <c r="AN745" i="27"/>
  <c r="AM745" i="27" s="1"/>
  <c r="AL745" i="27" s="1"/>
  <c r="AK745" i="27" s="1"/>
  <c r="AJ745" i="27" s="1"/>
  <c r="AN744" i="27"/>
  <c r="AM744" i="27" s="1"/>
  <c r="AL744" i="27" s="1"/>
  <c r="AK744" i="27" s="1"/>
  <c r="AJ744" i="27" s="1"/>
  <c r="AN743" i="27"/>
  <c r="AM743" i="27" s="1"/>
  <c r="AL743" i="27" s="1"/>
  <c r="AK743" i="27" s="1"/>
  <c r="AJ743" i="27" s="1"/>
  <c r="AN742" i="27"/>
  <c r="AM742" i="27" s="1"/>
  <c r="AL742" i="27" s="1"/>
  <c r="AK742" i="27" s="1"/>
  <c r="AJ742" i="27" s="1"/>
  <c r="AN741" i="27"/>
  <c r="AM741" i="27" s="1"/>
  <c r="AL741" i="27" s="1"/>
  <c r="AK741" i="27"/>
  <c r="AJ741" i="27" s="1"/>
  <c r="AN740" i="27"/>
  <c r="AM740" i="27"/>
  <c r="AL740" i="27" s="1"/>
  <c r="AK740" i="27" s="1"/>
  <c r="AJ740" i="27" s="1"/>
  <c r="AN739" i="27"/>
  <c r="AM739" i="27" s="1"/>
  <c r="AL739" i="27" s="1"/>
  <c r="AK739" i="27" s="1"/>
  <c r="AJ739" i="27" s="1"/>
  <c r="AN738" i="27"/>
  <c r="AM738" i="27" s="1"/>
  <c r="AL738" i="27" s="1"/>
  <c r="AK738" i="27" s="1"/>
  <c r="AJ738" i="27" s="1"/>
  <c r="AN737" i="27"/>
  <c r="AM737" i="27" s="1"/>
  <c r="AL737" i="27" s="1"/>
  <c r="AK737" i="27" s="1"/>
  <c r="AJ737" i="27" s="1"/>
  <c r="AN736" i="27"/>
  <c r="AM736" i="27" s="1"/>
  <c r="AL736" i="27" s="1"/>
  <c r="AK736" i="27" s="1"/>
  <c r="AJ736" i="27" s="1"/>
  <c r="AN735" i="27"/>
  <c r="AM735" i="27" s="1"/>
  <c r="AL735" i="27" s="1"/>
  <c r="AK735" i="27" s="1"/>
  <c r="AJ735" i="27" s="1"/>
  <c r="AN734" i="27"/>
  <c r="AM734" i="27" s="1"/>
  <c r="AL734" i="27" s="1"/>
  <c r="AK734" i="27" s="1"/>
  <c r="AJ734" i="27" s="1"/>
  <c r="AN733" i="27"/>
  <c r="AM733" i="27" s="1"/>
  <c r="AL733" i="27" s="1"/>
  <c r="AK733" i="27" s="1"/>
  <c r="AJ733" i="27" s="1"/>
  <c r="AN732" i="27"/>
  <c r="AM732" i="27" s="1"/>
  <c r="AL732" i="27" s="1"/>
  <c r="AK732" i="27" s="1"/>
  <c r="AJ732" i="27" s="1"/>
  <c r="AN731" i="27"/>
  <c r="AM731" i="27" s="1"/>
  <c r="AL731" i="27" s="1"/>
  <c r="AK731" i="27" s="1"/>
  <c r="AJ731" i="27" s="1"/>
  <c r="AN730" i="27"/>
  <c r="AM730" i="27"/>
  <c r="AL730" i="27" s="1"/>
  <c r="AK730" i="27" s="1"/>
  <c r="AJ730" i="27" s="1"/>
  <c r="AN729" i="27"/>
  <c r="AM729" i="27" s="1"/>
  <c r="AL729" i="27" s="1"/>
  <c r="AK729" i="27" s="1"/>
  <c r="AJ729" i="27" s="1"/>
  <c r="AN728" i="27"/>
  <c r="AM728" i="27" s="1"/>
  <c r="AL728" i="27" s="1"/>
  <c r="AK728" i="27" s="1"/>
  <c r="AJ728" i="27" s="1"/>
  <c r="AN727" i="27"/>
  <c r="AM727" i="27" s="1"/>
  <c r="AL727" i="27" s="1"/>
  <c r="AK727" i="27" s="1"/>
  <c r="AJ727" i="27" s="1"/>
  <c r="AN726" i="27"/>
  <c r="AM726" i="27"/>
  <c r="AL726" i="27" s="1"/>
  <c r="AK726" i="27" s="1"/>
  <c r="AJ726" i="27" s="1"/>
  <c r="AN725" i="27"/>
  <c r="AM725" i="27" s="1"/>
  <c r="AL725" i="27" s="1"/>
  <c r="AK725" i="27" s="1"/>
  <c r="AJ725" i="27" s="1"/>
  <c r="AN724" i="27"/>
  <c r="AM724" i="27" s="1"/>
  <c r="AL724" i="27" s="1"/>
  <c r="AK724" i="27" s="1"/>
  <c r="AJ724" i="27" s="1"/>
  <c r="AN723" i="27"/>
  <c r="AM723" i="27" s="1"/>
  <c r="AL723" i="27" s="1"/>
  <c r="AK723" i="27" s="1"/>
  <c r="AJ723" i="27" s="1"/>
  <c r="AN722" i="27"/>
  <c r="AM722" i="27" s="1"/>
  <c r="AL722" i="27" s="1"/>
  <c r="AK722" i="27" s="1"/>
  <c r="AJ722" i="27" s="1"/>
  <c r="AN721" i="27"/>
  <c r="AM721" i="27" s="1"/>
  <c r="AL721" i="27" s="1"/>
  <c r="AK721" i="27" s="1"/>
  <c r="AJ721" i="27" s="1"/>
  <c r="AN720" i="27"/>
  <c r="AM720" i="27"/>
  <c r="AL720" i="27" s="1"/>
  <c r="AK720" i="27" s="1"/>
  <c r="AJ720" i="27" s="1"/>
  <c r="AN719" i="27"/>
  <c r="AM719" i="27" s="1"/>
  <c r="AL719" i="27" s="1"/>
  <c r="AK719" i="27" s="1"/>
  <c r="AJ719" i="27" s="1"/>
  <c r="AN718" i="27"/>
  <c r="AM718" i="27" s="1"/>
  <c r="AL718" i="27" s="1"/>
  <c r="AK718" i="27" s="1"/>
  <c r="AJ718" i="27" s="1"/>
  <c r="AN717" i="27"/>
  <c r="AM717" i="27"/>
  <c r="AL717" i="27" s="1"/>
  <c r="AK717" i="27" s="1"/>
  <c r="AJ717" i="27" s="1"/>
  <c r="AN716" i="27"/>
  <c r="AM716" i="27" s="1"/>
  <c r="AL716" i="27" s="1"/>
  <c r="AK716" i="27"/>
  <c r="AJ716" i="27" s="1"/>
  <c r="AN715" i="27"/>
  <c r="AM715" i="27" s="1"/>
  <c r="AL715" i="27" s="1"/>
  <c r="AK715" i="27" s="1"/>
  <c r="AJ715" i="27" s="1"/>
  <c r="AN714" i="27"/>
  <c r="AM714" i="27" s="1"/>
  <c r="AL714" i="27" s="1"/>
  <c r="AK714" i="27" s="1"/>
  <c r="AJ714" i="27" s="1"/>
  <c r="AN713" i="27"/>
  <c r="AM713" i="27"/>
  <c r="AL713" i="27" s="1"/>
  <c r="AK713" i="27" s="1"/>
  <c r="AJ713" i="27" s="1"/>
  <c r="AN712" i="27"/>
  <c r="AM712" i="27" s="1"/>
  <c r="AL712" i="27" s="1"/>
  <c r="AK712" i="27" s="1"/>
  <c r="AJ712" i="27" s="1"/>
  <c r="AN711" i="27"/>
  <c r="AM711" i="27" s="1"/>
  <c r="AL711" i="27" s="1"/>
  <c r="AK711" i="27" s="1"/>
  <c r="AJ711" i="27" s="1"/>
  <c r="AN710" i="27"/>
  <c r="AM710" i="27" s="1"/>
  <c r="AL710" i="27" s="1"/>
  <c r="AK710" i="27" s="1"/>
  <c r="AJ710" i="27" s="1"/>
  <c r="AN709" i="27"/>
  <c r="AM709" i="27" s="1"/>
  <c r="AL709" i="27" s="1"/>
  <c r="AK709" i="27" s="1"/>
  <c r="AJ709" i="27" s="1"/>
  <c r="AN708" i="27"/>
  <c r="AM708" i="27" s="1"/>
  <c r="AL708" i="27" s="1"/>
  <c r="AK708" i="27" s="1"/>
  <c r="AJ708" i="27" s="1"/>
  <c r="AN707" i="27"/>
  <c r="AM707" i="27" s="1"/>
  <c r="AL707" i="27" s="1"/>
  <c r="AK707" i="27" s="1"/>
  <c r="AJ707" i="27" s="1"/>
  <c r="AN706" i="27"/>
  <c r="AM706" i="27" s="1"/>
  <c r="AL706" i="27" s="1"/>
  <c r="AK706" i="27" s="1"/>
  <c r="AJ706" i="27" s="1"/>
  <c r="AN705" i="27"/>
  <c r="AM705" i="27" s="1"/>
  <c r="AL705" i="27" s="1"/>
  <c r="AK705" i="27" s="1"/>
  <c r="AJ705" i="27" s="1"/>
  <c r="AN704" i="27"/>
  <c r="AM704" i="27" s="1"/>
  <c r="AL704" i="27"/>
  <c r="AK704" i="27" s="1"/>
  <c r="AJ704" i="27" s="1"/>
  <c r="AN703" i="27"/>
  <c r="AM703" i="27" s="1"/>
  <c r="AL703" i="27" s="1"/>
  <c r="AK703" i="27" s="1"/>
  <c r="AJ703" i="27" s="1"/>
  <c r="AN702" i="27"/>
  <c r="AM702" i="27" s="1"/>
  <c r="AL702" i="27" s="1"/>
  <c r="AK702" i="27" s="1"/>
  <c r="AJ702" i="27" s="1"/>
  <c r="AN701" i="27"/>
  <c r="AM701" i="27" s="1"/>
  <c r="AL701" i="27" s="1"/>
  <c r="AK701" i="27" s="1"/>
  <c r="AJ701" i="27" s="1"/>
  <c r="AN700" i="27"/>
  <c r="AM700" i="27" s="1"/>
  <c r="AL700" i="27" s="1"/>
  <c r="AK700" i="27" s="1"/>
  <c r="AJ700" i="27" s="1"/>
  <c r="AN699" i="27"/>
  <c r="AM699" i="27" s="1"/>
  <c r="AL699" i="27" s="1"/>
  <c r="AK699" i="27" s="1"/>
  <c r="AJ699" i="27" s="1"/>
  <c r="AN698" i="27"/>
  <c r="AM698" i="27" s="1"/>
  <c r="AL698" i="27" s="1"/>
  <c r="AK698" i="27" s="1"/>
  <c r="AJ698" i="27" s="1"/>
  <c r="AN697" i="27"/>
  <c r="AM697" i="27" s="1"/>
  <c r="AL697" i="27" s="1"/>
  <c r="AK697" i="27" s="1"/>
  <c r="AJ697" i="27" s="1"/>
  <c r="AN696" i="27"/>
  <c r="AM696" i="27" s="1"/>
  <c r="AL696" i="27" s="1"/>
  <c r="AK696" i="27" s="1"/>
  <c r="AJ696" i="27" s="1"/>
  <c r="AN695" i="27"/>
  <c r="AM695" i="27" s="1"/>
  <c r="AL695" i="27" s="1"/>
  <c r="AK695" i="27" s="1"/>
  <c r="AJ695" i="27" s="1"/>
  <c r="AN694" i="27"/>
  <c r="AM694" i="27" s="1"/>
  <c r="AL694" i="27" s="1"/>
  <c r="AK694" i="27" s="1"/>
  <c r="AJ694" i="27" s="1"/>
  <c r="AN693" i="27"/>
  <c r="AM693" i="27" s="1"/>
  <c r="AL693" i="27" s="1"/>
  <c r="AK693" i="27" s="1"/>
  <c r="AJ693" i="27" s="1"/>
  <c r="AN692" i="27"/>
  <c r="AM692" i="27"/>
  <c r="AL692" i="27" s="1"/>
  <c r="AK692" i="27" s="1"/>
  <c r="AJ692" i="27" s="1"/>
  <c r="AN691" i="27"/>
  <c r="AM691" i="27" s="1"/>
  <c r="AL691" i="27" s="1"/>
  <c r="AK691" i="27" s="1"/>
  <c r="AJ691" i="27" s="1"/>
  <c r="AN690" i="27"/>
  <c r="AM690" i="27" s="1"/>
  <c r="AL690" i="27" s="1"/>
  <c r="AK690" i="27" s="1"/>
  <c r="AJ690" i="27" s="1"/>
  <c r="AN689" i="27"/>
  <c r="AM689" i="27" s="1"/>
  <c r="AL689" i="27" s="1"/>
  <c r="AK689" i="27" s="1"/>
  <c r="AJ689" i="27" s="1"/>
  <c r="AN688" i="27"/>
  <c r="AM688" i="27"/>
  <c r="AL688" i="27" s="1"/>
  <c r="AK688" i="27" s="1"/>
  <c r="AJ688" i="27" s="1"/>
  <c r="AN687" i="27"/>
  <c r="AM687" i="27" s="1"/>
  <c r="AL687" i="27" s="1"/>
  <c r="AK687" i="27" s="1"/>
  <c r="AJ687" i="27" s="1"/>
  <c r="AN686" i="27"/>
  <c r="AM686" i="27" s="1"/>
  <c r="AL686" i="27" s="1"/>
  <c r="AK686" i="27" s="1"/>
  <c r="AJ686" i="27" s="1"/>
  <c r="AN685" i="27"/>
  <c r="AM685" i="27" s="1"/>
  <c r="AL685" i="27" s="1"/>
  <c r="AK685" i="27" s="1"/>
  <c r="AJ685" i="27" s="1"/>
  <c r="AN684" i="27"/>
  <c r="AM684" i="27" s="1"/>
  <c r="AL684" i="27" s="1"/>
  <c r="AK684" i="27" s="1"/>
  <c r="AJ684" i="27" s="1"/>
  <c r="AN683" i="27"/>
  <c r="AM683" i="27" s="1"/>
  <c r="AL683" i="27" s="1"/>
  <c r="AK683" i="27" s="1"/>
  <c r="AJ683" i="27" s="1"/>
  <c r="AN682" i="27"/>
  <c r="AM682" i="27" s="1"/>
  <c r="AL682" i="27" s="1"/>
  <c r="AK682" i="27" s="1"/>
  <c r="AJ682" i="27" s="1"/>
  <c r="AN681" i="27"/>
  <c r="AM681" i="27" s="1"/>
  <c r="AL681" i="27" s="1"/>
  <c r="AK681" i="27" s="1"/>
  <c r="AJ681" i="27" s="1"/>
  <c r="AN680" i="27"/>
  <c r="AM680" i="27" s="1"/>
  <c r="AL680" i="27"/>
  <c r="AK680" i="27" s="1"/>
  <c r="AJ680" i="27" s="1"/>
  <c r="AN679" i="27"/>
  <c r="AM679" i="27" s="1"/>
  <c r="AL679" i="27" s="1"/>
  <c r="AK679" i="27" s="1"/>
  <c r="AJ679" i="27" s="1"/>
  <c r="AN678" i="27"/>
  <c r="AM678" i="27" s="1"/>
  <c r="AL678" i="27" s="1"/>
  <c r="AK678" i="27" s="1"/>
  <c r="AJ678" i="27" s="1"/>
  <c r="AN677" i="27"/>
  <c r="AM677" i="27" s="1"/>
  <c r="AL677" i="27" s="1"/>
  <c r="AK677" i="27" s="1"/>
  <c r="AJ677" i="27" s="1"/>
  <c r="AN676" i="27"/>
  <c r="AM676" i="27" s="1"/>
  <c r="AL676" i="27" s="1"/>
  <c r="AK676" i="27" s="1"/>
  <c r="AJ676" i="27" s="1"/>
  <c r="AN675" i="27"/>
  <c r="AM675" i="27" s="1"/>
  <c r="AL675" i="27" s="1"/>
  <c r="AK675" i="27" s="1"/>
  <c r="AJ675" i="27" s="1"/>
  <c r="AN674" i="27"/>
  <c r="AM674" i="27" s="1"/>
  <c r="AL674" i="27" s="1"/>
  <c r="AK674" i="27" s="1"/>
  <c r="AJ674" i="27" s="1"/>
  <c r="AN673" i="27"/>
  <c r="AM673" i="27" s="1"/>
  <c r="AL673" i="27" s="1"/>
  <c r="AK673" i="27" s="1"/>
  <c r="AJ673" i="27" s="1"/>
  <c r="AN672" i="27"/>
  <c r="AM672" i="27" s="1"/>
  <c r="AL672" i="27" s="1"/>
  <c r="AK672" i="27" s="1"/>
  <c r="AJ672" i="27" s="1"/>
  <c r="AN671" i="27"/>
  <c r="AM671" i="27" s="1"/>
  <c r="AL671" i="27" s="1"/>
  <c r="AK671" i="27" s="1"/>
  <c r="AJ671" i="27" s="1"/>
  <c r="AN670" i="27"/>
  <c r="AM670" i="27" s="1"/>
  <c r="AL670" i="27" s="1"/>
  <c r="AK670" i="27" s="1"/>
  <c r="AJ670" i="27" s="1"/>
  <c r="AN669" i="27"/>
  <c r="AM669" i="27" s="1"/>
  <c r="AL669" i="27" s="1"/>
  <c r="AK669" i="27" s="1"/>
  <c r="AJ669" i="27" s="1"/>
  <c r="AN668" i="27"/>
  <c r="AM668" i="27" s="1"/>
  <c r="AL668" i="27" s="1"/>
  <c r="AK668" i="27" s="1"/>
  <c r="AJ668" i="27" s="1"/>
  <c r="AN667" i="27"/>
  <c r="AM667" i="27" s="1"/>
  <c r="AL667" i="27" s="1"/>
  <c r="AK667" i="27" s="1"/>
  <c r="AJ667" i="27" s="1"/>
  <c r="AN666" i="27"/>
  <c r="AM666" i="27" s="1"/>
  <c r="AL666" i="27" s="1"/>
  <c r="AK666" i="27" s="1"/>
  <c r="AJ666" i="27" s="1"/>
  <c r="AN665" i="27"/>
  <c r="AM665" i="27" s="1"/>
  <c r="AL665" i="27" s="1"/>
  <c r="AK665" i="27" s="1"/>
  <c r="AJ665" i="27" s="1"/>
  <c r="AN664" i="27"/>
  <c r="AM664" i="27" s="1"/>
  <c r="AL664" i="27" s="1"/>
  <c r="AK664" i="27" s="1"/>
  <c r="AJ664" i="27" s="1"/>
  <c r="AN663" i="27"/>
  <c r="AM663" i="27" s="1"/>
  <c r="AL663" i="27" s="1"/>
  <c r="AK663" i="27" s="1"/>
  <c r="AJ663" i="27" s="1"/>
  <c r="AN662" i="27"/>
  <c r="AM662" i="27" s="1"/>
  <c r="AL662" i="27" s="1"/>
  <c r="AK662" i="27" s="1"/>
  <c r="AJ662" i="27" s="1"/>
  <c r="AN661" i="27"/>
  <c r="AM661" i="27" s="1"/>
  <c r="AL661" i="27" s="1"/>
  <c r="AK661" i="27" s="1"/>
  <c r="AJ661" i="27" s="1"/>
  <c r="AN660" i="27"/>
  <c r="AM660" i="27" s="1"/>
  <c r="AL660" i="27" s="1"/>
  <c r="AK660" i="27" s="1"/>
  <c r="AJ660" i="27" s="1"/>
  <c r="AN659" i="27"/>
  <c r="AM659" i="27" s="1"/>
  <c r="AL659" i="27" s="1"/>
  <c r="AK659" i="27" s="1"/>
  <c r="AJ659" i="27" s="1"/>
  <c r="AN658" i="27"/>
  <c r="AM658" i="27" s="1"/>
  <c r="AL658" i="27" s="1"/>
  <c r="AK658" i="27" s="1"/>
  <c r="AJ658" i="27" s="1"/>
  <c r="AN657" i="27"/>
  <c r="AM657" i="27" s="1"/>
  <c r="AL657" i="27" s="1"/>
  <c r="AK657" i="27" s="1"/>
  <c r="AJ657" i="27" s="1"/>
  <c r="AN656" i="27"/>
  <c r="AM656" i="27"/>
  <c r="AL656" i="27" s="1"/>
  <c r="AK656" i="27" s="1"/>
  <c r="AJ656" i="27" s="1"/>
  <c r="AN655" i="27"/>
  <c r="AM655" i="27" s="1"/>
  <c r="AL655" i="27" s="1"/>
  <c r="AK655" i="27" s="1"/>
  <c r="AJ655" i="27" s="1"/>
  <c r="AN654" i="27"/>
  <c r="AM654" i="27" s="1"/>
  <c r="AL654" i="27" s="1"/>
  <c r="AK654" i="27" s="1"/>
  <c r="AJ654" i="27" s="1"/>
  <c r="AN653" i="27"/>
  <c r="AM653" i="27" s="1"/>
  <c r="AL653" i="27" s="1"/>
  <c r="AK653" i="27" s="1"/>
  <c r="AJ653" i="27" s="1"/>
  <c r="AN652" i="27"/>
  <c r="AM652" i="27"/>
  <c r="AL652" i="27" s="1"/>
  <c r="AK652" i="27" s="1"/>
  <c r="AJ652" i="27" s="1"/>
  <c r="AN651" i="27"/>
  <c r="AM651" i="27" s="1"/>
  <c r="AL651" i="27" s="1"/>
  <c r="AK651" i="27" s="1"/>
  <c r="AJ651" i="27" s="1"/>
  <c r="AN650" i="27"/>
  <c r="AM650" i="27" s="1"/>
  <c r="AL650" i="27" s="1"/>
  <c r="AK650" i="27" s="1"/>
  <c r="AJ650" i="27" s="1"/>
  <c r="AN649" i="27"/>
  <c r="AM649" i="27" s="1"/>
  <c r="AL649" i="27" s="1"/>
  <c r="AK649" i="27" s="1"/>
  <c r="AJ649" i="27" s="1"/>
  <c r="AN648" i="27"/>
  <c r="AM648" i="27" s="1"/>
  <c r="AL648" i="27" s="1"/>
  <c r="AK648" i="27" s="1"/>
  <c r="AJ648" i="27" s="1"/>
  <c r="AN647" i="27"/>
  <c r="AM647" i="27" s="1"/>
  <c r="AL647" i="27" s="1"/>
  <c r="AK647" i="27" s="1"/>
  <c r="AJ647" i="27" s="1"/>
  <c r="AN646" i="27"/>
  <c r="AM646" i="27" s="1"/>
  <c r="AL646" i="27" s="1"/>
  <c r="AK646" i="27" s="1"/>
  <c r="AJ646" i="27" s="1"/>
  <c r="AN645" i="27"/>
  <c r="AM645" i="27" s="1"/>
  <c r="AL645" i="27" s="1"/>
  <c r="AK645" i="27" s="1"/>
  <c r="AJ645" i="27" s="1"/>
  <c r="AN644" i="27"/>
  <c r="AM644" i="27" s="1"/>
  <c r="AL644" i="27" s="1"/>
  <c r="AK644" i="27" s="1"/>
  <c r="AJ644" i="27" s="1"/>
  <c r="AN643" i="27"/>
  <c r="AM643" i="27" s="1"/>
  <c r="AL643" i="27" s="1"/>
  <c r="AK643" i="27" s="1"/>
  <c r="AJ643" i="27" s="1"/>
  <c r="AN642" i="27"/>
  <c r="AM642" i="27" s="1"/>
  <c r="AL642" i="27" s="1"/>
  <c r="AK642" i="27" s="1"/>
  <c r="AJ642" i="27" s="1"/>
  <c r="AN641" i="27"/>
  <c r="AM641" i="27" s="1"/>
  <c r="AL641" i="27" s="1"/>
  <c r="AK641" i="27" s="1"/>
  <c r="AJ641" i="27" s="1"/>
  <c r="AN640" i="27"/>
  <c r="AM640" i="27" s="1"/>
  <c r="AL640" i="27" s="1"/>
  <c r="AK640" i="27" s="1"/>
  <c r="AJ640" i="27" s="1"/>
  <c r="AN639" i="27"/>
  <c r="AM639" i="27" s="1"/>
  <c r="AL639" i="27" s="1"/>
  <c r="AK639" i="27" s="1"/>
  <c r="AJ639" i="27" s="1"/>
  <c r="AN638" i="27"/>
  <c r="AM638" i="27" s="1"/>
  <c r="AL638" i="27" s="1"/>
  <c r="AK638" i="27" s="1"/>
  <c r="AJ638" i="27" s="1"/>
  <c r="AN637" i="27"/>
  <c r="AM637" i="27" s="1"/>
  <c r="AL637" i="27" s="1"/>
  <c r="AK637" i="27" s="1"/>
  <c r="AJ637" i="27" s="1"/>
  <c r="AN636" i="27"/>
  <c r="AM636" i="27"/>
  <c r="AL636" i="27" s="1"/>
  <c r="AK636" i="27" s="1"/>
  <c r="AJ636" i="27" s="1"/>
  <c r="AN635" i="27"/>
  <c r="AM635" i="27" s="1"/>
  <c r="AL635" i="27" s="1"/>
  <c r="AK635" i="27" s="1"/>
  <c r="AJ635" i="27" s="1"/>
  <c r="AN634" i="27"/>
  <c r="AM634" i="27" s="1"/>
  <c r="AL634" i="27" s="1"/>
  <c r="AK634" i="27" s="1"/>
  <c r="AJ634" i="27" s="1"/>
  <c r="AN633" i="27"/>
  <c r="AM633" i="27" s="1"/>
  <c r="AL633" i="27" s="1"/>
  <c r="AK633" i="27" s="1"/>
  <c r="AJ633" i="27" s="1"/>
  <c r="AN632" i="27"/>
  <c r="AM632" i="27" s="1"/>
  <c r="AL632" i="27" s="1"/>
  <c r="AK632" i="27" s="1"/>
  <c r="AJ632" i="27" s="1"/>
  <c r="AN631" i="27"/>
  <c r="AM631" i="27" s="1"/>
  <c r="AL631" i="27" s="1"/>
  <c r="AK631" i="27" s="1"/>
  <c r="AJ631" i="27"/>
  <c r="AN630" i="27"/>
  <c r="AM630" i="27" s="1"/>
  <c r="AL630" i="27" s="1"/>
  <c r="AK630" i="27" s="1"/>
  <c r="AJ630" i="27" s="1"/>
  <c r="AN629" i="27"/>
  <c r="AM629" i="27" s="1"/>
  <c r="AL629" i="27" s="1"/>
  <c r="AK629" i="27" s="1"/>
  <c r="AJ629" i="27" s="1"/>
  <c r="AN628" i="27"/>
  <c r="AM628" i="27"/>
  <c r="AL628" i="27" s="1"/>
  <c r="AK628" i="27" s="1"/>
  <c r="AJ628" i="27" s="1"/>
  <c r="AN627" i="27"/>
  <c r="AM627" i="27" s="1"/>
  <c r="AL627" i="27" s="1"/>
  <c r="AK627" i="27" s="1"/>
  <c r="AJ627" i="27" s="1"/>
  <c r="AN626" i="27"/>
  <c r="AM626" i="27" s="1"/>
  <c r="AL626" i="27" s="1"/>
  <c r="AK626" i="27" s="1"/>
  <c r="AJ626" i="27" s="1"/>
  <c r="AN625" i="27"/>
  <c r="AM625" i="27" s="1"/>
  <c r="AL625" i="27" s="1"/>
  <c r="AK625" i="27" s="1"/>
  <c r="AJ625" i="27" s="1"/>
  <c r="AN624" i="27"/>
  <c r="AM624" i="27" s="1"/>
  <c r="AL624" i="27" s="1"/>
  <c r="AK624" i="27" s="1"/>
  <c r="AJ624" i="27" s="1"/>
  <c r="AN623" i="27"/>
  <c r="AM623" i="27" s="1"/>
  <c r="AL623" i="27" s="1"/>
  <c r="AK623" i="27" s="1"/>
  <c r="AJ623" i="27" s="1"/>
  <c r="AN622" i="27"/>
  <c r="AM622" i="27" s="1"/>
  <c r="AL622" i="27" s="1"/>
  <c r="AK622" i="27" s="1"/>
  <c r="AJ622" i="27" s="1"/>
  <c r="AN621" i="27"/>
  <c r="AM621" i="27" s="1"/>
  <c r="AL621" i="27" s="1"/>
  <c r="AK621" i="27" s="1"/>
  <c r="AJ621" i="27" s="1"/>
  <c r="AN620" i="27"/>
  <c r="AM620" i="27" s="1"/>
  <c r="AL620" i="27" s="1"/>
  <c r="AK620" i="27" s="1"/>
  <c r="AJ620" i="27" s="1"/>
  <c r="AN619" i="27"/>
  <c r="AM619" i="27" s="1"/>
  <c r="AL619" i="27" s="1"/>
  <c r="AK619" i="27" s="1"/>
  <c r="AJ619" i="27" s="1"/>
  <c r="AN618" i="27"/>
  <c r="AM618" i="27" s="1"/>
  <c r="AL618" i="27" s="1"/>
  <c r="AK618" i="27" s="1"/>
  <c r="AJ618" i="27" s="1"/>
  <c r="AN617" i="27"/>
  <c r="AM617" i="27" s="1"/>
  <c r="AL617" i="27" s="1"/>
  <c r="AK617" i="27" s="1"/>
  <c r="AJ617" i="27" s="1"/>
  <c r="AN616" i="27"/>
  <c r="AM616" i="27" s="1"/>
  <c r="AL616" i="27" s="1"/>
  <c r="AK616" i="27" s="1"/>
  <c r="AJ616" i="27" s="1"/>
  <c r="AN615" i="27"/>
  <c r="AM615" i="27" s="1"/>
  <c r="AL615" i="27" s="1"/>
  <c r="AK615" i="27" s="1"/>
  <c r="AJ615" i="27" s="1"/>
  <c r="AN614" i="27"/>
  <c r="AM614" i="27" s="1"/>
  <c r="AL614" i="27" s="1"/>
  <c r="AK614" i="27" s="1"/>
  <c r="AJ614" i="27" s="1"/>
  <c r="AN613" i="27"/>
  <c r="AM613" i="27" s="1"/>
  <c r="AL613" i="27" s="1"/>
  <c r="AK613" i="27" s="1"/>
  <c r="AJ613" i="27" s="1"/>
  <c r="AN612" i="27"/>
  <c r="AM612" i="27"/>
  <c r="AL612" i="27" s="1"/>
  <c r="AK612" i="27" s="1"/>
  <c r="AJ612" i="27" s="1"/>
  <c r="AN611" i="27"/>
  <c r="AM611" i="27" s="1"/>
  <c r="AL611" i="27" s="1"/>
  <c r="AK611" i="27" s="1"/>
  <c r="AJ611" i="27" s="1"/>
  <c r="AN610" i="27"/>
  <c r="AM610" i="27" s="1"/>
  <c r="AL610" i="27" s="1"/>
  <c r="AK610" i="27" s="1"/>
  <c r="AJ610" i="27" s="1"/>
  <c r="AN609" i="27"/>
  <c r="AM609" i="27" s="1"/>
  <c r="AL609" i="27" s="1"/>
  <c r="AK609" i="27" s="1"/>
  <c r="AJ609" i="27"/>
  <c r="AN608" i="27"/>
  <c r="AM608" i="27" s="1"/>
  <c r="AL608" i="27" s="1"/>
  <c r="AK608" i="27" s="1"/>
  <c r="AJ608" i="27" s="1"/>
  <c r="AN607" i="27"/>
  <c r="AM607" i="27" s="1"/>
  <c r="AL607" i="27" s="1"/>
  <c r="AK607" i="27" s="1"/>
  <c r="AJ607" i="27" s="1"/>
  <c r="AN606" i="27"/>
  <c r="AM606" i="27" s="1"/>
  <c r="AL606" i="27" s="1"/>
  <c r="AK606" i="27" s="1"/>
  <c r="AJ606" i="27" s="1"/>
  <c r="AN605" i="27"/>
  <c r="AM605" i="27" s="1"/>
  <c r="AL605" i="27" s="1"/>
  <c r="AK605" i="27" s="1"/>
  <c r="AJ605" i="27" s="1"/>
  <c r="AN604" i="27"/>
  <c r="AM604" i="27" s="1"/>
  <c r="AL604" i="27" s="1"/>
  <c r="AK604" i="27" s="1"/>
  <c r="AJ604" i="27" s="1"/>
  <c r="AN603" i="27"/>
  <c r="AM603" i="27" s="1"/>
  <c r="AL603" i="27" s="1"/>
  <c r="AK603" i="27" s="1"/>
  <c r="AJ603" i="27" s="1"/>
  <c r="AN602" i="27"/>
  <c r="AM602" i="27" s="1"/>
  <c r="AL602" i="27" s="1"/>
  <c r="AK602" i="27" s="1"/>
  <c r="AJ602" i="27" s="1"/>
  <c r="AN601" i="27"/>
  <c r="AM601" i="27" s="1"/>
  <c r="AL601" i="27" s="1"/>
  <c r="AK601" i="27" s="1"/>
  <c r="AJ601" i="27" s="1"/>
  <c r="AN600" i="27"/>
  <c r="AM600" i="27"/>
  <c r="AL600" i="27" s="1"/>
  <c r="AK600" i="27" s="1"/>
  <c r="AJ600" i="27" s="1"/>
  <c r="AN599" i="27"/>
  <c r="AM599" i="27" s="1"/>
  <c r="AL599" i="27" s="1"/>
  <c r="AK599" i="27" s="1"/>
  <c r="AJ599" i="27" s="1"/>
  <c r="AN598" i="27"/>
  <c r="AM598" i="27" s="1"/>
  <c r="AL598" i="27" s="1"/>
  <c r="AK598" i="27" s="1"/>
  <c r="AJ598" i="27" s="1"/>
  <c r="AN597" i="27"/>
  <c r="AM597" i="27" s="1"/>
  <c r="AL597" i="27" s="1"/>
  <c r="AK597" i="27" s="1"/>
  <c r="AJ597" i="27" s="1"/>
  <c r="AN596" i="27"/>
  <c r="AM596" i="27" s="1"/>
  <c r="AL596" i="27" s="1"/>
  <c r="AK596" i="27" s="1"/>
  <c r="AJ596" i="27" s="1"/>
  <c r="AN595" i="27"/>
  <c r="AM595" i="27" s="1"/>
  <c r="AL595" i="27" s="1"/>
  <c r="AK595" i="27" s="1"/>
  <c r="AJ595" i="27" s="1"/>
  <c r="AN594" i="27"/>
  <c r="AM594" i="27" s="1"/>
  <c r="AL594" i="27" s="1"/>
  <c r="AK594" i="27" s="1"/>
  <c r="AJ594" i="27" s="1"/>
  <c r="AN593" i="27"/>
  <c r="AM593" i="27" s="1"/>
  <c r="AL593" i="27" s="1"/>
  <c r="AK593" i="27" s="1"/>
  <c r="AJ593" i="27" s="1"/>
  <c r="AN592" i="27"/>
  <c r="AM592" i="27" s="1"/>
  <c r="AL592" i="27" s="1"/>
  <c r="AK592" i="27" s="1"/>
  <c r="AJ592" i="27" s="1"/>
  <c r="AN591" i="27"/>
  <c r="AM591" i="27" s="1"/>
  <c r="AL591" i="27" s="1"/>
  <c r="AK591" i="27" s="1"/>
  <c r="AJ591" i="27" s="1"/>
  <c r="AN590" i="27"/>
  <c r="AM590" i="27" s="1"/>
  <c r="AL590" i="27" s="1"/>
  <c r="AK590" i="27" s="1"/>
  <c r="AJ590" i="27" s="1"/>
  <c r="AN589" i="27"/>
  <c r="AM589" i="27" s="1"/>
  <c r="AL589" i="27" s="1"/>
  <c r="AK589" i="27" s="1"/>
  <c r="AJ589" i="27" s="1"/>
  <c r="AN588" i="27"/>
  <c r="AM588" i="27" s="1"/>
  <c r="AL588" i="27" s="1"/>
  <c r="AK588" i="27" s="1"/>
  <c r="AJ588" i="27" s="1"/>
  <c r="AN587" i="27"/>
  <c r="AM587" i="27" s="1"/>
  <c r="AL587" i="27" s="1"/>
  <c r="AK587" i="27" s="1"/>
  <c r="AJ587" i="27" s="1"/>
  <c r="AN586" i="27"/>
  <c r="AM586" i="27" s="1"/>
  <c r="AL586" i="27" s="1"/>
  <c r="AK586" i="27" s="1"/>
  <c r="AJ586" i="27" s="1"/>
  <c r="AN585" i="27"/>
  <c r="AM585" i="27" s="1"/>
  <c r="AL585" i="27" s="1"/>
  <c r="AK585" i="27" s="1"/>
  <c r="AJ585" i="27" s="1"/>
  <c r="AN584" i="27"/>
  <c r="AM584" i="27" s="1"/>
  <c r="AL584" i="27" s="1"/>
  <c r="AK584" i="27" s="1"/>
  <c r="AJ584" i="27" s="1"/>
  <c r="AN583" i="27"/>
  <c r="AM583" i="27" s="1"/>
  <c r="AL583" i="27" s="1"/>
  <c r="AK583" i="27" s="1"/>
  <c r="AJ583" i="27" s="1"/>
  <c r="AN582" i="27"/>
  <c r="AM582" i="27" s="1"/>
  <c r="AL582" i="27" s="1"/>
  <c r="AK582" i="27" s="1"/>
  <c r="AJ582" i="27" s="1"/>
  <c r="AN581" i="27"/>
  <c r="AM581" i="27" s="1"/>
  <c r="AL581" i="27" s="1"/>
  <c r="AK581" i="27" s="1"/>
  <c r="AJ581" i="27" s="1"/>
  <c r="AN580" i="27"/>
  <c r="AM580" i="27" s="1"/>
  <c r="AL580" i="27" s="1"/>
  <c r="AK580" i="27" s="1"/>
  <c r="AJ580" i="27" s="1"/>
  <c r="AN579" i="27"/>
  <c r="AM579" i="27" s="1"/>
  <c r="AL579" i="27" s="1"/>
  <c r="AK579" i="27" s="1"/>
  <c r="AJ579" i="27" s="1"/>
  <c r="AN578" i="27"/>
  <c r="AM578" i="27" s="1"/>
  <c r="AL578" i="27" s="1"/>
  <c r="AK578" i="27" s="1"/>
  <c r="AJ578" i="27" s="1"/>
  <c r="AN577" i="27"/>
  <c r="AM577" i="27" s="1"/>
  <c r="AL577" i="27" s="1"/>
  <c r="AK577" i="27" s="1"/>
  <c r="AJ577" i="27" s="1"/>
  <c r="AN576" i="27"/>
  <c r="AM576" i="27" s="1"/>
  <c r="AL576" i="27" s="1"/>
  <c r="AK576" i="27" s="1"/>
  <c r="AJ576" i="27" s="1"/>
  <c r="AN575" i="27"/>
  <c r="AM575" i="27" s="1"/>
  <c r="AL575" i="27" s="1"/>
  <c r="AK575" i="27" s="1"/>
  <c r="AJ575" i="27" s="1"/>
  <c r="AN574" i="27"/>
  <c r="AM574" i="27" s="1"/>
  <c r="AL574" i="27" s="1"/>
  <c r="AK574" i="27" s="1"/>
  <c r="AJ574" i="27" s="1"/>
  <c r="AN573" i="27"/>
  <c r="AM573" i="27" s="1"/>
  <c r="AL573" i="27" s="1"/>
  <c r="AK573" i="27" s="1"/>
  <c r="AJ573" i="27" s="1"/>
  <c r="AN572" i="27"/>
  <c r="AM572" i="27" s="1"/>
  <c r="AL572" i="27" s="1"/>
  <c r="AK572" i="27" s="1"/>
  <c r="AJ572" i="27" s="1"/>
  <c r="AN571" i="27"/>
  <c r="AM571" i="27" s="1"/>
  <c r="AL571" i="27" s="1"/>
  <c r="AK571" i="27" s="1"/>
  <c r="AJ571" i="27" s="1"/>
  <c r="AN570" i="27"/>
  <c r="AM570" i="27" s="1"/>
  <c r="AL570" i="27" s="1"/>
  <c r="AK570" i="27" s="1"/>
  <c r="AJ570" i="27" s="1"/>
  <c r="AN569" i="27"/>
  <c r="AM569" i="27" s="1"/>
  <c r="AL569" i="27"/>
  <c r="AK569" i="27" s="1"/>
  <c r="AJ569" i="27" s="1"/>
  <c r="AN568" i="27"/>
  <c r="AM568" i="27" s="1"/>
  <c r="AL568" i="27" s="1"/>
  <c r="AK568" i="27" s="1"/>
  <c r="AJ568" i="27" s="1"/>
  <c r="AN567" i="27"/>
  <c r="AM567" i="27" s="1"/>
  <c r="AL567" i="27" s="1"/>
  <c r="AK567" i="27" s="1"/>
  <c r="AJ567" i="27" s="1"/>
  <c r="AN566" i="27"/>
  <c r="AM566" i="27" s="1"/>
  <c r="AL566" i="27" s="1"/>
  <c r="AK566" i="27" s="1"/>
  <c r="AJ566" i="27" s="1"/>
  <c r="AN565" i="27"/>
  <c r="AM565" i="27" s="1"/>
  <c r="AL565" i="27" s="1"/>
  <c r="AK565" i="27" s="1"/>
  <c r="AJ565" i="27" s="1"/>
  <c r="AN564" i="27"/>
  <c r="AM564" i="27" s="1"/>
  <c r="AL564" i="27" s="1"/>
  <c r="AK564" i="27" s="1"/>
  <c r="AJ564" i="27" s="1"/>
  <c r="AN563" i="27"/>
  <c r="AM563" i="27" s="1"/>
  <c r="AL563" i="27" s="1"/>
  <c r="AK563" i="27" s="1"/>
  <c r="AJ563" i="27" s="1"/>
  <c r="AN562" i="27"/>
  <c r="AM562" i="27" s="1"/>
  <c r="AL562" i="27" s="1"/>
  <c r="AK562" i="27" s="1"/>
  <c r="AJ562" i="27" s="1"/>
  <c r="AN561" i="27"/>
  <c r="AM561" i="27" s="1"/>
  <c r="AL561" i="27"/>
  <c r="AK561" i="27" s="1"/>
  <c r="AJ561" i="27" s="1"/>
  <c r="AN560" i="27"/>
  <c r="AM560" i="27" s="1"/>
  <c r="AL560" i="27" s="1"/>
  <c r="AK560" i="27" s="1"/>
  <c r="AJ560" i="27" s="1"/>
  <c r="AN559" i="27"/>
  <c r="AM559" i="27" s="1"/>
  <c r="AL559" i="27" s="1"/>
  <c r="AK559" i="27" s="1"/>
  <c r="AJ559" i="27" s="1"/>
  <c r="AN558" i="27"/>
  <c r="AM558" i="27" s="1"/>
  <c r="AL558" i="27" s="1"/>
  <c r="AK558" i="27" s="1"/>
  <c r="AJ558" i="27" s="1"/>
  <c r="AN557" i="27"/>
  <c r="AM557" i="27" s="1"/>
  <c r="AL557" i="27" s="1"/>
  <c r="AK557" i="27" s="1"/>
  <c r="AJ557" i="27" s="1"/>
  <c r="AN556" i="27"/>
  <c r="AM556" i="27" s="1"/>
  <c r="AL556" i="27" s="1"/>
  <c r="AK556" i="27" s="1"/>
  <c r="AJ556" i="27" s="1"/>
  <c r="AN555" i="27"/>
  <c r="AM555" i="27" s="1"/>
  <c r="AL555" i="27" s="1"/>
  <c r="AK555" i="27" s="1"/>
  <c r="AJ555" i="27" s="1"/>
  <c r="AN554" i="27"/>
  <c r="AM554" i="27" s="1"/>
  <c r="AL554" i="27" s="1"/>
  <c r="AK554" i="27" s="1"/>
  <c r="AJ554" i="27" s="1"/>
  <c r="AN553" i="27"/>
  <c r="AM553" i="27" s="1"/>
  <c r="AL553" i="27" s="1"/>
  <c r="AK553" i="27" s="1"/>
  <c r="AJ553" i="27" s="1"/>
  <c r="AN552" i="27"/>
  <c r="AM552" i="27" s="1"/>
  <c r="AL552" i="27" s="1"/>
  <c r="AK552" i="27" s="1"/>
  <c r="AJ552" i="27"/>
  <c r="AN551" i="27"/>
  <c r="AM551" i="27" s="1"/>
  <c r="AL551" i="27" s="1"/>
  <c r="AK551" i="27" s="1"/>
  <c r="AJ551" i="27" s="1"/>
  <c r="AN550" i="27"/>
  <c r="AM550" i="27" s="1"/>
  <c r="AL550" i="27" s="1"/>
  <c r="AK550" i="27" s="1"/>
  <c r="AJ550" i="27" s="1"/>
  <c r="AN549" i="27"/>
  <c r="AM549" i="27" s="1"/>
  <c r="AL549" i="27" s="1"/>
  <c r="AK549" i="27" s="1"/>
  <c r="AJ549" i="27" s="1"/>
  <c r="AN548" i="27"/>
  <c r="AM548" i="27" s="1"/>
  <c r="AL548" i="27" s="1"/>
  <c r="AK548" i="27" s="1"/>
  <c r="AJ548" i="27"/>
  <c r="AN547" i="27"/>
  <c r="AM547" i="27" s="1"/>
  <c r="AL547" i="27" s="1"/>
  <c r="AK547" i="27" s="1"/>
  <c r="AJ547" i="27" s="1"/>
  <c r="AN546" i="27"/>
  <c r="AM546" i="27" s="1"/>
  <c r="AL546" i="27" s="1"/>
  <c r="AK546" i="27" s="1"/>
  <c r="AJ546" i="27" s="1"/>
  <c r="AN545" i="27"/>
  <c r="AM545" i="27" s="1"/>
  <c r="AL545" i="27" s="1"/>
  <c r="AK545" i="27" s="1"/>
  <c r="AJ545" i="27" s="1"/>
  <c r="AN544" i="27"/>
  <c r="AM544" i="27" s="1"/>
  <c r="AL544" i="27" s="1"/>
  <c r="AK544" i="27" s="1"/>
  <c r="AJ544" i="27" s="1"/>
  <c r="AN543" i="27"/>
  <c r="AM543" i="27" s="1"/>
  <c r="AL543" i="27" s="1"/>
  <c r="AK543" i="27" s="1"/>
  <c r="AJ543" i="27" s="1"/>
  <c r="AN542" i="27"/>
  <c r="AM542" i="27" s="1"/>
  <c r="AL542" i="27" s="1"/>
  <c r="AK542" i="27" s="1"/>
  <c r="AJ542" i="27" s="1"/>
  <c r="AN541" i="27"/>
  <c r="AM541" i="27" s="1"/>
  <c r="AL541" i="27" s="1"/>
  <c r="AK541" i="27" s="1"/>
  <c r="AJ541" i="27" s="1"/>
  <c r="AN540" i="27"/>
  <c r="AM540" i="27" s="1"/>
  <c r="AL540" i="27" s="1"/>
  <c r="AK540" i="27" s="1"/>
  <c r="AJ540" i="27" s="1"/>
  <c r="AN539" i="27"/>
  <c r="AM539" i="27" s="1"/>
  <c r="AL539" i="27" s="1"/>
  <c r="AK539" i="27" s="1"/>
  <c r="AJ539" i="27" s="1"/>
  <c r="AN538" i="27"/>
  <c r="AM538" i="27" s="1"/>
  <c r="AL538" i="27" s="1"/>
  <c r="AK538" i="27" s="1"/>
  <c r="AJ538" i="27" s="1"/>
  <c r="AN537" i="27"/>
  <c r="AM537" i="27" s="1"/>
  <c r="AL537" i="27"/>
  <c r="AK537" i="27" s="1"/>
  <c r="AJ537" i="27" s="1"/>
  <c r="AN536" i="27"/>
  <c r="AM536" i="27" s="1"/>
  <c r="AL536" i="27" s="1"/>
  <c r="AK536" i="27" s="1"/>
  <c r="AJ536" i="27" s="1"/>
  <c r="AN535" i="27"/>
  <c r="AM535" i="27" s="1"/>
  <c r="AL535" i="27" s="1"/>
  <c r="AK535" i="27" s="1"/>
  <c r="AJ535" i="27" s="1"/>
  <c r="AN534" i="27"/>
  <c r="AM534" i="27" s="1"/>
  <c r="AL534" i="27" s="1"/>
  <c r="AK534" i="27" s="1"/>
  <c r="AJ534" i="27" s="1"/>
  <c r="AN533" i="27"/>
  <c r="AM533" i="27" s="1"/>
  <c r="AL533" i="27" s="1"/>
  <c r="AK533" i="27" s="1"/>
  <c r="AJ533" i="27" s="1"/>
  <c r="AN532" i="27"/>
  <c r="AM532" i="27" s="1"/>
  <c r="AL532" i="27" s="1"/>
  <c r="AK532" i="27" s="1"/>
  <c r="AJ532" i="27" s="1"/>
  <c r="AN531" i="27"/>
  <c r="AM531" i="27" s="1"/>
  <c r="AL531" i="27" s="1"/>
  <c r="AK531" i="27" s="1"/>
  <c r="AJ531" i="27" s="1"/>
  <c r="AN530" i="27"/>
  <c r="AM530" i="27" s="1"/>
  <c r="AL530" i="27" s="1"/>
  <c r="AK530" i="27" s="1"/>
  <c r="AJ530" i="27" s="1"/>
  <c r="AN529" i="27"/>
  <c r="AM529" i="27" s="1"/>
  <c r="AL529" i="27" s="1"/>
  <c r="AK529" i="27" s="1"/>
  <c r="AJ529" i="27" s="1"/>
  <c r="AN528" i="27"/>
  <c r="AM528" i="27" s="1"/>
  <c r="AL528" i="27" s="1"/>
  <c r="AK528" i="27" s="1"/>
  <c r="AJ528" i="27" s="1"/>
  <c r="AN527" i="27"/>
  <c r="AM527" i="27" s="1"/>
  <c r="AL527" i="27" s="1"/>
  <c r="AK527" i="27" s="1"/>
  <c r="AJ527" i="27" s="1"/>
  <c r="AN526" i="27"/>
  <c r="AM526" i="27" s="1"/>
  <c r="AL526" i="27" s="1"/>
  <c r="AK526" i="27" s="1"/>
  <c r="AJ526" i="27" s="1"/>
  <c r="AN525" i="27"/>
  <c r="AM525" i="27" s="1"/>
  <c r="AL525" i="27" s="1"/>
  <c r="AK525" i="27" s="1"/>
  <c r="AJ525" i="27" s="1"/>
  <c r="AN524" i="27"/>
  <c r="AM524" i="27" s="1"/>
  <c r="AL524" i="27" s="1"/>
  <c r="AK524" i="27" s="1"/>
  <c r="AJ524" i="27" s="1"/>
  <c r="AN523" i="27"/>
  <c r="AM523" i="27" s="1"/>
  <c r="AL523" i="27" s="1"/>
  <c r="AK523" i="27" s="1"/>
  <c r="AJ523" i="27" s="1"/>
  <c r="AN522" i="27"/>
  <c r="AM522" i="27" s="1"/>
  <c r="AL522" i="27" s="1"/>
  <c r="AK522" i="27" s="1"/>
  <c r="AJ522" i="27" s="1"/>
  <c r="AN521" i="27"/>
  <c r="AM521" i="27" s="1"/>
  <c r="AL521" i="27" s="1"/>
  <c r="AK521" i="27" s="1"/>
  <c r="AJ521" i="27" s="1"/>
  <c r="AN520" i="27"/>
  <c r="AM520" i="27" s="1"/>
  <c r="AL520" i="27" s="1"/>
  <c r="AK520" i="27" s="1"/>
  <c r="AJ520" i="27"/>
  <c r="AN519" i="27"/>
  <c r="AM519" i="27" s="1"/>
  <c r="AL519" i="27" s="1"/>
  <c r="AK519" i="27" s="1"/>
  <c r="AJ519" i="27" s="1"/>
  <c r="AN518" i="27"/>
  <c r="AM518" i="27" s="1"/>
  <c r="AL518" i="27" s="1"/>
  <c r="AK518" i="27" s="1"/>
  <c r="AJ518" i="27" s="1"/>
  <c r="AN517" i="27"/>
  <c r="AM517" i="27" s="1"/>
  <c r="AL517" i="27" s="1"/>
  <c r="AK517" i="27" s="1"/>
  <c r="AJ517" i="27" s="1"/>
  <c r="AN516" i="27"/>
  <c r="AM516" i="27" s="1"/>
  <c r="AL516" i="27" s="1"/>
  <c r="AK516" i="27" s="1"/>
  <c r="AJ516" i="27" s="1"/>
  <c r="AN515" i="27"/>
  <c r="AM515" i="27" s="1"/>
  <c r="AL515" i="27" s="1"/>
  <c r="AK515" i="27" s="1"/>
  <c r="AJ515" i="27" s="1"/>
  <c r="AN514" i="27"/>
  <c r="AM514" i="27" s="1"/>
  <c r="AL514" i="27" s="1"/>
  <c r="AK514" i="27" s="1"/>
  <c r="AJ514" i="27" s="1"/>
  <c r="AN513" i="27"/>
  <c r="AM513" i="27" s="1"/>
  <c r="AL513" i="27" s="1"/>
  <c r="AK513" i="27" s="1"/>
  <c r="AJ513" i="27" s="1"/>
  <c r="AN512" i="27"/>
  <c r="AM512" i="27" s="1"/>
  <c r="AL512" i="27" s="1"/>
  <c r="AK512" i="27" s="1"/>
  <c r="AJ512" i="27" s="1"/>
  <c r="AN511" i="27"/>
  <c r="AM511" i="27" s="1"/>
  <c r="AL511" i="27" s="1"/>
  <c r="AK511" i="27" s="1"/>
  <c r="AJ511" i="27" s="1"/>
  <c r="AN510" i="27"/>
  <c r="AM510" i="27" s="1"/>
  <c r="AL510" i="27" s="1"/>
  <c r="AK510" i="27" s="1"/>
  <c r="AJ510" i="27" s="1"/>
  <c r="AN509" i="27"/>
  <c r="AM509" i="27" s="1"/>
  <c r="AL509" i="27" s="1"/>
  <c r="AK509" i="27" s="1"/>
  <c r="AJ509" i="27" s="1"/>
  <c r="AN508" i="27"/>
  <c r="AM508" i="27" s="1"/>
  <c r="AL508" i="27" s="1"/>
  <c r="AK508" i="27" s="1"/>
  <c r="AJ508" i="27" s="1"/>
  <c r="AN507" i="27"/>
  <c r="AM507" i="27" s="1"/>
  <c r="AL507" i="27" s="1"/>
  <c r="AK507" i="27" s="1"/>
  <c r="AJ507" i="27" s="1"/>
  <c r="AN506" i="27"/>
  <c r="AM506" i="27" s="1"/>
  <c r="AL506" i="27" s="1"/>
  <c r="AK506" i="27" s="1"/>
  <c r="AJ506" i="27" s="1"/>
  <c r="AN505" i="27"/>
  <c r="AM505" i="27" s="1"/>
  <c r="AL505" i="27" s="1"/>
  <c r="AK505" i="27" s="1"/>
  <c r="AJ505" i="27" s="1"/>
  <c r="AN504" i="27"/>
  <c r="AM504" i="27" s="1"/>
  <c r="AL504" i="27" s="1"/>
  <c r="AK504" i="27" s="1"/>
  <c r="AJ504" i="27"/>
  <c r="AN503" i="27"/>
  <c r="AM503" i="27" s="1"/>
  <c r="AL503" i="27" s="1"/>
  <c r="AK503" i="27" s="1"/>
  <c r="AJ503" i="27" s="1"/>
  <c r="AN502" i="27"/>
  <c r="AM502" i="27" s="1"/>
  <c r="AL502" i="27" s="1"/>
  <c r="AK502" i="27" s="1"/>
  <c r="AJ502" i="27" s="1"/>
  <c r="AN501" i="27"/>
  <c r="AM501" i="27" s="1"/>
  <c r="AL501" i="27" s="1"/>
  <c r="AK501" i="27" s="1"/>
  <c r="AJ501" i="27" s="1"/>
  <c r="AN500" i="27"/>
  <c r="AM500" i="27" s="1"/>
  <c r="AL500" i="27" s="1"/>
  <c r="AK500" i="27" s="1"/>
  <c r="AJ500" i="27" s="1"/>
  <c r="AN499" i="27"/>
  <c r="AM499" i="27" s="1"/>
  <c r="AL499" i="27" s="1"/>
  <c r="AK499" i="27" s="1"/>
  <c r="AJ499" i="27" s="1"/>
  <c r="AN498" i="27"/>
  <c r="AM498" i="27" s="1"/>
  <c r="AL498" i="27" s="1"/>
  <c r="AK498" i="27" s="1"/>
  <c r="AJ498" i="27" s="1"/>
  <c r="AN497" i="27"/>
  <c r="AM497" i="27" s="1"/>
  <c r="AL497" i="27"/>
  <c r="AK497" i="27" s="1"/>
  <c r="AJ497" i="27" s="1"/>
  <c r="AN496" i="27"/>
  <c r="AM496" i="27" s="1"/>
  <c r="AL496" i="27" s="1"/>
  <c r="AK496" i="27" s="1"/>
  <c r="AJ496" i="27"/>
  <c r="AN495" i="27"/>
  <c r="AM495" i="27" s="1"/>
  <c r="AL495" i="27" s="1"/>
  <c r="AK495" i="27" s="1"/>
  <c r="AJ495" i="27" s="1"/>
  <c r="AN494" i="27"/>
  <c r="AM494" i="27" s="1"/>
  <c r="AL494" i="27" s="1"/>
  <c r="AK494" i="27" s="1"/>
  <c r="AJ494" i="27" s="1"/>
  <c r="AN493" i="27"/>
  <c r="AM493" i="27" s="1"/>
  <c r="AL493" i="27" s="1"/>
  <c r="AK493" i="27" s="1"/>
  <c r="AJ493" i="27" s="1"/>
  <c r="AN492" i="27"/>
  <c r="AM492" i="27" s="1"/>
  <c r="AL492" i="27" s="1"/>
  <c r="AK492" i="27" s="1"/>
  <c r="AJ492" i="27" s="1"/>
  <c r="AN491" i="27"/>
  <c r="AM491" i="27" s="1"/>
  <c r="AL491" i="27" s="1"/>
  <c r="AK491" i="27" s="1"/>
  <c r="AJ491" i="27" s="1"/>
  <c r="AN490" i="27"/>
  <c r="AM490" i="27" s="1"/>
  <c r="AL490" i="27" s="1"/>
  <c r="AK490" i="27" s="1"/>
  <c r="AJ490" i="27" s="1"/>
  <c r="AN489" i="27"/>
  <c r="AM489" i="27" s="1"/>
  <c r="AL489" i="27"/>
  <c r="AK489" i="27" s="1"/>
  <c r="AJ489" i="27" s="1"/>
  <c r="AN488" i="27"/>
  <c r="AM488" i="27" s="1"/>
  <c r="AL488" i="27" s="1"/>
  <c r="AK488" i="27" s="1"/>
  <c r="AJ488" i="27" s="1"/>
  <c r="AN487" i="27"/>
  <c r="AM487" i="27" s="1"/>
  <c r="AL487" i="27" s="1"/>
  <c r="AK487" i="27" s="1"/>
  <c r="AJ487" i="27" s="1"/>
  <c r="AN486" i="27"/>
  <c r="AM486" i="27" s="1"/>
  <c r="AL486" i="27"/>
  <c r="AK486" i="27" s="1"/>
  <c r="AJ486" i="27" s="1"/>
  <c r="AN485" i="27"/>
  <c r="AM485" i="27" s="1"/>
  <c r="AL485" i="27" s="1"/>
  <c r="AK485" i="27" s="1"/>
  <c r="AJ485" i="27" s="1"/>
  <c r="AN484" i="27"/>
  <c r="AM484" i="27" s="1"/>
  <c r="AL484" i="27" s="1"/>
  <c r="AK484" i="27" s="1"/>
  <c r="AJ484" i="27" s="1"/>
  <c r="AN483" i="27"/>
  <c r="AM483" i="27" s="1"/>
  <c r="AL483" i="27" s="1"/>
  <c r="AK483" i="27" s="1"/>
  <c r="AJ483" i="27" s="1"/>
  <c r="AN482" i="27"/>
  <c r="AM482" i="27" s="1"/>
  <c r="AL482" i="27" s="1"/>
  <c r="AK482" i="27" s="1"/>
  <c r="AJ482" i="27" s="1"/>
  <c r="AN481" i="27"/>
  <c r="AM481" i="27" s="1"/>
  <c r="AL481" i="27" s="1"/>
  <c r="AK481" i="27" s="1"/>
  <c r="AJ481" i="27" s="1"/>
  <c r="AN480" i="27"/>
  <c r="AM480" i="27" s="1"/>
  <c r="AL480" i="27" s="1"/>
  <c r="AK480" i="27" s="1"/>
  <c r="AJ480" i="27" s="1"/>
  <c r="AN479" i="27"/>
  <c r="AM479" i="27" s="1"/>
  <c r="AL479" i="27" s="1"/>
  <c r="AK479" i="27" s="1"/>
  <c r="AJ479" i="27" s="1"/>
  <c r="AN478" i="27"/>
  <c r="AM478" i="27" s="1"/>
  <c r="AL478" i="27" s="1"/>
  <c r="AK478" i="27" s="1"/>
  <c r="AJ478" i="27" s="1"/>
  <c r="AN477" i="27"/>
  <c r="AM477" i="27" s="1"/>
  <c r="AL477" i="27"/>
  <c r="AK477" i="27" s="1"/>
  <c r="AJ477" i="27" s="1"/>
  <c r="AN476" i="27"/>
  <c r="AM476" i="27" s="1"/>
  <c r="AL476" i="27" s="1"/>
  <c r="AK476" i="27" s="1"/>
  <c r="AJ476" i="27" s="1"/>
  <c r="AN475" i="27"/>
  <c r="AM475" i="27" s="1"/>
  <c r="AL475" i="27" s="1"/>
  <c r="AK475" i="27" s="1"/>
  <c r="AJ475" i="27" s="1"/>
  <c r="AN474" i="27"/>
  <c r="AM474" i="27" s="1"/>
  <c r="AL474" i="27" s="1"/>
  <c r="AK474" i="27" s="1"/>
  <c r="AJ474" i="27" s="1"/>
  <c r="AN473" i="27"/>
  <c r="AM473" i="27" s="1"/>
  <c r="AL473" i="27" s="1"/>
  <c r="AK473" i="27" s="1"/>
  <c r="AJ473" i="27" s="1"/>
  <c r="AN472" i="27"/>
  <c r="AM472" i="27" s="1"/>
  <c r="AL472" i="27" s="1"/>
  <c r="AK472" i="27" s="1"/>
  <c r="AJ472" i="27" s="1"/>
  <c r="AN471" i="27"/>
  <c r="AM471" i="27" s="1"/>
  <c r="AL471" i="27" s="1"/>
  <c r="AK471" i="27" s="1"/>
  <c r="AJ471" i="27" s="1"/>
  <c r="AN470" i="27"/>
  <c r="AM470" i="27" s="1"/>
  <c r="AL470" i="27" s="1"/>
  <c r="AK470" i="27" s="1"/>
  <c r="AJ470" i="27" s="1"/>
  <c r="AN469" i="27"/>
  <c r="AM469" i="27" s="1"/>
  <c r="AL469" i="27" s="1"/>
  <c r="AK469" i="27" s="1"/>
  <c r="AJ469" i="27" s="1"/>
  <c r="AN468" i="27"/>
  <c r="AM468" i="27" s="1"/>
  <c r="AL468" i="27" s="1"/>
  <c r="AK468" i="27" s="1"/>
  <c r="AJ468" i="27" s="1"/>
  <c r="AN467" i="27"/>
  <c r="AM467" i="27" s="1"/>
  <c r="AL467" i="27" s="1"/>
  <c r="AK467" i="27" s="1"/>
  <c r="AJ467" i="27" s="1"/>
  <c r="AN466" i="27"/>
  <c r="AM466" i="27" s="1"/>
  <c r="AL466" i="27" s="1"/>
  <c r="AK466" i="27" s="1"/>
  <c r="AJ466" i="27" s="1"/>
  <c r="AN465" i="27"/>
  <c r="AM465" i="27" s="1"/>
  <c r="AL465" i="27" s="1"/>
  <c r="AK465" i="27" s="1"/>
  <c r="AJ465" i="27" s="1"/>
  <c r="AN464" i="27"/>
  <c r="AM464" i="27" s="1"/>
  <c r="AL464" i="27" s="1"/>
  <c r="AK464" i="27" s="1"/>
  <c r="AJ464" i="27" s="1"/>
  <c r="AN463" i="27"/>
  <c r="AM463" i="27" s="1"/>
  <c r="AL463" i="27" s="1"/>
  <c r="AK463" i="27" s="1"/>
  <c r="AJ463" i="27" s="1"/>
  <c r="AN462" i="27"/>
  <c r="AM462" i="27" s="1"/>
  <c r="AL462" i="27" s="1"/>
  <c r="AK462" i="27" s="1"/>
  <c r="AJ462" i="27" s="1"/>
  <c r="AN461" i="27"/>
  <c r="AM461" i="27" s="1"/>
  <c r="AL461" i="27"/>
  <c r="AK461" i="27" s="1"/>
  <c r="AJ461" i="27" s="1"/>
  <c r="AN460" i="27"/>
  <c r="AM460" i="27" s="1"/>
  <c r="AL460" i="27" s="1"/>
  <c r="AK460" i="27" s="1"/>
  <c r="AJ460" i="27" s="1"/>
  <c r="AN459" i="27"/>
  <c r="AM459" i="27" s="1"/>
  <c r="AL459" i="27" s="1"/>
  <c r="AK459" i="27" s="1"/>
  <c r="AJ459" i="27" s="1"/>
  <c r="AN458" i="27"/>
  <c r="AM458" i="27" s="1"/>
  <c r="AL458" i="27" s="1"/>
  <c r="AK458" i="27" s="1"/>
  <c r="AJ458" i="27" s="1"/>
  <c r="AN457" i="27"/>
  <c r="AM457" i="27" s="1"/>
  <c r="AL457" i="27" s="1"/>
  <c r="AK457" i="27" s="1"/>
  <c r="AJ457" i="27" s="1"/>
  <c r="AN456" i="27"/>
  <c r="AM456" i="27" s="1"/>
  <c r="AL456" i="27" s="1"/>
  <c r="AK456" i="27" s="1"/>
  <c r="AJ456" i="27" s="1"/>
  <c r="AN455" i="27"/>
  <c r="AM455" i="27" s="1"/>
  <c r="AL455" i="27" s="1"/>
  <c r="AK455" i="27" s="1"/>
  <c r="AJ455" i="27" s="1"/>
  <c r="AN454" i="27"/>
  <c r="AM454" i="27" s="1"/>
  <c r="AL454" i="27" s="1"/>
  <c r="AK454" i="27" s="1"/>
  <c r="AJ454" i="27" s="1"/>
  <c r="AN453" i="27"/>
  <c r="AM453" i="27" s="1"/>
  <c r="AL453" i="27" s="1"/>
  <c r="AK453" i="27" s="1"/>
  <c r="AJ453" i="27" s="1"/>
  <c r="AN452" i="27"/>
  <c r="AM452" i="27" s="1"/>
  <c r="AL452" i="27" s="1"/>
  <c r="AK452" i="27" s="1"/>
  <c r="AJ452" i="27" s="1"/>
  <c r="AN451" i="27"/>
  <c r="AM451" i="27" s="1"/>
  <c r="AL451" i="27" s="1"/>
  <c r="AK451" i="27" s="1"/>
  <c r="AJ451" i="27" s="1"/>
  <c r="AN450" i="27"/>
  <c r="AM450" i="27" s="1"/>
  <c r="AL450" i="27" s="1"/>
  <c r="AK450" i="27" s="1"/>
  <c r="AJ450" i="27" s="1"/>
  <c r="AN449" i="27"/>
  <c r="AM449" i="27" s="1"/>
  <c r="AL449" i="27" s="1"/>
  <c r="AK449" i="27" s="1"/>
  <c r="AJ449" i="27" s="1"/>
  <c r="AN448" i="27"/>
  <c r="AM448" i="27" s="1"/>
  <c r="AL448" i="27" s="1"/>
  <c r="AK448" i="27" s="1"/>
  <c r="AJ448" i="27" s="1"/>
  <c r="AN447" i="27"/>
  <c r="AM447" i="27" s="1"/>
  <c r="AL447" i="27" s="1"/>
  <c r="AK447" i="27" s="1"/>
  <c r="AJ447" i="27" s="1"/>
  <c r="AN446" i="27"/>
  <c r="AM446" i="27" s="1"/>
  <c r="AL446" i="27" s="1"/>
  <c r="AK446" i="27" s="1"/>
  <c r="AJ446" i="27" s="1"/>
  <c r="AN445" i="27"/>
  <c r="AM445" i="27" s="1"/>
  <c r="AL445" i="27"/>
  <c r="AK445" i="27" s="1"/>
  <c r="AJ445" i="27" s="1"/>
  <c r="AN444" i="27"/>
  <c r="AM444" i="27" s="1"/>
  <c r="AL444" i="27" s="1"/>
  <c r="AK444" i="27" s="1"/>
  <c r="AJ444" i="27" s="1"/>
  <c r="AN443" i="27"/>
  <c r="AM443" i="27" s="1"/>
  <c r="AL443" i="27" s="1"/>
  <c r="AK443" i="27" s="1"/>
  <c r="AJ443" i="27" s="1"/>
  <c r="AN442" i="27"/>
  <c r="AM442" i="27" s="1"/>
  <c r="AL442" i="27" s="1"/>
  <c r="AK442" i="27" s="1"/>
  <c r="AJ442" i="27" s="1"/>
  <c r="AN441" i="27"/>
  <c r="AM441" i="27" s="1"/>
  <c r="AL441" i="27" s="1"/>
  <c r="AK441" i="27" s="1"/>
  <c r="AJ441" i="27" s="1"/>
  <c r="AN440" i="27"/>
  <c r="AM440" i="27" s="1"/>
  <c r="AL440" i="27"/>
  <c r="AK440" i="27" s="1"/>
  <c r="AJ440" i="27" s="1"/>
  <c r="AN439" i="27"/>
  <c r="AM439" i="27" s="1"/>
  <c r="AL439" i="27" s="1"/>
  <c r="AK439" i="27" s="1"/>
  <c r="AJ439" i="27" s="1"/>
  <c r="AN438" i="27"/>
  <c r="AM438" i="27" s="1"/>
  <c r="AL438" i="27" s="1"/>
  <c r="AK438" i="27" s="1"/>
  <c r="AJ438" i="27" s="1"/>
  <c r="AN437" i="27"/>
  <c r="AM437" i="27" s="1"/>
  <c r="AL437" i="27" s="1"/>
  <c r="AK437" i="27" s="1"/>
  <c r="AJ437" i="27" s="1"/>
  <c r="AN436" i="27"/>
  <c r="AM436" i="27" s="1"/>
  <c r="AL436" i="27" s="1"/>
  <c r="AK436" i="27" s="1"/>
  <c r="AJ436" i="27" s="1"/>
  <c r="AN435" i="27"/>
  <c r="AM435" i="27" s="1"/>
  <c r="AL435" i="27" s="1"/>
  <c r="AK435" i="27" s="1"/>
  <c r="AJ435" i="27" s="1"/>
  <c r="AN434" i="27"/>
  <c r="AM434" i="27" s="1"/>
  <c r="AL434" i="27" s="1"/>
  <c r="AK434" i="27" s="1"/>
  <c r="AJ434" i="27" s="1"/>
  <c r="AN433" i="27"/>
  <c r="AM433" i="27"/>
  <c r="AL433" i="27" s="1"/>
  <c r="AK433" i="27" s="1"/>
  <c r="AJ433" i="27" s="1"/>
  <c r="AN432" i="27"/>
  <c r="AM432" i="27" s="1"/>
  <c r="AL432" i="27" s="1"/>
  <c r="AK432" i="27" s="1"/>
  <c r="AJ432" i="27" s="1"/>
  <c r="AN431" i="27"/>
  <c r="AM431" i="27" s="1"/>
  <c r="AL431" i="27" s="1"/>
  <c r="AK431" i="27" s="1"/>
  <c r="AJ431" i="27" s="1"/>
  <c r="AN430" i="27"/>
  <c r="AM430" i="27" s="1"/>
  <c r="AL430" i="27" s="1"/>
  <c r="AK430" i="27" s="1"/>
  <c r="AJ430" i="27" s="1"/>
  <c r="AN429" i="27"/>
  <c r="AM429" i="27" s="1"/>
  <c r="AL429" i="27" s="1"/>
  <c r="AK429" i="27" s="1"/>
  <c r="AJ429" i="27" s="1"/>
  <c r="AN428" i="27"/>
  <c r="AM428" i="27" s="1"/>
  <c r="AL428" i="27" s="1"/>
  <c r="AK428" i="27" s="1"/>
  <c r="AJ428" i="27" s="1"/>
  <c r="AN427" i="27"/>
  <c r="AM427" i="27" s="1"/>
  <c r="AL427" i="27" s="1"/>
  <c r="AK427" i="27" s="1"/>
  <c r="AJ427" i="27" s="1"/>
  <c r="AN426" i="27"/>
  <c r="AM426" i="27" s="1"/>
  <c r="AL426" i="27" s="1"/>
  <c r="AK426" i="27" s="1"/>
  <c r="AJ426" i="27" s="1"/>
  <c r="AN425" i="27"/>
  <c r="AM425" i="27" s="1"/>
  <c r="AL425" i="27" s="1"/>
  <c r="AK425" i="27" s="1"/>
  <c r="AJ425" i="27" s="1"/>
  <c r="AN424" i="27"/>
  <c r="AM424" i="27" s="1"/>
  <c r="AL424" i="27" s="1"/>
  <c r="AK424" i="27" s="1"/>
  <c r="AJ424" i="27" s="1"/>
  <c r="AN423" i="27"/>
  <c r="AM423" i="27" s="1"/>
  <c r="AL423" i="27" s="1"/>
  <c r="AK423" i="27" s="1"/>
  <c r="AJ423" i="27" s="1"/>
  <c r="AN422" i="27"/>
  <c r="AM422" i="27" s="1"/>
  <c r="AL422" i="27" s="1"/>
  <c r="AK422" i="27" s="1"/>
  <c r="AJ422" i="27" s="1"/>
  <c r="AN421" i="27"/>
  <c r="AM421" i="27"/>
  <c r="AL421" i="27" s="1"/>
  <c r="AK421" i="27" s="1"/>
  <c r="AJ421" i="27" s="1"/>
  <c r="AN420" i="27"/>
  <c r="AM420" i="27" s="1"/>
  <c r="AL420" i="27" s="1"/>
  <c r="AK420" i="27" s="1"/>
  <c r="AJ420" i="27" s="1"/>
  <c r="AN419" i="27"/>
  <c r="AM419" i="27" s="1"/>
  <c r="AL419" i="27" s="1"/>
  <c r="AK419" i="27" s="1"/>
  <c r="AJ419" i="27" s="1"/>
  <c r="AN418" i="27"/>
  <c r="AM418" i="27" s="1"/>
  <c r="AL418" i="27" s="1"/>
  <c r="AK418" i="27" s="1"/>
  <c r="AJ418" i="27" s="1"/>
  <c r="AN417" i="27"/>
  <c r="AM417" i="27" s="1"/>
  <c r="AL417" i="27" s="1"/>
  <c r="AK417" i="27" s="1"/>
  <c r="AJ417" i="27" s="1"/>
  <c r="AN416" i="27"/>
  <c r="AM416" i="27" s="1"/>
  <c r="AL416" i="27" s="1"/>
  <c r="AK416" i="27" s="1"/>
  <c r="AJ416" i="27" s="1"/>
  <c r="AN415" i="27"/>
  <c r="AM415" i="27" s="1"/>
  <c r="AL415" i="27" s="1"/>
  <c r="AK415" i="27" s="1"/>
  <c r="AJ415" i="27" s="1"/>
  <c r="AN414" i="27"/>
  <c r="AM414" i="27" s="1"/>
  <c r="AL414" i="27" s="1"/>
  <c r="AK414" i="27" s="1"/>
  <c r="AJ414" i="27" s="1"/>
  <c r="AN413" i="27"/>
  <c r="AM413" i="27" s="1"/>
  <c r="AL413" i="27" s="1"/>
  <c r="AK413" i="27" s="1"/>
  <c r="AJ413" i="27" s="1"/>
  <c r="AN412" i="27"/>
  <c r="AM412" i="27" s="1"/>
  <c r="AL412" i="27" s="1"/>
  <c r="AK412" i="27" s="1"/>
  <c r="AJ412" i="27" s="1"/>
  <c r="AN411" i="27"/>
  <c r="AM411" i="27" s="1"/>
  <c r="AL411" i="27" s="1"/>
  <c r="AK411" i="27" s="1"/>
  <c r="AJ411" i="27" s="1"/>
  <c r="AN410" i="27"/>
  <c r="AM410" i="27" s="1"/>
  <c r="AL410" i="27" s="1"/>
  <c r="AK410" i="27" s="1"/>
  <c r="AJ410" i="27" s="1"/>
  <c r="AN409" i="27"/>
  <c r="AM409" i="27" s="1"/>
  <c r="AL409" i="27" s="1"/>
  <c r="AK409" i="27" s="1"/>
  <c r="AJ409" i="27" s="1"/>
  <c r="AN408" i="27"/>
  <c r="AM408" i="27" s="1"/>
  <c r="AL408" i="27" s="1"/>
  <c r="AK408" i="27" s="1"/>
  <c r="AJ408" i="27" s="1"/>
  <c r="AN407" i="27"/>
  <c r="AM407" i="27" s="1"/>
  <c r="AL407" i="27" s="1"/>
  <c r="AK407" i="27" s="1"/>
  <c r="AJ407" i="27" s="1"/>
  <c r="AN406" i="27"/>
  <c r="AM406" i="27" s="1"/>
  <c r="AL406" i="27" s="1"/>
  <c r="AK406" i="27" s="1"/>
  <c r="AJ406" i="27" s="1"/>
  <c r="AN405" i="27"/>
  <c r="AM405" i="27" s="1"/>
  <c r="AL405" i="27" s="1"/>
  <c r="AK405" i="27" s="1"/>
  <c r="AJ405" i="27" s="1"/>
  <c r="AN404" i="27"/>
  <c r="AM404" i="27" s="1"/>
  <c r="AL404" i="27" s="1"/>
  <c r="AK404" i="27" s="1"/>
  <c r="AJ404" i="27" s="1"/>
  <c r="AN403" i="27"/>
  <c r="AM403" i="27" s="1"/>
  <c r="AL403" i="27" s="1"/>
  <c r="AK403" i="27" s="1"/>
  <c r="AJ403" i="27" s="1"/>
  <c r="AN402" i="27"/>
  <c r="AM402" i="27" s="1"/>
  <c r="AL402" i="27" s="1"/>
  <c r="AK402" i="27" s="1"/>
  <c r="AJ402" i="27" s="1"/>
  <c r="AN401" i="27"/>
  <c r="AM401" i="27" s="1"/>
  <c r="AL401" i="27" s="1"/>
  <c r="AK401" i="27" s="1"/>
  <c r="AJ401" i="27" s="1"/>
  <c r="AN400" i="27"/>
  <c r="AM400" i="27" s="1"/>
  <c r="AL400" i="27" s="1"/>
  <c r="AK400" i="27" s="1"/>
  <c r="AJ400" i="27" s="1"/>
  <c r="AN399" i="27"/>
  <c r="AM399" i="27" s="1"/>
  <c r="AL399" i="27" s="1"/>
  <c r="AK399" i="27" s="1"/>
  <c r="AJ399" i="27" s="1"/>
  <c r="AN398" i="27"/>
  <c r="AM398" i="27" s="1"/>
  <c r="AL398" i="27" s="1"/>
  <c r="AK398" i="27" s="1"/>
  <c r="AJ398" i="27" s="1"/>
  <c r="AN397" i="27"/>
  <c r="AM397" i="27" s="1"/>
  <c r="AL397" i="27" s="1"/>
  <c r="AK397" i="27" s="1"/>
  <c r="AJ397" i="27" s="1"/>
  <c r="AN396" i="27"/>
  <c r="AM396" i="27" s="1"/>
  <c r="AL396" i="27" s="1"/>
  <c r="AK396" i="27" s="1"/>
  <c r="AJ396" i="27" s="1"/>
  <c r="AN395" i="27"/>
  <c r="AM395" i="27" s="1"/>
  <c r="AL395" i="27" s="1"/>
  <c r="AK395" i="27" s="1"/>
  <c r="AJ395" i="27" s="1"/>
  <c r="AN394" i="27"/>
  <c r="AM394" i="27" s="1"/>
  <c r="AL394" i="27" s="1"/>
  <c r="AK394" i="27" s="1"/>
  <c r="AJ394" i="27" s="1"/>
  <c r="AN393" i="27"/>
  <c r="AM393" i="27" s="1"/>
  <c r="AL393" i="27" s="1"/>
  <c r="AK393" i="27" s="1"/>
  <c r="AJ393" i="27" s="1"/>
  <c r="AN392" i="27"/>
  <c r="AM392" i="27" s="1"/>
  <c r="AL392" i="27" s="1"/>
  <c r="AK392" i="27" s="1"/>
  <c r="AJ392" i="27" s="1"/>
  <c r="AN391" i="27"/>
  <c r="AM391" i="27" s="1"/>
  <c r="AL391" i="27" s="1"/>
  <c r="AK391" i="27" s="1"/>
  <c r="AJ391" i="27" s="1"/>
  <c r="AN390" i="27"/>
  <c r="AM390" i="27" s="1"/>
  <c r="AL390" i="27" s="1"/>
  <c r="AK390" i="27" s="1"/>
  <c r="AJ390" i="27" s="1"/>
  <c r="AN389" i="27"/>
  <c r="AM389" i="27"/>
  <c r="AL389" i="27" s="1"/>
  <c r="AK389" i="27" s="1"/>
  <c r="AJ389" i="27" s="1"/>
  <c r="AN388" i="27"/>
  <c r="AM388" i="27" s="1"/>
  <c r="AL388" i="27" s="1"/>
  <c r="AK388" i="27" s="1"/>
  <c r="AJ388" i="27" s="1"/>
  <c r="AN387" i="27"/>
  <c r="AM387" i="27" s="1"/>
  <c r="AL387" i="27" s="1"/>
  <c r="AK387" i="27" s="1"/>
  <c r="AJ387" i="27" s="1"/>
  <c r="AN386" i="27"/>
  <c r="AM386" i="27" s="1"/>
  <c r="AL386" i="27" s="1"/>
  <c r="AK386" i="27" s="1"/>
  <c r="AJ386" i="27" s="1"/>
  <c r="AN385" i="27"/>
  <c r="AM385" i="27" s="1"/>
  <c r="AL385" i="27" s="1"/>
  <c r="AK385" i="27" s="1"/>
  <c r="AJ385" i="27" s="1"/>
  <c r="AN384" i="27"/>
  <c r="AM384" i="27" s="1"/>
  <c r="AL384" i="27" s="1"/>
  <c r="AK384" i="27" s="1"/>
  <c r="AJ384" i="27" s="1"/>
  <c r="AN383" i="27"/>
  <c r="AM383" i="27" s="1"/>
  <c r="AL383" i="27" s="1"/>
  <c r="AK383" i="27" s="1"/>
  <c r="AJ383" i="27" s="1"/>
  <c r="AN382" i="27"/>
  <c r="AM382" i="27" s="1"/>
  <c r="AL382" i="27" s="1"/>
  <c r="AK382" i="27" s="1"/>
  <c r="AJ382" i="27" s="1"/>
  <c r="AN381" i="27"/>
  <c r="AM381" i="27" s="1"/>
  <c r="AL381" i="27" s="1"/>
  <c r="AK381" i="27" s="1"/>
  <c r="AJ381" i="27" s="1"/>
  <c r="AN380" i="27"/>
  <c r="AM380" i="27" s="1"/>
  <c r="AL380" i="27" s="1"/>
  <c r="AK380" i="27" s="1"/>
  <c r="AJ380" i="27" s="1"/>
  <c r="AN379" i="27"/>
  <c r="AM379" i="27"/>
  <c r="AL379" i="27" s="1"/>
  <c r="AK379" i="27" s="1"/>
  <c r="AJ379" i="27" s="1"/>
  <c r="AN378" i="27"/>
  <c r="AM378" i="27" s="1"/>
  <c r="AL378" i="27" s="1"/>
  <c r="AK378" i="27" s="1"/>
  <c r="AJ378" i="27" s="1"/>
  <c r="AN377" i="27"/>
  <c r="AM377" i="27" s="1"/>
  <c r="AL377" i="27" s="1"/>
  <c r="AK377" i="27" s="1"/>
  <c r="AJ377" i="27" s="1"/>
  <c r="AN376" i="27"/>
  <c r="AM376" i="27" s="1"/>
  <c r="AL376" i="27" s="1"/>
  <c r="AK376" i="27" s="1"/>
  <c r="AJ376" i="27" s="1"/>
  <c r="AN375" i="27"/>
  <c r="AM375" i="27"/>
  <c r="AL375" i="27" s="1"/>
  <c r="AK375" i="27" s="1"/>
  <c r="AJ375" i="27" s="1"/>
  <c r="AN374" i="27"/>
  <c r="AM374" i="27" s="1"/>
  <c r="AL374" i="27" s="1"/>
  <c r="AK374" i="27" s="1"/>
  <c r="AJ374" i="27" s="1"/>
  <c r="AN373" i="27"/>
  <c r="AM373" i="27" s="1"/>
  <c r="AL373" i="27" s="1"/>
  <c r="AK373" i="27" s="1"/>
  <c r="AJ373" i="27" s="1"/>
  <c r="AN372" i="27"/>
  <c r="AM372" i="27" s="1"/>
  <c r="AL372" i="27" s="1"/>
  <c r="AK372" i="27" s="1"/>
  <c r="AJ372" i="27" s="1"/>
  <c r="AN371" i="27"/>
  <c r="AM371" i="27" s="1"/>
  <c r="AL371" i="27" s="1"/>
  <c r="AK371" i="27" s="1"/>
  <c r="AJ371" i="27" s="1"/>
  <c r="AN370" i="27"/>
  <c r="AM370" i="27" s="1"/>
  <c r="AL370" i="27" s="1"/>
  <c r="AK370" i="27" s="1"/>
  <c r="AJ370" i="27" s="1"/>
  <c r="AN369" i="27"/>
  <c r="AM369" i="27" s="1"/>
  <c r="AL369" i="27" s="1"/>
  <c r="AK369" i="27" s="1"/>
  <c r="AJ369" i="27" s="1"/>
  <c r="AN368" i="27"/>
  <c r="AM368" i="27" s="1"/>
  <c r="AL368" i="27" s="1"/>
  <c r="AK368" i="27" s="1"/>
  <c r="AJ368" i="27" s="1"/>
  <c r="AN367" i="27"/>
  <c r="AM367" i="27" s="1"/>
  <c r="AL367" i="27" s="1"/>
  <c r="AK367" i="27" s="1"/>
  <c r="AJ367" i="27" s="1"/>
  <c r="AN366" i="27"/>
  <c r="AM366" i="27" s="1"/>
  <c r="AL366" i="27" s="1"/>
  <c r="AK366" i="27" s="1"/>
  <c r="AJ366" i="27" s="1"/>
  <c r="AN365" i="27"/>
  <c r="AM365" i="27" s="1"/>
  <c r="AL365" i="27" s="1"/>
  <c r="AK365" i="27" s="1"/>
  <c r="AJ365" i="27" s="1"/>
  <c r="AN364" i="27"/>
  <c r="AM364" i="27" s="1"/>
  <c r="AL364" i="27" s="1"/>
  <c r="AK364" i="27" s="1"/>
  <c r="AJ364" i="27" s="1"/>
  <c r="AN363" i="27"/>
  <c r="AM363" i="27"/>
  <c r="AL363" i="27" s="1"/>
  <c r="AK363" i="27" s="1"/>
  <c r="AJ363" i="27" s="1"/>
  <c r="AN362" i="27"/>
  <c r="AM362" i="27" s="1"/>
  <c r="AL362" i="27" s="1"/>
  <c r="AK362" i="27" s="1"/>
  <c r="AJ362" i="27" s="1"/>
  <c r="AN361" i="27"/>
  <c r="AM361" i="27" s="1"/>
  <c r="AL361" i="27" s="1"/>
  <c r="AK361" i="27" s="1"/>
  <c r="AJ361" i="27" s="1"/>
  <c r="AN360" i="27"/>
  <c r="AM360" i="27" s="1"/>
  <c r="AL360" i="27" s="1"/>
  <c r="AK360" i="27" s="1"/>
  <c r="AJ360" i="27" s="1"/>
  <c r="AN359" i="27"/>
  <c r="AM359" i="27" s="1"/>
  <c r="AL359" i="27" s="1"/>
  <c r="AK359" i="27" s="1"/>
  <c r="AJ359" i="27" s="1"/>
  <c r="AN358" i="27"/>
  <c r="AM358" i="27" s="1"/>
  <c r="AL358" i="27" s="1"/>
  <c r="AK358" i="27" s="1"/>
  <c r="AJ358" i="27" s="1"/>
  <c r="AN357" i="27"/>
  <c r="AM357" i="27" s="1"/>
  <c r="AL357" i="27" s="1"/>
  <c r="AK357" i="27" s="1"/>
  <c r="AJ357" i="27" s="1"/>
  <c r="AN356" i="27"/>
  <c r="AM356" i="27" s="1"/>
  <c r="AL356" i="27" s="1"/>
  <c r="AK356" i="27" s="1"/>
  <c r="AJ356" i="27" s="1"/>
  <c r="AN355" i="27"/>
  <c r="AM355" i="27" s="1"/>
  <c r="AL355" i="27" s="1"/>
  <c r="AK355" i="27" s="1"/>
  <c r="AJ355" i="27" s="1"/>
  <c r="AN354" i="27"/>
  <c r="AM354" i="27" s="1"/>
  <c r="AL354" i="27" s="1"/>
  <c r="AK354" i="27" s="1"/>
  <c r="AJ354" i="27" s="1"/>
  <c r="AN353" i="27"/>
  <c r="AM353" i="27" s="1"/>
  <c r="AL353" i="27" s="1"/>
  <c r="AK353" i="27" s="1"/>
  <c r="AJ353" i="27" s="1"/>
  <c r="AN352" i="27"/>
  <c r="AM352" i="27" s="1"/>
  <c r="AL352" i="27" s="1"/>
  <c r="AK352" i="27" s="1"/>
  <c r="AJ352" i="27" s="1"/>
  <c r="AN351" i="27"/>
  <c r="AM351" i="27" s="1"/>
  <c r="AL351" i="27" s="1"/>
  <c r="AK351" i="27" s="1"/>
  <c r="AJ351" i="27" s="1"/>
  <c r="AN350" i="27"/>
  <c r="AM350" i="27" s="1"/>
  <c r="AL350" i="27" s="1"/>
  <c r="AK350" i="27" s="1"/>
  <c r="AJ350" i="27" s="1"/>
  <c r="AN349" i="27"/>
  <c r="AM349" i="27" s="1"/>
  <c r="AL349" i="27" s="1"/>
  <c r="AK349" i="27" s="1"/>
  <c r="AJ349" i="27" s="1"/>
  <c r="AN348" i="27"/>
  <c r="AM348" i="27" s="1"/>
  <c r="AL348" i="27" s="1"/>
  <c r="AK348" i="27" s="1"/>
  <c r="AJ348" i="27" s="1"/>
  <c r="AN347" i="27"/>
  <c r="AM347" i="27" s="1"/>
  <c r="AL347" i="27" s="1"/>
  <c r="AK347" i="27" s="1"/>
  <c r="AJ347" i="27" s="1"/>
  <c r="AN346" i="27"/>
  <c r="AM346" i="27" s="1"/>
  <c r="AL346" i="27" s="1"/>
  <c r="AK346" i="27" s="1"/>
  <c r="AJ346" i="27" s="1"/>
  <c r="AN345" i="27"/>
  <c r="AM345" i="27" s="1"/>
  <c r="AL345" i="27" s="1"/>
  <c r="AK345" i="27" s="1"/>
  <c r="AJ345" i="27" s="1"/>
  <c r="AN344" i="27"/>
  <c r="AM344" i="27" s="1"/>
  <c r="AL344" i="27" s="1"/>
  <c r="AK344" i="27" s="1"/>
  <c r="AJ344" i="27" s="1"/>
  <c r="AN343" i="27"/>
  <c r="AM343" i="27" s="1"/>
  <c r="AL343" i="27" s="1"/>
  <c r="AK343" i="27" s="1"/>
  <c r="AJ343" i="27" s="1"/>
  <c r="AN342" i="27"/>
  <c r="AM342" i="27" s="1"/>
  <c r="AL342" i="27" s="1"/>
  <c r="AK342" i="27" s="1"/>
  <c r="AJ342" i="27" s="1"/>
  <c r="AN341" i="27"/>
  <c r="AM341" i="27" s="1"/>
  <c r="AL341" i="27" s="1"/>
  <c r="AK341" i="27" s="1"/>
  <c r="AJ341" i="27" s="1"/>
  <c r="AN340" i="27"/>
  <c r="AM340" i="27" s="1"/>
  <c r="AL340" i="27" s="1"/>
  <c r="AK340" i="27" s="1"/>
  <c r="AJ340" i="27" s="1"/>
  <c r="AN339" i="27"/>
  <c r="AM339" i="27" s="1"/>
  <c r="AL339" i="27" s="1"/>
  <c r="AK339" i="27" s="1"/>
  <c r="AJ339" i="27" s="1"/>
  <c r="AN338" i="27"/>
  <c r="AM338" i="27" s="1"/>
  <c r="AL338" i="27" s="1"/>
  <c r="AK338" i="27" s="1"/>
  <c r="AJ338" i="27" s="1"/>
  <c r="AN337" i="27"/>
  <c r="AM337" i="27" s="1"/>
  <c r="AL337" i="27" s="1"/>
  <c r="AK337" i="27" s="1"/>
  <c r="AJ337" i="27" s="1"/>
  <c r="AN336" i="27"/>
  <c r="AM336" i="27" s="1"/>
  <c r="AL336" i="27" s="1"/>
  <c r="AK336" i="27" s="1"/>
  <c r="AJ336" i="27" s="1"/>
  <c r="AN335" i="27"/>
  <c r="AM335" i="27" s="1"/>
  <c r="AL335" i="27" s="1"/>
  <c r="AK335" i="27" s="1"/>
  <c r="AJ335" i="27" s="1"/>
  <c r="AN334" i="27"/>
  <c r="AM334" i="27" s="1"/>
  <c r="AL334" i="27" s="1"/>
  <c r="AK334" i="27" s="1"/>
  <c r="AJ334" i="27" s="1"/>
  <c r="AN333" i="27"/>
  <c r="AM333" i="27"/>
  <c r="AL333" i="27" s="1"/>
  <c r="AK333" i="27" s="1"/>
  <c r="AJ333" i="27" s="1"/>
  <c r="AN332" i="27"/>
  <c r="AM332" i="27" s="1"/>
  <c r="AL332" i="27" s="1"/>
  <c r="AK332" i="27" s="1"/>
  <c r="AJ332" i="27" s="1"/>
  <c r="AN331" i="27"/>
  <c r="AM331" i="27" s="1"/>
  <c r="AL331" i="27" s="1"/>
  <c r="AK331" i="27" s="1"/>
  <c r="AJ331" i="27" s="1"/>
  <c r="AN330" i="27"/>
  <c r="AM330" i="27" s="1"/>
  <c r="AL330" i="27" s="1"/>
  <c r="AK330" i="27" s="1"/>
  <c r="AJ330" i="27" s="1"/>
  <c r="AN329" i="27"/>
  <c r="AM329" i="27" s="1"/>
  <c r="AL329" i="27" s="1"/>
  <c r="AK329" i="27" s="1"/>
  <c r="AJ329" i="27" s="1"/>
  <c r="AN328" i="27"/>
  <c r="AM328" i="27" s="1"/>
  <c r="AL328" i="27" s="1"/>
  <c r="AK328" i="27" s="1"/>
  <c r="AJ328" i="27" s="1"/>
  <c r="AN327" i="27"/>
  <c r="AM327" i="27"/>
  <c r="AL327" i="27" s="1"/>
  <c r="AK327" i="27" s="1"/>
  <c r="AJ327" i="27" s="1"/>
  <c r="AN326" i="27"/>
  <c r="AM326" i="27" s="1"/>
  <c r="AL326" i="27" s="1"/>
  <c r="AK326" i="27" s="1"/>
  <c r="AJ326" i="27" s="1"/>
  <c r="AN325" i="27"/>
  <c r="AM325" i="27" s="1"/>
  <c r="AL325" i="27" s="1"/>
  <c r="AK325" i="27" s="1"/>
  <c r="AJ325" i="27" s="1"/>
  <c r="AN324" i="27"/>
  <c r="AM324" i="27" s="1"/>
  <c r="AL324" i="27" s="1"/>
  <c r="AK324" i="27" s="1"/>
  <c r="AJ324" i="27" s="1"/>
  <c r="AN323" i="27"/>
  <c r="AM323" i="27" s="1"/>
  <c r="AL323" i="27" s="1"/>
  <c r="AK323" i="27" s="1"/>
  <c r="AJ323" i="27" s="1"/>
  <c r="AN322" i="27"/>
  <c r="AM322" i="27" s="1"/>
  <c r="AL322" i="27" s="1"/>
  <c r="AK322" i="27" s="1"/>
  <c r="AJ322" i="27" s="1"/>
  <c r="AN321" i="27"/>
  <c r="AM321" i="27" s="1"/>
  <c r="AL321" i="27" s="1"/>
  <c r="AK321" i="27" s="1"/>
  <c r="AJ321" i="27" s="1"/>
  <c r="AN320" i="27"/>
  <c r="AM320" i="27" s="1"/>
  <c r="AL320" i="27" s="1"/>
  <c r="AK320" i="27" s="1"/>
  <c r="AJ320" i="27" s="1"/>
  <c r="AN319" i="27"/>
  <c r="AM319" i="27"/>
  <c r="AL319" i="27" s="1"/>
  <c r="AK319" i="27" s="1"/>
  <c r="AJ319" i="27" s="1"/>
  <c r="AN318" i="27"/>
  <c r="AM318" i="27" s="1"/>
  <c r="AL318" i="27" s="1"/>
  <c r="AK318" i="27" s="1"/>
  <c r="AJ318" i="27" s="1"/>
  <c r="AN317" i="27"/>
  <c r="AM317" i="27" s="1"/>
  <c r="AL317" i="27" s="1"/>
  <c r="AK317" i="27" s="1"/>
  <c r="AJ317" i="27" s="1"/>
  <c r="AN316" i="27"/>
  <c r="AM316" i="27" s="1"/>
  <c r="AL316" i="27" s="1"/>
  <c r="AK316" i="27" s="1"/>
  <c r="AJ316" i="27" s="1"/>
  <c r="AN315" i="27"/>
  <c r="AM315" i="27" s="1"/>
  <c r="AL315" i="27" s="1"/>
  <c r="AK315" i="27" s="1"/>
  <c r="AJ315" i="27" s="1"/>
  <c r="AN314" i="27"/>
  <c r="AM314" i="27" s="1"/>
  <c r="AL314" i="27" s="1"/>
  <c r="AK314" i="27" s="1"/>
  <c r="AJ314" i="27" s="1"/>
  <c r="AN313" i="27"/>
  <c r="AM313" i="27" s="1"/>
  <c r="AL313" i="27" s="1"/>
  <c r="AK313" i="27" s="1"/>
  <c r="AJ313" i="27" s="1"/>
  <c r="AN312" i="27"/>
  <c r="AM312" i="27" s="1"/>
  <c r="AL312" i="27" s="1"/>
  <c r="AK312" i="27" s="1"/>
  <c r="AJ312" i="27" s="1"/>
  <c r="AN311" i="27"/>
  <c r="AM311" i="27" s="1"/>
  <c r="AL311" i="27" s="1"/>
  <c r="AK311" i="27" s="1"/>
  <c r="AJ311" i="27" s="1"/>
  <c r="AN310" i="27"/>
  <c r="AM310" i="27" s="1"/>
  <c r="AL310" i="27" s="1"/>
  <c r="AK310" i="27" s="1"/>
  <c r="AJ310" i="27" s="1"/>
  <c r="AN309" i="27"/>
  <c r="AM309" i="27"/>
  <c r="AL309" i="27" s="1"/>
  <c r="AK309" i="27" s="1"/>
  <c r="AJ309" i="27" s="1"/>
  <c r="AN308" i="27"/>
  <c r="AM308" i="27" s="1"/>
  <c r="AL308" i="27" s="1"/>
  <c r="AK308" i="27" s="1"/>
  <c r="AJ308" i="27" s="1"/>
  <c r="AN307" i="27"/>
  <c r="AM307" i="27" s="1"/>
  <c r="AL307" i="27" s="1"/>
  <c r="AK307" i="27" s="1"/>
  <c r="AJ307" i="27" s="1"/>
  <c r="AN306" i="27"/>
  <c r="AM306" i="27" s="1"/>
  <c r="AL306" i="27" s="1"/>
  <c r="AK306" i="27" s="1"/>
  <c r="AJ306" i="27" s="1"/>
  <c r="AN305" i="27"/>
  <c r="AM305" i="27" s="1"/>
  <c r="AL305" i="27" s="1"/>
  <c r="AK305" i="27" s="1"/>
  <c r="AJ305" i="27" s="1"/>
  <c r="AN304" i="27"/>
  <c r="AM304" i="27" s="1"/>
  <c r="AL304" i="27" s="1"/>
  <c r="AK304" i="27" s="1"/>
  <c r="AJ304" i="27" s="1"/>
  <c r="AN303" i="27"/>
  <c r="AM303" i="27" s="1"/>
  <c r="AL303" i="27" s="1"/>
  <c r="AK303" i="27" s="1"/>
  <c r="AJ303" i="27" s="1"/>
  <c r="AN302" i="27"/>
  <c r="AM302" i="27" s="1"/>
  <c r="AL302" i="27" s="1"/>
  <c r="AK302" i="27" s="1"/>
  <c r="AJ302" i="27" s="1"/>
  <c r="AN301" i="27"/>
  <c r="AM301" i="27" s="1"/>
  <c r="AL301" i="27" s="1"/>
  <c r="AK301" i="27" s="1"/>
  <c r="AJ301" i="27" s="1"/>
  <c r="AN300" i="27"/>
  <c r="AM300" i="27" s="1"/>
  <c r="AL300" i="27" s="1"/>
  <c r="AK300" i="27" s="1"/>
  <c r="AJ300" i="27" s="1"/>
  <c r="AN299" i="27"/>
  <c r="AM299" i="27" s="1"/>
  <c r="AL299" i="27" s="1"/>
  <c r="AK299" i="27" s="1"/>
  <c r="AJ299" i="27" s="1"/>
  <c r="AN298" i="27"/>
  <c r="AM298" i="27" s="1"/>
  <c r="AL298" i="27" s="1"/>
  <c r="AK298" i="27" s="1"/>
  <c r="AJ298" i="27" s="1"/>
  <c r="AN297" i="27"/>
  <c r="AM297" i="27" s="1"/>
  <c r="AL297" i="27" s="1"/>
  <c r="AK297" i="27" s="1"/>
  <c r="AJ297" i="27" s="1"/>
  <c r="AN296" i="27"/>
  <c r="AM296" i="27" s="1"/>
  <c r="AL296" i="27" s="1"/>
  <c r="AK296" i="27" s="1"/>
  <c r="AJ296" i="27" s="1"/>
  <c r="AN295" i="27"/>
  <c r="AM295" i="27" s="1"/>
  <c r="AL295" i="27" s="1"/>
  <c r="AK295" i="27" s="1"/>
  <c r="AJ295" i="27" s="1"/>
  <c r="AN294" i="27"/>
  <c r="AM294" i="27" s="1"/>
  <c r="AL294" i="27" s="1"/>
  <c r="AK294" i="27" s="1"/>
  <c r="AJ294" i="27" s="1"/>
  <c r="AN293" i="27"/>
  <c r="AM293" i="27" s="1"/>
  <c r="AL293" i="27" s="1"/>
  <c r="AK293" i="27" s="1"/>
  <c r="AJ293" i="27" s="1"/>
  <c r="AN292" i="27"/>
  <c r="AM292" i="27" s="1"/>
  <c r="AL292" i="27" s="1"/>
  <c r="AK292" i="27" s="1"/>
  <c r="AJ292" i="27" s="1"/>
  <c r="AN291" i="27"/>
  <c r="AM291" i="27" s="1"/>
  <c r="AL291" i="27" s="1"/>
  <c r="AK291" i="27" s="1"/>
  <c r="AJ291" i="27" s="1"/>
  <c r="AN290" i="27"/>
  <c r="AM290" i="27" s="1"/>
  <c r="AL290" i="27" s="1"/>
  <c r="AK290" i="27" s="1"/>
  <c r="AJ290" i="27" s="1"/>
  <c r="AN289" i="27"/>
  <c r="AM289" i="27" s="1"/>
  <c r="AL289" i="27" s="1"/>
  <c r="AK289" i="27" s="1"/>
  <c r="AJ289" i="27" s="1"/>
  <c r="AN288" i="27"/>
  <c r="AM288" i="27" s="1"/>
  <c r="AL288" i="27" s="1"/>
  <c r="AK288" i="27" s="1"/>
  <c r="AJ288" i="27" s="1"/>
  <c r="AN287" i="27"/>
  <c r="AM287" i="27" s="1"/>
  <c r="AL287" i="27" s="1"/>
  <c r="AK287" i="27" s="1"/>
  <c r="AJ287" i="27" s="1"/>
  <c r="AN286" i="27"/>
  <c r="AM286" i="27" s="1"/>
  <c r="AL286" i="27" s="1"/>
  <c r="AK286" i="27" s="1"/>
  <c r="AJ286" i="27" s="1"/>
  <c r="AN285" i="27"/>
  <c r="AM285" i="27"/>
  <c r="AL285" i="27" s="1"/>
  <c r="AK285" i="27" s="1"/>
  <c r="AJ285" i="27" s="1"/>
  <c r="AN284" i="27"/>
  <c r="AM284" i="27" s="1"/>
  <c r="AL284" i="27" s="1"/>
  <c r="AK284" i="27" s="1"/>
  <c r="AJ284" i="27" s="1"/>
  <c r="AN283" i="27"/>
  <c r="AM283" i="27" s="1"/>
  <c r="AL283" i="27" s="1"/>
  <c r="AK283" i="27" s="1"/>
  <c r="AJ283" i="27" s="1"/>
  <c r="AN282" i="27"/>
  <c r="AM282" i="27" s="1"/>
  <c r="AL282" i="27" s="1"/>
  <c r="AK282" i="27" s="1"/>
  <c r="AJ282" i="27" s="1"/>
  <c r="AN281" i="27"/>
  <c r="AM281" i="27" s="1"/>
  <c r="AL281" i="27" s="1"/>
  <c r="AK281" i="27" s="1"/>
  <c r="AJ281" i="27" s="1"/>
  <c r="AN280" i="27"/>
  <c r="AM280" i="27" s="1"/>
  <c r="AL280" i="27" s="1"/>
  <c r="AK280" i="27" s="1"/>
  <c r="AJ280" i="27" s="1"/>
  <c r="AN279" i="27"/>
  <c r="AM279" i="27" s="1"/>
  <c r="AL279" i="27" s="1"/>
  <c r="AK279" i="27" s="1"/>
  <c r="AJ279" i="27" s="1"/>
  <c r="AN278" i="27"/>
  <c r="AM278" i="27" s="1"/>
  <c r="AL278" i="27" s="1"/>
  <c r="AK278" i="27" s="1"/>
  <c r="AJ278" i="27" s="1"/>
  <c r="AN277" i="27"/>
  <c r="AM277" i="27"/>
  <c r="AL277" i="27" s="1"/>
  <c r="AK277" i="27" s="1"/>
  <c r="AJ277" i="27" s="1"/>
  <c r="AN276" i="27"/>
  <c r="AM276" i="27" s="1"/>
  <c r="AL276" i="27" s="1"/>
  <c r="AK276" i="27" s="1"/>
  <c r="AJ276" i="27" s="1"/>
  <c r="AN275" i="27"/>
  <c r="AM275" i="27" s="1"/>
  <c r="AL275" i="27" s="1"/>
  <c r="AK275" i="27" s="1"/>
  <c r="AJ275" i="27" s="1"/>
  <c r="AN274" i="27"/>
  <c r="AM274" i="27" s="1"/>
  <c r="AL274" i="27" s="1"/>
  <c r="AK274" i="27" s="1"/>
  <c r="AJ274" i="27" s="1"/>
  <c r="AN273" i="27"/>
  <c r="AM273" i="27" s="1"/>
  <c r="AL273" i="27" s="1"/>
  <c r="AK273" i="27" s="1"/>
  <c r="AJ273" i="27" s="1"/>
  <c r="AN272" i="27"/>
  <c r="AM272" i="27" s="1"/>
  <c r="AL272" i="27" s="1"/>
  <c r="AK272" i="27" s="1"/>
  <c r="AJ272" i="27" s="1"/>
  <c r="AN271" i="27"/>
  <c r="AM271" i="27"/>
  <c r="AL271" i="27" s="1"/>
  <c r="AK271" i="27" s="1"/>
  <c r="AJ271" i="27" s="1"/>
  <c r="AN270" i="27"/>
  <c r="AM270" i="27" s="1"/>
  <c r="AL270" i="27" s="1"/>
  <c r="AK270" i="27" s="1"/>
  <c r="AJ270" i="27" s="1"/>
  <c r="AN269" i="27"/>
  <c r="AM269" i="27" s="1"/>
  <c r="AL269" i="27" s="1"/>
  <c r="AK269" i="27" s="1"/>
  <c r="AJ269" i="27" s="1"/>
  <c r="AN268" i="27"/>
  <c r="AM268" i="27" s="1"/>
  <c r="AL268" i="27" s="1"/>
  <c r="AK268" i="27" s="1"/>
  <c r="AJ268" i="27" s="1"/>
  <c r="AN267" i="27"/>
  <c r="AM267" i="27" s="1"/>
  <c r="AL267" i="27" s="1"/>
  <c r="AK267" i="27" s="1"/>
  <c r="AJ267" i="27" s="1"/>
  <c r="AN266" i="27"/>
  <c r="AM266" i="27" s="1"/>
  <c r="AL266" i="27" s="1"/>
  <c r="AK266" i="27" s="1"/>
  <c r="AJ266" i="27" s="1"/>
  <c r="AN265" i="27"/>
  <c r="AM265" i="27" s="1"/>
  <c r="AL265" i="27" s="1"/>
  <c r="AK265" i="27" s="1"/>
  <c r="AJ265" i="27" s="1"/>
  <c r="AN264" i="27"/>
  <c r="AM264" i="27" s="1"/>
  <c r="AL264" i="27" s="1"/>
  <c r="AK264" i="27"/>
  <c r="AJ264" i="27" s="1"/>
  <c r="AN263" i="27"/>
  <c r="AM263" i="27" s="1"/>
  <c r="AL263" i="27" s="1"/>
  <c r="AK263" i="27" s="1"/>
  <c r="AJ263" i="27" s="1"/>
  <c r="AN262" i="27"/>
  <c r="AM262" i="27" s="1"/>
  <c r="AL262" i="27" s="1"/>
  <c r="AK262" i="27" s="1"/>
  <c r="AJ262" i="27" s="1"/>
  <c r="AN261" i="27"/>
  <c r="AM261" i="27" s="1"/>
  <c r="AL261" i="27" s="1"/>
  <c r="AK261" i="27" s="1"/>
  <c r="AJ261" i="27" s="1"/>
  <c r="AN260" i="27"/>
  <c r="AM260" i="27" s="1"/>
  <c r="AL260" i="27" s="1"/>
  <c r="AK260" i="27" s="1"/>
  <c r="AJ260" i="27" s="1"/>
  <c r="AN259" i="27"/>
  <c r="AM259" i="27" s="1"/>
  <c r="AL259" i="27" s="1"/>
  <c r="AK259" i="27" s="1"/>
  <c r="AJ259" i="27" s="1"/>
  <c r="AN258" i="27"/>
  <c r="AM258" i="27" s="1"/>
  <c r="AL258" i="27"/>
  <c r="AK258" i="27" s="1"/>
  <c r="AJ258" i="27" s="1"/>
  <c r="AN257" i="27"/>
  <c r="AM257" i="27" s="1"/>
  <c r="AL257" i="27" s="1"/>
  <c r="AK257" i="27" s="1"/>
  <c r="AJ257" i="27" s="1"/>
  <c r="AN256" i="27"/>
  <c r="AM256" i="27" s="1"/>
  <c r="AL256" i="27" s="1"/>
  <c r="AK256" i="27" s="1"/>
  <c r="AJ256" i="27" s="1"/>
  <c r="AN255" i="27"/>
  <c r="AM255" i="27" s="1"/>
  <c r="AL255" i="27" s="1"/>
  <c r="AK255" i="27" s="1"/>
  <c r="AJ255" i="27" s="1"/>
  <c r="AN254" i="27"/>
  <c r="AM254" i="27" s="1"/>
  <c r="AL254" i="27" s="1"/>
  <c r="AK254" i="27" s="1"/>
  <c r="AJ254" i="27" s="1"/>
  <c r="AN253" i="27"/>
  <c r="AM253" i="27" s="1"/>
  <c r="AL253" i="27" s="1"/>
  <c r="AK253" i="27" s="1"/>
  <c r="AJ253" i="27" s="1"/>
  <c r="AN252" i="27"/>
  <c r="AM252" i="27" s="1"/>
  <c r="AL252" i="27" s="1"/>
  <c r="AK252" i="27" s="1"/>
  <c r="AJ252" i="27" s="1"/>
  <c r="AN251" i="27"/>
  <c r="AM251" i="27" s="1"/>
  <c r="AL251" i="27" s="1"/>
  <c r="AK251" i="27" s="1"/>
  <c r="AJ251" i="27" s="1"/>
  <c r="AN250" i="27"/>
  <c r="AM250" i="27" s="1"/>
  <c r="AL250" i="27" s="1"/>
  <c r="AK250" i="27" s="1"/>
  <c r="AJ250" i="27" s="1"/>
  <c r="AN249" i="27"/>
  <c r="AM249" i="27" s="1"/>
  <c r="AL249" i="27" s="1"/>
  <c r="AK249" i="27" s="1"/>
  <c r="AJ249" i="27" s="1"/>
  <c r="AN248" i="27"/>
  <c r="AM248" i="27" s="1"/>
  <c r="AL248" i="27" s="1"/>
  <c r="AK248" i="27" s="1"/>
  <c r="AJ248" i="27" s="1"/>
  <c r="AN247" i="27"/>
  <c r="AM247" i="27" s="1"/>
  <c r="AL247" i="27" s="1"/>
  <c r="AK247" i="27" s="1"/>
  <c r="AJ247" i="27" s="1"/>
  <c r="AN246" i="27"/>
  <c r="AM246" i="27" s="1"/>
  <c r="AL246" i="27" s="1"/>
  <c r="AK246" i="27" s="1"/>
  <c r="AJ246" i="27" s="1"/>
  <c r="AN245" i="27"/>
  <c r="AM245" i="27" s="1"/>
  <c r="AL245" i="27" s="1"/>
  <c r="AK245" i="27" s="1"/>
  <c r="AJ245" i="27" s="1"/>
  <c r="AN244" i="27"/>
  <c r="AM244" i="27" s="1"/>
  <c r="AL244" i="27" s="1"/>
  <c r="AK244" i="27" s="1"/>
  <c r="AJ244" i="27" s="1"/>
  <c r="AN243" i="27"/>
  <c r="AM243" i="27" s="1"/>
  <c r="AL243" i="27" s="1"/>
  <c r="AK243" i="27" s="1"/>
  <c r="AJ243" i="27" s="1"/>
  <c r="AN242" i="27"/>
  <c r="AM242" i="27" s="1"/>
  <c r="AL242" i="27" s="1"/>
  <c r="AK242" i="27" s="1"/>
  <c r="AJ242" i="27" s="1"/>
  <c r="AN241" i="27"/>
  <c r="AM241" i="27" s="1"/>
  <c r="AL241" i="27" s="1"/>
  <c r="AK241" i="27" s="1"/>
  <c r="AJ241" i="27" s="1"/>
  <c r="AN240" i="27"/>
  <c r="AM240" i="27" s="1"/>
  <c r="AL240" i="27" s="1"/>
  <c r="AK240" i="27" s="1"/>
  <c r="AJ240" i="27" s="1"/>
  <c r="AN239" i="27"/>
  <c r="AM239" i="27" s="1"/>
  <c r="AL239" i="27" s="1"/>
  <c r="AK239" i="27" s="1"/>
  <c r="AJ239" i="27" s="1"/>
  <c r="AN238" i="27"/>
  <c r="AM238" i="27" s="1"/>
  <c r="AL238" i="27" s="1"/>
  <c r="AK238" i="27" s="1"/>
  <c r="AJ238" i="27" s="1"/>
  <c r="AN237" i="27"/>
  <c r="AM237" i="27" s="1"/>
  <c r="AL237" i="27" s="1"/>
  <c r="AK237" i="27" s="1"/>
  <c r="AJ237" i="27" s="1"/>
  <c r="AN236" i="27"/>
  <c r="AM236" i="27" s="1"/>
  <c r="AL236" i="27" s="1"/>
  <c r="AK236" i="27" s="1"/>
  <c r="AJ236" i="27" s="1"/>
  <c r="AN235" i="27"/>
  <c r="AM235" i="27" s="1"/>
  <c r="AL235" i="27" s="1"/>
  <c r="AK235" i="27" s="1"/>
  <c r="AJ235" i="27" s="1"/>
  <c r="AN234" i="27"/>
  <c r="AM234" i="27" s="1"/>
  <c r="AL234" i="27" s="1"/>
  <c r="AK234" i="27" s="1"/>
  <c r="AJ234" i="27" s="1"/>
  <c r="AN233" i="27"/>
  <c r="AM233" i="27" s="1"/>
  <c r="AL233" i="27" s="1"/>
  <c r="AK233" i="27" s="1"/>
  <c r="AJ233" i="27" s="1"/>
  <c r="AN232" i="27"/>
  <c r="AM232" i="27" s="1"/>
  <c r="AL232" i="27" s="1"/>
  <c r="AK232" i="27" s="1"/>
  <c r="AJ232" i="27" s="1"/>
  <c r="AN231" i="27"/>
  <c r="AM231" i="27" s="1"/>
  <c r="AL231" i="27"/>
  <c r="AK231" i="27" s="1"/>
  <c r="AJ231" i="27" s="1"/>
  <c r="AN230" i="27"/>
  <c r="AM230" i="27" s="1"/>
  <c r="AL230" i="27" s="1"/>
  <c r="AK230" i="27" s="1"/>
  <c r="AJ230" i="27" s="1"/>
  <c r="AN229" i="27"/>
  <c r="AM229" i="27" s="1"/>
  <c r="AL229" i="27" s="1"/>
  <c r="AK229" i="27" s="1"/>
  <c r="AJ229" i="27" s="1"/>
  <c r="AN228" i="27"/>
  <c r="AM228" i="27" s="1"/>
  <c r="AL228" i="27" s="1"/>
  <c r="AK228" i="27" s="1"/>
  <c r="AJ228" i="27" s="1"/>
  <c r="AN227" i="27"/>
  <c r="AM227" i="27" s="1"/>
  <c r="AL227" i="27" s="1"/>
  <c r="AK227" i="27" s="1"/>
  <c r="AJ227" i="27" s="1"/>
  <c r="AN226" i="27"/>
  <c r="AM226" i="27" s="1"/>
  <c r="AL226" i="27" s="1"/>
  <c r="AK226" i="27" s="1"/>
  <c r="AJ226" i="27" s="1"/>
  <c r="AN225" i="27"/>
  <c r="AM225" i="27" s="1"/>
  <c r="AL225" i="27" s="1"/>
  <c r="AK225" i="27" s="1"/>
  <c r="AJ225" i="27" s="1"/>
  <c r="AN224" i="27"/>
  <c r="AM224" i="27" s="1"/>
  <c r="AL224" i="27" s="1"/>
  <c r="AK224" i="27" s="1"/>
  <c r="AJ224" i="27" s="1"/>
  <c r="AN223" i="27"/>
  <c r="AM223" i="27" s="1"/>
  <c r="AL223" i="27" s="1"/>
  <c r="AK223" i="27" s="1"/>
  <c r="AJ223" i="27" s="1"/>
  <c r="AN222" i="27"/>
  <c r="AM222" i="27" s="1"/>
  <c r="AL222" i="27" s="1"/>
  <c r="AK222" i="27" s="1"/>
  <c r="AJ222" i="27" s="1"/>
  <c r="AN221" i="27"/>
  <c r="AM221" i="27" s="1"/>
  <c r="AL221" i="27" s="1"/>
  <c r="AK221" i="27" s="1"/>
  <c r="AJ221" i="27" s="1"/>
  <c r="AN220" i="27"/>
  <c r="AM220" i="27" s="1"/>
  <c r="AL220" i="27" s="1"/>
  <c r="AK220" i="27" s="1"/>
  <c r="AJ220" i="27" s="1"/>
  <c r="AN219" i="27"/>
  <c r="AM219" i="27" s="1"/>
  <c r="AL219" i="27" s="1"/>
  <c r="AK219" i="27" s="1"/>
  <c r="AJ219" i="27" s="1"/>
  <c r="AN218" i="27"/>
  <c r="AM218" i="27" s="1"/>
  <c r="AL218" i="27" s="1"/>
  <c r="AK218" i="27" s="1"/>
  <c r="AJ218" i="27" s="1"/>
  <c r="AN217" i="27"/>
  <c r="AM217" i="27" s="1"/>
  <c r="AL217" i="27" s="1"/>
  <c r="AK217" i="27" s="1"/>
  <c r="AJ217" i="27" s="1"/>
  <c r="AN216" i="27"/>
  <c r="AM216" i="27" s="1"/>
  <c r="AL216" i="27" s="1"/>
  <c r="AK216" i="27" s="1"/>
  <c r="AJ216" i="27" s="1"/>
  <c r="AN215" i="27"/>
  <c r="AM215" i="27" s="1"/>
  <c r="AL215" i="27" s="1"/>
  <c r="AK215" i="27" s="1"/>
  <c r="AJ215" i="27" s="1"/>
  <c r="AN214" i="27"/>
  <c r="AM214" i="27" s="1"/>
  <c r="AL214" i="27" s="1"/>
  <c r="AK214" i="27" s="1"/>
  <c r="AJ214" i="27" s="1"/>
  <c r="AN213" i="27"/>
  <c r="AM213" i="27" s="1"/>
  <c r="AL213" i="27" s="1"/>
  <c r="AK213" i="27" s="1"/>
  <c r="AJ213" i="27" s="1"/>
  <c r="AN212" i="27"/>
  <c r="AM212" i="27" s="1"/>
  <c r="AL212" i="27" s="1"/>
  <c r="AK212" i="27" s="1"/>
  <c r="AJ212" i="27" s="1"/>
  <c r="AN211" i="27"/>
  <c r="AM211" i="27" s="1"/>
  <c r="AL211" i="27"/>
  <c r="AK211" i="27" s="1"/>
  <c r="AJ211" i="27" s="1"/>
  <c r="AN210" i="27"/>
  <c r="AM210" i="27" s="1"/>
  <c r="AL210" i="27" s="1"/>
  <c r="AK210" i="27" s="1"/>
  <c r="AJ210" i="27" s="1"/>
  <c r="AN209" i="27"/>
  <c r="AM209" i="27" s="1"/>
  <c r="AL209" i="27" s="1"/>
  <c r="AK209" i="27" s="1"/>
  <c r="AJ209" i="27" s="1"/>
  <c r="AN208" i="27"/>
  <c r="AM208" i="27" s="1"/>
  <c r="AL208" i="27" s="1"/>
  <c r="AK208" i="27" s="1"/>
  <c r="AJ208" i="27" s="1"/>
  <c r="AN207" i="27"/>
  <c r="AM207" i="27" s="1"/>
  <c r="AL207" i="27" s="1"/>
  <c r="AK207" i="27" s="1"/>
  <c r="AJ207" i="27" s="1"/>
  <c r="AN206" i="27"/>
  <c r="AM206" i="27" s="1"/>
  <c r="AL206" i="27" s="1"/>
  <c r="AK206" i="27" s="1"/>
  <c r="AJ206" i="27" s="1"/>
  <c r="AN205" i="27"/>
  <c r="AM205" i="27" s="1"/>
  <c r="AL205" i="27" s="1"/>
  <c r="AK205" i="27" s="1"/>
  <c r="AJ205" i="27" s="1"/>
  <c r="AN204" i="27"/>
  <c r="AM204" i="27" s="1"/>
  <c r="AL204" i="27" s="1"/>
  <c r="AK204" i="27" s="1"/>
  <c r="AJ204" i="27" s="1"/>
  <c r="AN203" i="27"/>
  <c r="AM203" i="27" s="1"/>
  <c r="AL203" i="27" s="1"/>
  <c r="AK203" i="27" s="1"/>
  <c r="AJ203" i="27" s="1"/>
  <c r="AN202" i="27"/>
  <c r="AM202" i="27" s="1"/>
  <c r="AL202" i="27" s="1"/>
  <c r="AK202" i="27" s="1"/>
  <c r="AJ202" i="27" s="1"/>
  <c r="AN201" i="27"/>
  <c r="AM201" i="27" s="1"/>
  <c r="AL201" i="27" s="1"/>
  <c r="AK201" i="27" s="1"/>
  <c r="AJ201" i="27" s="1"/>
  <c r="AN200" i="27"/>
  <c r="AM200" i="27" s="1"/>
  <c r="AL200" i="27" s="1"/>
  <c r="AK200" i="27" s="1"/>
  <c r="AJ200" i="27" s="1"/>
  <c r="AN199" i="27"/>
  <c r="AM199" i="27" s="1"/>
  <c r="AL199" i="27" s="1"/>
  <c r="AK199" i="27" s="1"/>
  <c r="AJ199" i="27" s="1"/>
  <c r="AN198" i="27"/>
  <c r="AM198" i="27" s="1"/>
  <c r="AL198" i="27" s="1"/>
  <c r="AK198" i="27" s="1"/>
  <c r="AJ198" i="27" s="1"/>
  <c r="AN197" i="27"/>
  <c r="AM197" i="27" s="1"/>
  <c r="AL197" i="27" s="1"/>
  <c r="AK197" i="27" s="1"/>
  <c r="AJ197" i="27" s="1"/>
  <c r="AN196" i="27"/>
  <c r="AM196" i="27" s="1"/>
  <c r="AL196" i="27" s="1"/>
  <c r="AK196" i="27" s="1"/>
  <c r="AJ196" i="27" s="1"/>
  <c r="AN195" i="27"/>
  <c r="AM195" i="27" s="1"/>
  <c r="AL195" i="27" s="1"/>
  <c r="AK195" i="27" s="1"/>
  <c r="AJ195" i="27" s="1"/>
  <c r="AN194" i="27"/>
  <c r="AM194" i="27" s="1"/>
  <c r="AL194" i="27" s="1"/>
  <c r="AK194" i="27" s="1"/>
  <c r="AJ194" i="27" s="1"/>
  <c r="AN193" i="27"/>
  <c r="AM193" i="27" s="1"/>
  <c r="AL193" i="27" s="1"/>
  <c r="AK193" i="27" s="1"/>
  <c r="AJ193" i="27" s="1"/>
  <c r="AN192" i="27"/>
  <c r="AM192" i="27" s="1"/>
  <c r="AL192" i="27" s="1"/>
  <c r="AK192" i="27" s="1"/>
  <c r="AJ192" i="27" s="1"/>
  <c r="AN191" i="27"/>
  <c r="AM191" i="27" s="1"/>
  <c r="AL191" i="27" s="1"/>
  <c r="AK191" i="27" s="1"/>
  <c r="AJ191" i="27" s="1"/>
  <c r="AN190" i="27"/>
  <c r="AM190" i="27" s="1"/>
  <c r="AL190" i="27" s="1"/>
  <c r="AK190" i="27" s="1"/>
  <c r="AJ190" i="27" s="1"/>
  <c r="AN189" i="27"/>
  <c r="AM189" i="27" s="1"/>
  <c r="AL189" i="27" s="1"/>
  <c r="AK189" i="27" s="1"/>
  <c r="AJ189" i="27" s="1"/>
  <c r="AN188" i="27"/>
  <c r="AM188" i="27" s="1"/>
  <c r="AL188" i="27" s="1"/>
  <c r="AK188" i="27" s="1"/>
  <c r="AJ188" i="27" s="1"/>
  <c r="AN187" i="27"/>
  <c r="AM187" i="27" s="1"/>
  <c r="AL187" i="27" s="1"/>
  <c r="AK187" i="27" s="1"/>
  <c r="AJ187" i="27" s="1"/>
  <c r="AN186" i="27"/>
  <c r="AM186" i="27" s="1"/>
  <c r="AL186" i="27" s="1"/>
  <c r="AK186" i="27" s="1"/>
  <c r="AJ186" i="27" s="1"/>
  <c r="AN185" i="27"/>
  <c r="AM185" i="27" s="1"/>
  <c r="AL185" i="27" s="1"/>
  <c r="AK185" i="27" s="1"/>
  <c r="AJ185" i="27" s="1"/>
  <c r="AN184" i="27"/>
  <c r="AM184" i="27" s="1"/>
  <c r="AL184" i="27" s="1"/>
  <c r="AK184" i="27" s="1"/>
  <c r="AJ184" i="27" s="1"/>
  <c r="AN183" i="27"/>
  <c r="AM183" i="27" s="1"/>
  <c r="AL183" i="27" s="1"/>
  <c r="AK183" i="27" s="1"/>
  <c r="AJ183" i="27" s="1"/>
  <c r="AN182" i="27"/>
  <c r="AM182" i="27" s="1"/>
  <c r="AL182" i="27" s="1"/>
  <c r="AK182" i="27" s="1"/>
  <c r="AJ182" i="27" s="1"/>
  <c r="AN181" i="27"/>
  <c r="AM181" i="27" s="1"/>
  <c r="AL181" i="27" s="1"/>
  <c r="AK181" i="27" s="1"/>
  <c r="AJ181" i="27" s="1"/>
  <c r="AN180" i="27"/>
  <c r="AM180" i="27" s="1"/>
  <c r="AL180" i="27" s="1"/>
  <c r="AK180" i="27" s="1"/>
  <c r="AJ180" i="27" s="1"/>
  <c r="AN179" i="27"/>
  <c r="AM179" i="27" s="1"/>
  <c r="AL179" i="27" s="1"/>
  <c r="AK179" i="27" s="1"/>
  <c r="AJ179" i="27" s="1"/>
  <c r="AN178" i="27"/>
  <c r="AM178" i="27" s="1"/>
  <c r="AL178" i="27" s="1"/>
  <c r="AK178" i="27" s="1"/>
  <c r="AJ178" i="27" s="1"/>
  <c r="AN177" i="27"/>
  <c r="AM177" i="27" s="1"/>
  <c r="AL177" i="27" s="1"/>
  <c r="AK177" i="27" s="1"/>
  <c r="AJ177" i="27" s="1"/>
  <c r="AN176" i="27"/>
  <c r="AM176" i="27" s="1"/>
  <c r="AL176" i="27" s="1"/>
  <c r="AK176" i="27" s="1"/>
  <c r="AJ176" i="27" s="1"/>
  <c r="AN175" i="27"/>
  <c r="AM175" i="27" s="1"/>
  <c r="AL175" i="27" s="1"/>
  <c r="AK175" i="27" s="1"/>
  <c r="AJ175" i="27" s="1"/>
  <c r="AN174" i="27"/>
  <c r="AM174" i="27" s="1"/>
  <c r="AL174" i="27" s="1"/>
  <c r="AK174" i="27" s="1"/>
  <c r="AJ174" i="27" s="1"/>
  <c r="AN173" i="27"/>
  <c r="AM173" i="27" s="1"/>
  <c r="AL173" i="27" s="1"/>
  <c r="AK173" i="27" s="1"/>
  <c r="AJ173" i="27" s="1"/>
  <c r="AN172" i="27"/>
  <c r="AM172" i="27" s="1"/>
  <c r="AL172" i="27" s="1"/>
  <c r="AK172" i="27" s="1"/>
  <c r="AJ172" i="27" s="1"/>
  <c r="AN171" i="27"/>
  <c r="AM171" i="27" s="1"/>
  <c r="AL171" i="27"/>
  <c r="AK171" i="27" s="1"/>
  <c r="AJ171" i="27" s="1"/>
  <c r="AN170" i="27"/>
  <c r="AM170" i="27" s="1"/>
  <c r="AL170" i="27" s="1"/>
  <c r="AK170" i="27" s="1"/>
  <c r="AJ170" i="27" s="1"/>
  <c r="AN169" i="27"/>
  <c r="AM169" i="27" s="1"/>
  <c r="AL169" i="27" s="1"/>
  <c r="AK169" i="27" s="1"/>
  <c r="AJ169" i="27" s="1"/>
  <c r="AN168" i="27"/>
  <c r="AM168" i="27" s="1"/>
  <c r="AL168" i="27" s="1"/>
  <c r="AK168" i="27" s="1"/>
  <c r="AJ168" i="27" s="1"/>
  <c r="AN167" i="27"/>
  <c r="AM167" i="27" s="1"/>
  <c r="AL167" i="27" s="1"/>
  <c r="AK167" i="27" s="1"/>
  <c r="AJ167" i="27" s="1"/>
  <c r="AN166" i="27"/>
  <c r="AM166" i="27" s="1"/>
  <c r="AL166" i="27" s="1"/>
  <c r="AK166" i="27" s="1"/>
  <c r="AJ166" i="27" s="1"/>
  <c r="AN165" i="27"/>
  <c r="AM165" i="27" s="1"/>
  <c r="AL165" i="27" s="1"/>
  <c r="AK165" i="27" s="1"/>
  <c r="AJ165" i="27" s="1"/>
  <c r="AN164" i="27"/>
  <c r="AM164" i="27" s="1"/>
  <c r="AL164" i="27" s="1"/>
  <c r="AK164" i="27" s="1"/>
  <c r="AJ164" i="27" s="1"/>
  <c r="AN163" i="27"/>
  <c r="AM163" i="27" s="1"/>
  <c r="AL163" i="27" s="1"/>
  <c r="AK163" i="27" s="1"/>
  <c r="AJ163" i="27" s="1"/>
  <c r="AN162" i="27"/>
  <c r="AM162" i="27" s="1"/>
  <c r="AL162" i="27" s="1"/>
  <c r="AK162" i="27" s="1"/>
  <c r="AJ162" i="27" s="1"/>
  <c r="AN161" i="27"/>
  <c r="AM161" i="27" s="1"/>
  <c r="AL161" i="27" s="1"/>
  <c r="AK161" i="27" s="1"/>
  <c r="AJ161" i="27"/>
  <c r="AN160" i="27"/>
  <c r="AM160" i="27" s="1"/>
  <c r="AL160" i="27" s="1"/>
  <c r="AK160" i="27" s="1"/>
  <c r="AJ160" i="27" s="1"/>
  <c r="AN159" i="27"/>
  <c r="AM159" i="27" s="1"/>
  <c r="AL159" i="27" s="1"/>
  <c r="AK159" i="27" s="1"/>
  <c r="AJ159" i="27" s="1"/>
  <c r="AN158" i="27"/>
  <c r="AM158" i="27" s="1"/>
  <c r="AL158" i="27" s="1"/>
  <c r="AK158" i="27" s="1"/>
  <c r="AJ158" i="27" s="1"/>
  <c r="AN157" i="27"/>
  <c r="AM157" i="27" s="1"/>
  <c r="AL157" i="27" s="1"/>
  <c r="AK157" i="27" s="1"/>
  <c r="AJ157" i="27" s="1"/>
  <c r="AN156" i="27"/>
  <c r="AM156" i="27" s="1"/>
  <c r="AL156" i="27" s="1"/>
  <c r="AK156" i="27" s="1"/>
  <c r="AJ156" i="27" s="1"/>
  <c r="AN155" i="27"/>
  <c r="AM155" i="27" s="1"/>
  <c r="AL155" i="27" s="1"/>
  <c r="AK155" i="27" s="1"/>
  <c r="AJ155" i="27" s="1"/>
  <c r="AN154" i="27"/>
  <c r="AM154" i="27" s="1"/>
  <c r="AL154" i="27" s="1"/>
  <c r="AK154" i="27" s="1"/>
  <c r="AJ154" i="27" s="1"/>
  <c r="AN153" i="27"/>
  <c r="AM153" i="27" s="1"/>
  <c r="AL153" i="27" s="1"/>
  <c r="AK153" i="27" s="1"/>
  <c r="AJ153" i="27" s="1"/>
  <c r="AN152" i="27"/>
  <c r="AM152" i="27" s="1"/>
  <c r="AL152" i="27" s="1"/>
  <c r="AK152" i="27" s="1"/>
  <c r="AJ152" i="27" s="1"/>
  <c r="AN151" i="27"/>
  <c r="AM151" i="27" s="1"/>
  <c r="AL151" i="27" s="1"/>
  <c r="AK151" i="27" s="1"/>
  <c r="AJ151" i="27" s="1"/>
  <c r="AN150" i="27"/>
  <c r="AM150" i="27" s="1"/>
  <c r="AL150" i="27" s="1"/>
  <c r="AK150" i="27" s="1"/>
  <c r="AJ150" i="27" s="1"/>
  <c r="AN149" i="27"/>
  <c r="AM149" i="27" s="1"/>
  <c r="AL149" i="27" s="1"/>
  <c r="AK149" i="27" s="1"/>
  <c r="AJ149" i="27"/>
  <c r="AN148" i="27"/>
  <c r="AM148" i="27" s="1"/>
  <c r="AL148" i="27" s="1"/>
  <c r="AK148" i="27" s="1"/>
  <c r="AJ148" i="27" s="1"/>
  <c r="AN147" i="27"/>
  <c r="AM147" i="27" s="1"/>
  <c r="AL147" i="27" s="1"/>
  <c r="AK147" i="27" s="1"/>
  <c r="AJ147" i="27" s="1"/>
  <c r="AN146" i="27"/>
  <c r="AM146" i="27" s="1"/>
  <c r="AL146" i="27" s="1"/>
  <c r="AK146" i="27" s="1"/>
  <c r="AJ146" i="27" s="1"/>
  <c r="AN145" i="27"/>
  <c r="AM145" i="27" s="1"/>
  <c r="AL145" i="27" s="1"/>
  <c r="AK145" i="27" s="1"/>
  <c r="AJ145" i="27" s="1"/>
  <c r="AN144" i="27"/>
  <c r="AM144" i="27" s="1"/>
  <c r="AL144" i="27" s="1"/>
  <c r="AK144" i="27" s="1"/>
  <c r="AJ144" i="27" s="1"/>
  <c r="AN143" i="27"/>
  <c r="AM143" i="27" s="1"/>
  <c r="AL143" i="27" s="1"/>
  <c r="AK143" i="27" s="1"/>
  <c r="AJ143" i="27" s="1"/>
  <c r="AN142" i="27"/>
  <c r="AM142" i="27" s="1"/>
  <c r="AL142" i="27" s="1"/>
  <c r="AK142" i="27" s="1"/>
  <c r="AJ142" i="27" s="1"/>
  <c r="AN141" i="27"/>
  <c r="AM141" i="27" s="1"/>
  <c r="AL141" i="27" s="1"/>
  <c r="AK141" i="27" s="1"/>
  <c r="AJ141" i="27" s="1"/>
  <c r="AN140" i="27"/>
  <c r="AM140" i="27" s="1"/>
  <c r="AL140" i="27" s="1"/>
  <c r="AK140" i="27" s="1"/>
  <c r="AJ140" i="27" s="1"/>
  <c r="AN139" i="27"/>
  <c r="AM139" i="27" s="1"/>
  <c r="AL139" i="27" s="1"/>
  <c r="AK139" i="27" s="1"/>
  <c r="AJ139" i="27" s="1"/>
  <c r="AN138" i="27"/>
  <c r="AM138" i="27" s="1"/>
  <c r="AL138" i="27" s="1"/>
  <c r="AK138" i="27" s="1"/>
  <c r="AJ138" i="27" s="1"/>
  <c r="AN137" i="27"/>
  <c r="AM137" i="27" s="1"/>
  <c r="AL137" i="27" s="1"/>
  <c r="AK137" i="27" s="1"/>
  <c r="AJ137" i="27" s="1"/>
  <c r="AN136" i="27"/>
  <c r="AM136" i="27" s="1"/>
  <c r="AL136" i="27" s="1"/>
  <c r="AK136" i="27" s="1"/>
  <c r="AJ136" i="27" s="1"/>
  <c r="AN135" i="27"/>
  <c r="AM135" i="27" s="1"/>
  <c r="AL135" i="27" s="1"/>
  <c r="AK135" i="27" s="1"/>
  <c r="AJ135" i="27" s="1"/>
  <c r="AN134" i="27"/>
  <c r="AM134" i="27" s="1"/>
  <c r="AL134" i="27" s="1"/>
  <c r="AK134" i="27" s="1"/>
  <c r="AJ134" i="27" s="1"/>
  <c r="AN133" i="27"/>
  <c r="AM133" i="27" s="1"/>
  <c r="AL133" i="27" s="1"/>
  <c r="AK133" i="27" s="1"/>
  <c r="AJ133" i="27" s="1"/>
  <c r="AN132" i="27"/>
  <c r="AM132" i="27" s="1"/>
  <c r="AL132" i="27" s="1"/>
  <c r="AK132" i="27" s="1"/>
  <c r="AJ132" i="27" s="1"/>
  <c r="AN131" i="27"/>
  <c r="AM131" i="27" s="1"/>
  <c r="AL131" i="27" s="1"/>
  <c r="AK131" i="27" s="1"/>
  <c r="AJ131" i="27" s="1"/>
  <c r="AN130" i="27"/>
  <c r="AM130" i="27" s="1"/>
  <c r="AL130" i="27" s="1"/>
  <c r="AK130" i="27" s="1"/>
  <c r="AJ130" i="27" s="1"/>
  <c r="AN129" i="27"/>
  <c r="AM129" i="27" s="1"/>
  <c r="AL129" i="27" s="1"/>
  <c r="AK129" i="27" s="1"/>
  <c r="AJ129" i="27" s="1"/>
  <c r="AN128" i="27"/>
  <c r="AM128" i="27" s="1"/>
  <c r="AL128" i="27" s="1"/>
  <c r="AK128" i="27" s="1"/>
  <c r="AJ128" i="27" s="1"/>
  <c r="AN127" i="27"/>
  <c r="AM127" i="27" s="1"/>
  <c r="AL127" i="27" s="1"/>
  <c r="AK127" i="27" s="1"/>
  <c r="AJ127" i="27" s="1"/>
  <c r="AN126" i="27"/>
  <c r="AM126" i="27" s="1"/>
  <c r="AL126" i="27" s="1"/>
  <c r="AK126" i="27" s="1"/>
  <c r="AJ126" i="27" s="1"/>
  <c r="AN125" i="27"/>
  <c r="AM125" i="27"/>
  <c r="AL125" i="27" s="1"/>
  <c r="AK125" i="27" s="1"/>
  <c r="AJ125" i="27" s="1"/>
  <c r="AN124" i="27"/>
  <c r="AM124" i="27" s="1"/>
  <c r="AL124" i="27" s="1"/>
  <c r="AK124" i="27" s="1"/>
  <c r="AJ124" i="27" s="1"/>
  <c r="AN123" i="27"/>
  <c r="AM123" i="27" s="1"/>
  <c r="AL123" i="27" s="1"/>
  <c r="AK123" i="27" s="1"/>
  <c r="AJ123" i="27" s="1"/>
  <c r="AN122" i="27"/>
  <c r="AM122" i="27" s="1"/>
  <c r="AL122" i="27" s="1"/>
  <c r="AK122" i="27" s="1"/>
  <c r="AJ122" i="27" s="1"/>
  <c r="AN121" i="27"/>
  <c r="AM121" i="27" s="1"/>
  <c r="AL121" i="27" s="1"/>
  <c r="AK121" i="27" s="1"/>
  <c r="AJ121" i="27" s="1"/>
  <c r="AN120" i="27"/>
  <c r="AM120" i="27" s="1"/>
  <c r="AL120" i="27" s="1"/>
  <c r="AK120" i="27" s="1"/>
  <c r="AJ120" i="27" s="1"/>
  <c r="AN119" i="27"/>
  <c r="AM119" i="27" s="1"/>
  <c r="AL119" i="27" s="1"/>
  <c r="AK119" i="27" s="1"/>
  <c r="AJ119" i="27" s="1"/>
  <c r="AN118" i="27"/>
  <c r="AM118" i="27" s="1"/>
  <c r="AL118" i="27" s="1"/>
  <c r="AK118" i="27" s="1"/>
  <c r="AJ118" i="27" s="1"/>
  <c r="AN117" i="27"/>
  <c r="AM117" i="27" s="1"/>
  <c r="AL117" i="27" s="1"/>
  <c r="AK117" i="27" s="1"/>
  <c r="AJ117" i="27" s="1"/>
  <c r="AN116" i="27"/>
  <c r="AM116" i="27" s="1"/>
  <c r="AL116" i="27" s="1"/>
  <c r="AK116" i="27" s="1"/>
  <c r="AJ116" i="27" s="1"/>
  <c r="AN115" i="27"/>
  <c r="AM115" i="27" s="1"/>
  <c r="AL115" i="27" s="1"/>
  <c r="AK115" i="27" s="1"/>
  <c r="AJ115" i="27" s="1"/>
  <c r="AN114" i="27"/>
  <c r="AM114" i="27" s="1"/>
  <c r="AL114" i="27" s="1"/>
  <c r="AK114" i="27" s="1"/>
  <c r="AJ114" i="27" s="1"/>
  <c r="AN113" i="27"/>
  <c r="AM113" i="27" s="1"/>
  <c r="AL113" i="27" s="1"/>
  <c r="AK113" i="27" s="1"/>
  <c r="AJ113" i="27" s="1"/>
  <c r="AN112" i="27"/>
  <c r="AM112" i="27"/>
  <c r="AL112" i="27" s="1"/>
  <c r="AK112" i="27" s="1"/>
  <c r="AJ112" i="27" s="1"/>
  <c r="AN111" i="27"/>
  <c r="AM111" i="27" s="1"/>
  <c r="AL111" i="27" s="1"/>
  <c r="AK111" i="27" s="1"/>
  <c r="AJ111" i="27" s="1"/>
  <c r="AN110" i="27"/>
  <c r="AM110" i="27" s="1"/>
  <c r="AL110" i="27" s="1"/>
  <c r="AK110" i="27" s="1"/>
  <c r="AJ110" i="27" s="1"/>
  <c r="AN109" i="27"/>
  <c r="AM109" i="27" s="1"/>
  <c r="AL109" i="27" s="1"/>
  <c r="AK109" i="27" s="1"/>
  <c r="AJ109" i="27" s="1"/>
  <c r="AN108" i="27"/>
  <c r="AM108" i="27" s="1"/>
  <c r="AL108" i="27" s="1"/>
  <c r="AK108" i="27" s="1"/>
  <c r="AJ108" i="27" s="1"/>
  <c r="AN107" i="27"/>
  <c r="AM107" i="27" s="1"/>
  <c r="AL107" i="27" s="1"/>
  <c r="AK107" i="27" s="1"/>
  <c r="AJ107" i="27" s="1"/>
  <c r="AN106" i="27"/>
  <c r="AM106" i="27"/>
  <c r="AL106" i="27" s="1"/>
  <c r="AK106" i="27" s="1"/>
  <c r="AJ106" i="27" s="1"/>
  <c r="AN105" i="27"/>
  <c r="AM105" i="27" s="1"/>
  <c r="AL105" i="27" s="1"/>
  <c r="AK105" i="27" s="1"/>
  <c r="AJ105" i="27" s="1"/>
  <c r="AN104" i="27"/>
  <c r="AM104" i="27" s="1"/>
  <c r="AL104" i="27" s="1"/>
  <c r="AK104" i="27" s="1"/>
  <c r="AJ104" i="27" s="1"/>
  <c r="AN103" i="27"/>
  <c r="AM103" i="27" s="1"/>
  <c r="AL103" i="27" s="1"/>
  <c r="AK103" i="27" s="1"/>
  <c r="AJ103" i="27" s="1"/>
  <c r="AN102" i="27"/>
  <c r="AM102" i="27" s="1"/>
  <c r="AL102" i="27" s="1"/>
  <c r="AK102" i="27" s="1"/>
  <c r="AJ102" i="27" s="1"/>
  <c r="AN101" i="27"/>
  <c r="AM101" i="27" s="1"/>
  <c r="AL101" i="27" s="1"/>
  <c r="AK101" i="27" s="1"/>
  <c r="AJ101" i="27" s="1"/>
  <c r="AN100" i="27"/>
  <c r="AM100" i="27" s="1"/>
  <c r="AL100" i="27" s="1"/>
  <c r="AK100" i="27" s="1"/>
  <c r="AJ100" i="27" s="1"/>
  <c r="AN99" i="27"/>
  <c r="AM99" i="27" s="1"/>
  <c r="AL99" i="27" s="1"/>
  <c r="AK99" i="27" s="1"/>
  <c r="AJ99" i="27" s="1"/>
  <c r="AN98" i="27"/>
  <c r="AM98" i="27" s="1"/>
  <c r="AL98" i="27" s="1"/>
  <c r="AK98" i="27" s="1"/>
  <c r="AJ98" i="27" s="1"/>
  <c r="AN97" i="27"/>
  <c r="AM97" i="27" s="1"/>
  <c r="AL97" i="27" s="1"/>
  <c r="AK97" i="27" s="1"/>
  <c r="AJ97" i="27" s="1"/>
  <c r="AN96" i="27"/>
  <c r="AM96" i="27" s="1"/>
  <c r="AL96" i="27" s="1"/>
  <c r="AK96" i="27" s="1"/>
  <c r="AJ96" i="27" s="1"/>
  <c r="AN95" i="27"/>
  <c r="AM95" i="27" s="1"/>
  <c r="AL95" i="27" s="1"/>
  <c r="AK95" i="27" s="1"/>
  <c r="AJ95" i="27" s="1"/>
  <c r="AN94" i="27"/>
  <c r="AM94" i="27" s="1"/>
  <c r="AL94" i="27" s="1"/>
  <c r="AK94" i="27" s="1"/>
  <c r="AJ94" i="27" s="1"/>
  <c r="AN93" i="27"/>
  <c r="AM93" i="27" s="1"/>
  <c r="AL93" i="27" s="1"/>
  <c r="AK93" i="27" s="1"/>
  <c r="AJ93" i="27" s="1"/>
  <c r="AN92" i="27"/>
  <c r="AM92" i="27" s="1"/>
  <c r="AL92" i="27" s="1"/>
  <c r="AK92" i="27" s="1"/>
  <c r="AJ92" i="27" s="1"/>
  <c r="AN91" i="27"/>
  <c r="AM91" i="27" s="1"/>
  <c r="AL91" i="27" s="1"/>
  <c r="AK91" i="27" s="1"/>
  <c r="AJ91" i="27" s="1"/>
  <c r="AN90" i="27"/>
  <c r="AM90" i="27" s="1"/>
  <c r="AL90" i="27" s="1"/>
  <c r="AK90" i="27" s="1"/>
  <c r="AJ90" i="27" s="1"/>
  <c r="AN89" i="27"/>
  <c r="AM89" i="27" s="1"/>
  <c r="AL89" i="27" s="1"/>
  <c r="AK89" i="27" s="1"/>
  <c r="AJ89" i="27" s="1"/>
  <c r="AN88" i="27"/>
  <c r="AM88" i="27"/>
  <c r="AL88" i="27" s="1"/>
  <c r="AK88" i="27" s="1"/>
  <c r="AJ88" i="27" s="1"/>
  <c r="AN87" i="27"/>
  <c r="AM87" i="27" s="1"/>
  <c r="AL87" i="27" s="1"/>
  <c r="AK87" i="27" s="1"/>
  <c r="AJ87" i="27" s="1"/>
  <c r="AN86" i="27"/>
  <c r="AM86" i="27" s="1"/>
  <c r="AL86" i="27" s="1"/>
  <c r="AK86" i="27" s="1"/>
  <c r="AJ86" i="27" s="1"/>
  <c r="AN85" i="27"/>
  <c r="AM85" i="27" s="1"/>
  <c r="AL85" i="27" s="1"/>
  <c r="AK85" i="27" s="1"/>
  <c r="AJ85" i="27" s="1"/>
  <c r="AN84" i="27"/>
  <c r="AM84" i="27" s="1"/>
  <c r="AL84" i="27" s="1"/>
  <c r="AK84" i="27" s="1"/>
  <c r="AJ84" i="27" s="1"/>
  <c r="AN83" i="27"/>
  <c r="AM83" i="27" s="1"/>
  <c r="AL83" i="27" s="1"/>
  <c r="AK83" i="27" s="1"/>
  <c r="AJ83" i="27" s="1"/>
  <c r="AN82" i="27"/>
  <c r="AM82" i="27" s="1"/>
  <c r="AL82" i="27" s="1"/>
  <c r="AK82" i="27" s="1"/>
  <c r="AJ82" i="27" s="1"/>
  <c r="AN81" i="27"/>
  <c r="AM81" i="27" s="1"/>
  <c r="AL81" i="27" s="1"/>
  <c r="AK81" i="27" s="1"/>
  <c r="AJ81" i="27" s="1"/>
  <c r="AN80" i="27"/>
  <c r="AM80" i="27" s="1"/>
  <c r="AL80" i="27" s="1"/>
  <c r="AK80" i="27" s="1"/>
  <c r="AJ80" i="27" s="1"/>
  <c r="AN79" i="27"/>
  <c r="AM79" i="27" s="1"/>
  <c r="AL79" i="27" s="1"/>
  <c r="AK79" i="27" s="1"/>
  <c r="AJ79" i="27" s="1"/>
  <c r="AN78" i="27"/>
  <c r="AM78" i="27" s="1"/>
  <c r="AL78" i="27" s="1"/>
  <c r="AK78" i="27" s="1"/>
  <c r="AJ78" i="27" s="1"/>
  <c r="AN77" i="27"/>
  <c r="AM77" i="27" s="1"/>
  <c r="AL77" i="27" s="1"/>
  <c r="AK77" i="27" s="1"/>
  <c r="AJ77" i="27" s="1"/>
  <c r="AN76" i="27"/>
  <c r="AM76" i="27" s="1"/>
  <c r="AL76" i="27" s="1"/>
  <c r="AK76" i="27" s="1"/>
  <c r="AJ76" i="27" s="1"/>
  <c r="AN75" i="27"/>
  <c r="AM75" i="27" s="1"/>
  <c r="AL75" i="27" s="1"/>
  <c r="AK75" i="27" s="1"/>
  <c r="AJ75" i="27" s="1"/>
  <c r="AN74" i="27"/>
  <c r="AM74" i="27" s="1"/>
  <c r="AL74" i="27" s="1"/>
  <c r="AK74" i="27" s="1"/>
  <c r="AJ74" i="27" s="1"/>
  <c r="AN73" i="27"/>
  <c r="AM73" i="27" s="1"/>
  <c r="AL73" i="27" s="1"/>
  <c r="AK73" i="27" s="1"/>
  <c r="AJ73" i="27" s="1"/>
  <c r="AN72" i="27"/>
  <c r="AM72" i="27" s="1"/>
  <c r="AL72" i="27" s="1"/>
  <c r="AK72" i="27" s="1"/>
  <c r="AJ72" i="27" s="1"/>
  <c r="AN71" i="27"/>
  <c r="AM71" i="27" s="1"/>
  <c r="AL71" i="27" s="1"/>
  <c r="AK71" i="27" s="1"/>
  <c r="AJ71" i="27" s="1"/>
  <c r="AN70" i="27"/>
  <c r="AM70" i="27" s="1"/>
  <c r="AL70" i="27" s="1"/>
  <c r="AK70" i="27" s="1"/>
  <c r="AJ70" i="27" s="1"/>
  <c r="AN69" i="27"/>
  <c r="AM69" i="27" s="1"/>
  <c r="AL69" i="27" s="1"/>
  <c r="AK69" i="27" s="1"/>
  <c r="AJ69" i="27" s="1"/>
  <c r="AN68" i="27"/>
  <c r="AM68" i="27" s="1"/>
  <c r="AL68" i="27" s="1"/>
  <c r="AK68" i="27" s="1"/>
  <c r="AJ68" i="27" s="1"/>
  <c r="AN67" i="27"/>
  <c r="AM67" i="27" s="1"/>
  <c r="AL67" i="27" s="1"/>
  <c r="AK67" i="27" s="1"/>
  <c r="AJ67" i="27" s="1"/>
  <c r="AN66" i="27"/>
  <c r="AM66" i="27" s="1"/>
  <c r="AL66" i="27" s="1"/>
  <c r="AK66" i="27" s="1"/>
  <c r="AJ66" i="27" s="1"/>
  <c r="AN65" i="27"/>
  <c r="AM65" i="27" s="1"/>
  <c r="AL65" i="27" s="1"/>
  <c r="AK65" i="27" s="1"/>
  <c r="AJ65" i="27" s="1"/>
  <c r="AN64" i="27"/>
  <c r="AM64" i="27"/>
  <c r="AL64" i="27" s="1"/>
  <c r="AK64" i="27" s="1"/>
  <c r="AJ64" i="27" s="1"/>
  <c r="AN63" i="27"/>
  <c r="AM63" i="27" s="1"/>
  <c r="AL63" i="27" s="1"/>
  <c r="AK63" i="27" s="1"/>
  <c r="AJ63" i="27" s="1"/>
  <c r="AN62" i="27"/>
  <c r="AM62" i="27" s="1"/>
  <c r="AL62" i="27" s="1"/>
  <c r="AK62" i="27" s="1"/>
  <c r="AJ62" i="27" s="1"/>
  <c r="AN61" i="27"/>
  <c r="AM61" i="27" s="1"/>
  <c r="AL61" i="27" s="1"/>
  <c r="AK61" i="27" s="1"/>
  <c r="AJ61" i="27" s="1"/>
  <c r="AN60" i="27"/>
  <c r="AM60" i="27" s="1"/>
  <c r="AL60" i="27" s="1"/>
  <c r="AK60" i="27" s="1"/>
  <c r="AJ60" i="27" s="1"/>
  <c r="AN59" i="27"/>
  <c r="AM59" i="27" s="1"/>
  <c r="AL59" i="27" s="1"/>
  <c r="AK59" i="27" s="1"/>
  <c r="AJ59" i="27" s="1"/>
  <c r="AN58" i="27"/>
  <c r="AM58" i="27"/>
  <c r="AL58" i="27" s="1"/>
  <c r="AK58" i="27" s="1"/>
  <c r="AJ58" i="27" s="1"/>
  <c r="AN57" i="27"/>
  <c r="AM57" i="27" s="1"/>
  <c r="AL57" i="27" s="1"/>
  <c r="AK57" i="27" s="1"/>
  <c r="AJ57" i="27" s="1"/>
  <c r="AN56" i="27"/>
  <c r="AM56" i="27" s="1"/>
  <c r="AL56" i="27" s="1"/>
  <c r="AK56" i="27" s="1"/>
  <c r="AJ56" i="27" s="1"/>
  <c r="AN55" i="27"/>
  <c r="AM55" i="27" s="1"/>
  <c r="AL55" i="27" s="1"/>
  <c r="AK55" i="27" s="1"/>
  <c r="AJ55" i="27" s="1"/>
  <c r="AN54" i="27"/>
  <c r="AM54" i="27" s="1"/>
  <c r="AL54" i="27" s="1"/>
  <c r="AK54" i="27" s="1"/>
  <c r="AJ54" i="27" s="1"/>
  <c r="AN53" i="27"/>
  <c r="AM53" i="27" s="1"/>
  <c r="AL53" i="27" s="1"/>
  <c r="AK53" i="27" s="1"/>
  <c r="AJ53" i="27" s="1"/>
  <c r="AN52" i="27"/>
  <c r="AM52" i="27" s="1"/>
  <c r="AL52" i="27" s="1"/>
  <c r="AK52" i="27" s="1"/>
  <c r="AJ52" i="27" s="1"/>
  <c r="AN51" i="27"/>
  <c r="AM51" i="27" s="1"/>
  <c r="AL51" i="27" s="1"/>
  <c r="AK51" i="27" s="1"/>
  <c r="AJ51" i="27" s="1"/>
  <c r="AN50" i="27"/>
  <c r="AM50" i="27" s="1"/>
  <c r="AL50" i="27" s="1"/>
  <c r="AK50" i="27" s="1"/>
  <c r="AJ50" i="27" s="1"/>
  <c r="AN49" i="27"/>
  <c r="AM49" i="27" s="1"/>
  <c r="AL49" i="27" s="1"/>
  <c r="AK49" i="27" s="1"/>
  <c r="AJ49" i="27" s="1"/>
  <c r="AN48" i="27"/>
  <c r="AM48" i="27" s="1"/>
  <c r="AL48" i="27" s="1"/>
  <c r="AK48" i="27" s="1"/>
  <c r="AJ48" i="27" s="1"/>
  <c r="AN47" i="27"/>
  <c r="AM47" i="27" s="1"/>
  <c r="AL47" i="27" s="1"/>
  <c r="AK47" i="27" s="1"/>
  <c r="AJ47" i="27" s="1"/>
  <c r="AN46" i="27"/>
  <c r="AM46" i="27" s="1"/>
  <c r="AL46" i="27" s="1"/>
  <c r="AK46" i="27" s="1"/>
  <c r="AJ46" i="27" s="1"/>
  <c r="AN45" i="27"/>
  <c r="AM45" i="27" s="1"/>
  <c r="AL45" i="27" s="1"/>
  <c r="AK45" i="27" s="1"/>
  <c r="AJ45" i="27" s="1"/>
  <c r="AN44" i="27"/>
  <c r="AM44" i="27" s="1"/>
  <c r="AL44" i="27" s="1"/>
  <c r="AK44" i="27" s="1"/>
  <c r="AJ44" i="27" s="1"/>
  <c r="AN43" i="27"/>
  <c r="AM43" i="27" s="1"/>
  <c r="AL43" i="27" s="1"/>
  <c r="AK43" i="27" s="1"/>
  <c r="AJ43" i="27" s="1"/>
  <c r="AN42" i="27"/>
  <c r="AM42" i="27"/>
  <c r="AL42" i="27" s="1"/>
  <c r="AK42" i="27" s="1"/>
  <c r="AJ42" i="27" s="1"/>
  <c r="AN41" i="27"/>
  <c r="AM41" i="27" s="1"/>
  <c r="AL41" i="27" s="1"/>
  <c r="AK41" i="27" s="1"/>
  <c r="AJ41" i="27" s="1"/>
  <c r="AN40" i="27"/>
  <c r="AM40" i="27" s="1"/>
  <c r="AL40" i="27" s="1"/>
  <c r="AK40" i="27" s="1"/>
  <c r="AJ40" i="27" s="1"/>
  <c r="AN39" i="27"/>
  <c r="AM39" i="27" s="1"/>
  <c r="AL39" i="27" s="1"/>
  <c r="AK39" i="27" s="1"/>
  <c r="AJ39" i="27" s="1"/>
  <c r="AN38" i="27"/>
  <c r="AM38" i="27" s="1"/>
  <c r="AL38" i="27" s="1"/>
  <c r="AK38" i="27" s="1"/>
  <c r="AJ38" i="27" s="1"/>
  <c r="AN37" i="27"/>
  <c r="AM37" i="27" s="1"/>
  <c r="AL37" i="27" s="1"/>
  <c r="AK37" i="27" s="1"/>
  <c r="AJ37" i="27" s="1"/>
  <c r="AN36" i="27"/>
  <c r="AM36" i="27" s="1"/>
  <c r="AL36" i="27" s="1"/>
  <c r="AK36" i="27" s="1"/>
  <c r="AJ36" i="27" s="1"/>
  <c r="AN35" i="27"/>
  <c r="AM35" i="27" s="1"/>
  <c r="AL35" i="27" s="1"/>
  <c r="AK35" i="27" s="1"/>
  <c r="AJ35" i="27" s="1"/>
  <c r="AN34" i="27"/>
  <c r="AM34" i="27" s="1"/>
  <c r="AL34" i="27" s="1"/>
  <c r="AK34" i="27" s="1"/>
  <c r="AJ34" i="27" s="1"/>
  <c r="AN33" i="27"/>
  <c r="AM33" i="27" s="1"/>
  <c r="AL33" i="27" s="1"/>
  <c r="AK33" i="27" s="1"/>
  <c r="AJ33" i="27" s="1"/>
  <c r="AN32" i="27"/>
  <c r="AM32" i="27" s="1"/>
  <c r="AL32" i="27" s="1"/>
  <c r="AK32" i="27" s="1"/>
  <c r="AJ32" i="27" s="1"/>
  <c r="AN31" i="27"/>
  <c r="AM31" i="27" s="1"/>
  <c r="AL31" i="27" s="1"/>
  <c r="AK31" i="27" s="1"/>
  <c r="AJ31" i="27" s="1"/>
  <c r="AN30" i="27"/>
  <c r="AM30" i="27" s="1"/>
  <c r="AL30" i="27" s="1"/>
  <c r="AK30" i="27" s="1"/>
  <c r="AJ30" i="27" s="1"/>
  <c r="AN29" i="27"/>
  <c r="AM29" i="27" s="1"/>
  <c r="AL29" i="27" s="1"/>
  <c r="AK29" i="27" s="1"/>
  <c r="AJ29" i="27" s="1"/>
  <c r="AN28" i="27"/>
  <c r="AM28" i="27" s="1"/>
  <c r="AL28" i="27" s="1"/>
  <c r="AK28" i="27" s="1"/>
  <c r="AJ28" i="27" s="1"/>
  <c r="AN27" i="27"/>
  <c r="AM27" i="27" s="1"/>
  <c r="AL27" i="27" s="1"/>
  <c r="AK27" i="27" s="1"/>
  <c r="AJ27" i="27" s="1"/>
  <c r="AN26" i="27"/>
  <c r="AM26" i="27" s="1"/>
  <c r="AL26" i="27" s="1"/>
  <c r="AK26" i="27" s="1"/>
  <c r="AJ26" i="27" s="1"/>
  <c r="AN25" i="27"/>
  <c r="AM25" i="27" s="1"/>
  <c r="AL25" i="27" s="1"/>
  <c r="AK25" i="27" s="1"/>
  <c r="AJ25" i="27" s="1"/>
  <c r="AN24" i="27"/>
  <c r="AM24" i="27"/>
  <c r="AL24" i="27" s="1"/>
  <c r="AK24" i="27" s="1"/>
  <c r="AJ24" i="27" s="1"/>
  <c r="AN23" i="27"/>
  <c r="AM23" i="27" s="1"/>
  <c r="AL23" i="27" s="1"/>
  <c r="AK23" i="27" s="1"/>
  <c r="AJ23" i="27" s="1"/>
  <c r="AN22" i="27"/>
  <c r="AM22" i="27" s="1"/>
  <c r="AL22" i="27" s="1"/>
  <c r="AK22" i="27" s="1"/>
  <c r="AJ22" i="27" s="1"/>
  <c r="AN21" i="27"/>
  <c r="AM21" i="27" s="1"/>
  <c r="AL21" i="27" s="1"/>
  <c r="AK21" i="27" s="1"/>
  <c r="AJ21" i="27" s="1"/>
  <c r="AN20" i="27"/>
  <c r="AM20" i="27" s="1"/>
  <c r="AL20" i="27" s="1"/>
  <c r="AK20" i="27" s="1"/>
  <c r="AJ20" i="27" s="1"/>
  <c r="AN19" i="27"/>
  <c r="AM19" i="27" s="1"/>
  <c r="AL19" i="27" s="1"/>
  <c r="AK19" i="27" s="1"/>
  <c r="AJ19" i="27" s="1"/>
  <c r="AN18" i="27"/>
  <c r="AM18" i="27"/>
  <c r="AL18" i="27" s="1"/>
  <c r="AK18" i="27" s="1"/>
  <c r="AJ18" i="27" s="1"/>
  <c r="AN17" i="27"/>
  <c r="AM17" i="27" s="1"/>
  <c r="AL17" i="27" s="1"/>
  <c r="AK17" i="27" s="1"/>
  <c r="AJ17" i="27" s="1"/>
  <c r="AN16" i="27"/>
  <c r="AM16" i="27" s="1"/>
  <c r="AL16" i="27" s="1"/>
  <c r="AK16" i="27" s="1"/>
  <c r="AJ16" i="27" s="1"/>
  <c r="AN15" i="27"/>
  <c r="AM15" i="27" s="1"/>
  <c r="AL15" i="27" s="1"/>
  <c r="AK15" i="27" s="1"/>
  <c r="AJ15" i="27" s="1"/>
  <c r="AN14" i="27"/>
  <c r="AM14" i="27"/>
  <c r="AL14" i="27" s="1"/>
  <c r="AK14" i="27" s="1"/>
  <c r="AJ14" i="27" s="1"/>
  <c r="AN13" i="27"/>
  <c r="AM13" i="27" s="1"/>
  <c r="AL13" i="27" s="1"/>
  <c r="AK13" i="27" s="1"/>
  <c r="AJ13" i="27" s="1"/>
  <c r="AN12" i="27"/>
  <c r="AM12" i="27" s="1"/>
  <c r="AL12" i="27" s="1"/>
  <c r="AK12" i="27" s="1"/>
  <c r="AJ12" i="27" s="1"/>
  <c r="AN11" i="27"/>
  <c r="AM11" i="27" s="1"/>
  <c r="AL11" i="27" s="1"/>
  <c r="AK11" i="27" s="1"/>
  <c r="AJ11" i="27"/>
  <c r="AD5" i="26"/>
  <c r="AR56" i="26"/>
  <c r="AR55" i="26"/>
  <c r="AR54" i="26"/>
  <c r="AR53" i="26"/>
  <c r="AR52" i="26"/>
  <c r="AR51" i="26"/>
  <c r="AR50" i="26"/>
  <c r="AR49" i="26"/>
  <c r="AR48" i="26"/>
  <c r="AR47" i="26"/>
  <c r="AR46" i="26"/>
  <c r="AR45" i="26"/>
  <c r="AR44" i="26"/>
  <c r="AR43" i="26"/>
  <c r="AR42" i="26"/>
  <c r="AR41" i="26"/>
  <c r="AR40" i="26"/>
  <c r="AR39" i="26"/>
  <c r="AR38" i="26"/>
  <c r="AR37" i="26"/>
  <c r="AR36" i="26"/>
  <c r="AR35" i="26"/>
  <c r="AR34" i="26"/>
  <c r="AR33" i="26"/>
  <c r="AR32" i="26"/>
  <c r="AR31" i="26"/>
  <c r="AR30" i="26"/>
  <c r="AR29" i="26"/>
  <c r="AR28" i="26"/>
  <c r="AR27" i="26"/>
  <c r="AR26" i="26"/>
  <c r="AR25" i="26"/>
  <c r="AR24" i="26"/>
  <c r="AR23" i="26"/>
  <c r="AR22" i="26"/>
  <c r="AR21" i="26"/>
  <c r="AR20" i="26"/>
  <c r="AR19" i="26"/>
  <c r="AR18" i="26"/>
  <c r="AR17" i="26"/>
  <c r="AR16" i="26"/>
  <c r="AR15" i="26"/>
  <c r="AR14" i="26"/>
  <c r="AR13" i="26"/>
  <c r="AR12" i="26"/>
  <c r="AS56" i="26"/>
  <c r="AS55" i="26"/>
  <c r="AS54" i="26"/>
  <c r="AS53" i="26"/>
  <c r="AS52" i="26"/>
  <c r="AS51" i="26"/>
  <c r="AS50" i="26"/>
  <c r="AS49" i="26"/>
  <c r="AS48" i="26"/>
  <c r="AS47" i="26"/>
  <c r="AS46" i="26"/>
  <c r="AS45" i="26"/>
  <c r="AS44" i="26"/>
  <c r="AS43" i="26"/>
  <c r="AS42" i="26"/>
  <c r="AS41" i="26"/>
  <c r="AS40" i="26"/>
  <c r="AS39" i="26"/>
  <c r="AS38" i="26"/>
  <c r="AS37" i="26"/>
  <c r="AS36" i="26"/>
  <c r="AS35" i="26"/>
  <c r="AS34" i="26"/>
  <c r="AS33" i="26"/>
  <c r="AS32" i="26"/>
  <c r="AS31" i="26"/>
  <c r="AS30" i="26"/>
  <c r="AS29" i="26"/>
  <c r="AS28" i="26"/>
  <c r="AS27" i="26"/>
  <c r="AS26" i="26"/>
  <c r="AS25" i="26"/>
  <c r="AS24" i="26"/>
  <c r="AS23" i="26"/>
  <c r="AS22" i="26"/>
  <c r="AS21" i="26"/>
  <c r="AS20" i="26"/>
  <c r="AS19" i="26"/>
  <c r="AS18" i="26"/>
  <c r="AS17" i="26"/>
  <c r="AS16" i="26"/>
  <c r="AS15" i="26"/>
  <c r="AS14" i="26"/>
  <c r="AS13" i="26"/>
  <c r="AS12" i="26"/>
  <c r="AE58" i="26"/>
  <c r="AS58" i="26" l="1"/>
  <c r="AE1013" i="27"/>
  <c r="AS1011" i="27"/>
  <c r="AS1010" i="27"/>
  <c r="AS1009" i="27"/>
  <c r="AS1008" i="27"/>
  <c r="AS1007" i="27"/>
  <c r="AS1006" i="27"/>
  <c r="AS1005" i="27"/>
  <c r="AS1004" i="27"/>
  <c r="AS1003" i="27"/>
  <c r="AS1002" i="27"/>
  <c r="AS1001" i="27"/>
  <c r="AS1000" i="27"/>
  <c r="AS999" i="27"/>
  <c r="AS998" i="27"/>
  <c r="AS997" i="27"/>
  <c r="AS996" i="27"/>
  <c r="AS995" i="27"/>
  <c r="AS994" i="27"/>
  <c r="AS993" i="27"/>
  <c r="AS992" i="27"/>
  <c r="AS991" i="27"/>
  <c r="AS990" i="27"/>
  <c r="AS989" i="27"/>
  <c r="AS988" i="27"/>
  <c r="AS987" i="27"/>
  <c r="AS986" i="27"/>
  <c r="AS985" i="27"/>
  <c r="AS984" i="27"/>
  <c r="AS983" i="27"/>
  <c r="AS982" i="27"/>
  <c r="AS981" i="27"/>
  <c r="AS980" i="27"/>
  <c r="AS979" i="27"/>
  <c r="AS978" i="27"/>
  <c r="AS977" i="27"/>
  <c r="AS976" i="27"/>
  <c r="AS975" i="27"/>
  <c r="AS974" i="27"/>
  <c r="AS973" i="27"/>
  <c r="AS972" i="27"/>
  <c r="AS971" i="27"/>
  <c r="AS970" i="27"/>
  <c r="AS969" i="27"/>
  <c r="AS968" i="27"/>
  <c r="AS967" i="27"/>
  <c r="AS966" i="27"/>
  <c r="AS965" i="27"/>
  <c r="AS964" i="27"/>
  <c r="AS963" i="27"/>
  <c r="AS962" i="27"/>
  <c r="AS961" i="27"/>
  <c r="AS960" i="27"/>
  <c r="AS959" i="27"/>
  <c r="AS958" i="27"/>
  <c r="AS957" i="27"/>
  <c r="AS956" i="27"/>
  <c r="AS955" i="27"/>
  <c r="AS954" i="27"/>
  <c r="AS953" i="27"/>
  <c r="AS952" i="27"/>
  <c r="AS951" i="27"/>
  <c r="AS950" i="27"/>
  <c r="AS949" i="27"/>
  <c r="AS948" i="27"/>
  <c r="AS947" i="27"/>
  <c r="AS946" i="27"/>
  <c r="AS945" i="27"/>
  <c r="AS944" i="27"/>
  <c r="AS943" i="27"/>
  <c r="AS942" i="27"/>
  <c r="AS941" i="27"/>
  <c r="AS940" i="27"/>
  <c r="AS939" i="27"/>
  <c r="AS938" i="27"/>
  <c r="AS937" i="27"/>
  <c r="AS936" i="27"/>
  <c r="AS935" i="27"/>
  <c r="AS934" i="27"/>
  <c r="AS933" i="27"/>
  <c r="AS932" i="27"/>
  <c r="AS931" i="27"/>
  <c r="AS930" i="27"/>
  <c r="AS929" i="27"/>
  <c r="AS928" i="27"/>
  <c r="AS927" i="27"/>
  <c r="AS926" i="27"/>
  <c r="AS925" i="27"/>
  <c r="AS924" i="27"/>
  <c r="AS923" i="27"/>
  <c r="AS922" i="27"/>
  <c r="AS921" i="27"/>
  <c r="AS920" i="27"/>
  <c r="AS919" i="27"/>
  <c r="AS918" i="27"/>
  <c r="AS917" i="27"/>
  <c r="AS916" i="27"/>
  <c r="AS915" i="27"/>
  <c r="AS914" i="27"/>
  <c r="AS913" i="27"/>
  <c r="AS912" i="27"/>
  <c r="AS911" i="27"/>
  <c r="AS910" i="27"/>
  <c r="AS909" i="27"/>
  <c r="AS908" i="27"/>
  <c r="AS907" i="27"/>
  <c r="AS906" i="27"/>
  <c r="AS905" i="27"/>
  <c r="AS904" i="27"/>
  <c r="AS903" i="27"/>
  <c r="AS902" i="27"/>
  <c r="AS901" i="27"/>
  <c r="AS900" i="27"/>
  <c r="AS899" i="27"/>
  <c r="AS898" i="27"/>
  <c r="AS897" i="27"/>
  <c r="AS896" i="27"/>
  <c r="AS895" i="27"/>
  <c r="AS894" i="27"/>
  <c r="AS893" i="27"/>
  <c r="AS892" i="27"/>
  <c r="AS891" i="27"/>
  <c r="AS890" i="27"/>
  <c r="AS889" i="27"/>
  <c r="AS888" i="27"/>
  <c r="AS887" i="27"/>
  <c r="AS886" i="27"/>
  <c r="AS885" i="27"/>
  <c r="AS884" i="27"/>
  <c r="AS883" i="27"/>
  <c r="AS882" i="27"/>
  <c r="AS881" i="27"/>
  <c r="AS880" i="27"/>
  <c r="AS879" i="27"/>
  <c r="AS878" i="27"/>
  <c r="AS877" i="27"/>
  <c r="AS876" i="27"/>
  <c r="AS875" i="27"/>
  <c r="AS874" i="27"/>
  <c r="AS873" i="27"/>
  <c r="AS872" i="27"/>
  <c r="AS871" i="27"/>
  <c r="AS870" i="27"/>
  <c r="AS869" i="27"/>
  <c r="AS868" i="27"/>
  <c r="AS867" i="27"/>
  <c r="AS866" i="27"/>
  <c r="AS865" i="27"/>
  <c r="AS864" i="27"/>
  <c r="AS863" i="27"/>
  <c r="AS862" i="27"/>
  <c r="AS861" i="27"/>
  <c r="AS860" i="27"/>
  <c r="AS859" i="27"/>
  <c r="AS858" i="27"/>
  <c r="AS857" i="27"/>
  <c r="AS856" i="27"/>
  <c r="AS855" i="27"/>
  <c r="AS854" i="27"/>
  <c r="AS853" i="27"/>
  <c r="AS852" i="27"/>
  <c r="AS851" i="27"/>
  <c r="AS850" i="27"/>
  <c r="AS849" i="27"/>
  <c r="AS848" i="27"/>
  <c r="AS847" i="27"/>
  <c r="AS846" i="27"/>
  <c r="AS845" i="27"/>
  <c r="AS844" i="27"/>
  <c r="AS843" i="27"/>
  <c r="AS842" i="27"/>
  <c r="AS841" i="27"/>
  <c r="AS840" i="27"/>
  <c r="AS839" i="27"/>
  <c r="AS838" i="27"/>
  <c r="AS837" i="27"/>
  <c r="AS836" i="27"/>
  <c r="AS835" i="27"/>
  <c r="AS834" i="27"/>
  <c r="AS833" i="27"/>
  <c r="AS832" i="27"/>
  <c r="AS831" i="27"/>
  <c r="AS830" i="27"/>
  <c r="AS829" i="27"/>
  <c r="AS828" i="27"/>
  <c r="AS827" i="27"/>
  <c r="AS826" i="27"/>
  <c r="AS825" i="27"/>
  <c r="AS824" i="27"/>
  <c r="AS823" i="27"/>
  <c r="AS822" i="27"/>
  <c r="AS821" i="27"/>
  <c r="AS820" i="27"/>
  <c r="AS819" i="27"/>
  <c r="AS818" i="27"/>
  <c r="AS817" i="27"/>
  <c r="AS816" i="27"/>
  <c r="AS815" i="27"/>
  <c r="AS814" i="27"/>
  <c r="AS813" i="27"/>
  <c r="AS812" i="27"/>
  <c r="AS811" i="27"/>
  <c r="AS810" i="27"/>
  <c r="AS809" i="27"/>
  <c r="AS808" i="27"/>
  <c r="AS807" i="27"/>
  <c r="AS806" i="27"/>
  <c r="AS805" i="27"/>
  <c r="AS804" i="27"/>
  <c r="AS803" i="27"/>
  <c r="AS802" i="27"/>
  <c r="AS801" i="27"/>
  <c r="AS800" i="27"/>
  <c r="AS799" i="27"/>
  <c r="AS798" i="27"/>
  <c r="AS797" i="27"/>
  <c r="AS796" i="27"/>
  <c r="AS795" i="27"/>
  <c r="AS794" i="27"/>
  <c r="AS793" i="27"/>
  <c r="AS792" i="27"/>
  <c r="AS791" i="27"/>
  <c r="AS790" i="27"/>
  <c r="AS789" i="27"/>
  <c r="AS788" i="27"/>
  <c r="AS787" i="27"/>
  <c r="AS786" i="27"/>
  <c r="AS785" i="27"/>
  <c r="AS784" i="27"/>
  <c r="AS783" i="27"/>
  <c r="AS782" i="27"/>
  <c r="AS781" i="27"/>
  <c r="AS780" i="27"/>
  <c r="AS779" i="27"/>
  <c r="AS778" i="27"/>
  <c r="AS777" i="27"/>
  <c r="AS776" i="27"/>
  <c r="AS775" i="27"/>
  <c r="AS774" i="27"/>
  <c r="AS773" i="27"/>
  <c r="AS772" i="27"/>
  <c r="AS771" i="27"/>
  <c r="AS770" i="27"/>
  <c r="AS769" i="27"/>
  <c r="AS768" i="27"/>
  <c r="AS767" i="27"/>
  <c r="AS766" i="27"/>
  <c r="AS765" i="27"/>
  <c r="AS764" i="27"/>
  <c r="AS763" i="27"/>
  <c r="AS762" i="27"/>
  <c r="AS761" i="27"/>
  <c r="AS760" i="27"/>
  <c r="AS759" i="27"/>
  <c r="AS758" i="27"/>
  <c r="AS757" i="27"/>
  <c r="AS756" i="27"/>
  <c r="AS755" i="27"/>
  <c r="AS754" i="27"/>
  <c r="AS753" i="27"/>
  <c r="AS752" i="27"/>
  <c r="AS751" i="27"/>
  <c r="AS750" i="27"/>
  <c r="AS749" i="27"/>
  <c r="AS748" i="27"/>
  <c r="AS747" i="27"/>
  <c r="AS746" i="27"/>
  <c r="AS745" i="27"/>
  <c r="AS744" i="27"/>
  <c r="AS743" i="27"/>
  <c r="AS742" i="27"/>
  <c r="AS741" i="27"/>
  <c r="AS740" i="27"/>
  <c r="AS739" i="27"/>
  <c r="AS738" i="27"/>
  <c r="AS737" i="27"/>
  <c r="AS736" i="27"/>
  <c r="AS735" i="27"/>
  <c r="AS734" i="27"/>
  <c r="AS733" i="27"/>
  <c r="AS732" i="27"/>
  <c r="AS731" i="27"/>
  <c r="AS730" i="27"/>
  <c r="AS729" i="27"/>
  <c r="AS728" i="27"/>
  <c r="AS727" i="27"/>
  <c r="AS726" i="27"/>
  <c r="AS725" i="27"/>
  <c r="AS724" i="27"/>
  <c r="AS723" i="27"/>
  <c r="AS722" i="27"/>
  <c r="AS721" i="27"/>
  <c r="AS720" i="27"/>
  <c r="AS719" i="27"/>
  <c r="AS718" i="27"/>
  <c r="AS717" i="27"/>
  <c r="AS716" i="27"/>
  <c r="AS715" i="27"/>
  <c r="AS714" i="27"/>
  <c r="AS713" i="27"/>
  <c r="AS712" i="27"/>
  <c r="AS711" i="27"/>
  <c r="AS710" i="27"/>
  <c r="AS709" i="27"/>
  <c r="AS708" i="27"/>
  <c r="AS707" i="27"/>
  <c r="AS706" i="27"/>
  <c r="AS705" i="27"/>
  <c r="AS704" i="27"/>
  <c r="AS703" i="27"/>
  <c r="AS702" i="27"/>
  <c r="AS701" i="27"/>
  <c r="AS700" i="27"/>
  <c r="AS699" i="27"/>
  <c r="AS698" i="27"/>
  <c r="AS697" i="27"/>
  <c r="AS696" i="27"/>
  <c r="AS695" i="27"/>
  <c r="AS694" i="27"/>
  <c r="AS693" i="27"/>
  <c r="AS692" i="27"/>
  <c r="AS691" i="27"/>
  <c r="AS690" i="27"/>
  <c r="AS689" i="27"/>
  <c r="AS688" i="27"/>
  <c r="AS687" i="27"/>
  <c r="AS686" i="27"/>
  <c r="AS685" i="27"/>
  <c r="AS684" i="27"/>
  <c r="AS683" i="27"/>
  <c r="AS682" i="27"/>
  <c r="AS681" i="27"/>
  <c r="AS680" i="27"/>
  <c r="AS679" i="27"/>
  <c r="AS678" i="27"/>
  <c r="AS677" i="27"/>
  <c r="AS676" i="27"/>
  <c r="AS675" i="27"/>
  <c r="AS674" i="27"/>
  <c r="AS673" i="27"/>
  <c r="AS672" i="27"/>
  <c r="AS671" i="27"/>
  <c r="AS670" i="27"/>
  <c r="AS669" i="27"/>
  <c r="AS668" i="27"/>
  <c r="AS667" i="27"/>
  <c r="AS666" i="27"/>
  <c r="AS665" i="27"/>
  <c r="AS664" i="27"/>
  <c r="AS663" i="27"/>
  <c r="AS662" i="27"/>
  <c r="AS661" i="27"/>
  <c r="AS660" i="27"/>
  <c r="AS659" i="27"/>
  <c r="AS658" i="27"/>
  <c r="AS657" i="27"/>
  <c r="AS656" i="27"/>
  <c r="AS655" i="27"/>
  <c r="AS654" i="27"/>
  <c r="AS653" i="27"/>
  <c r="AS652" i="27"/>
  <c r="AS651" i="27"/>
  <c r="AS650" i="27"/>
  <c r="AS649" i="27"/>
  <c r="AS648" i="27"/>
  <c r="AS647" i="27"/>
  <c r="AS646" i="27"/>
  <c r="AS645" i="27"/>
  <c r="AS644" i="27"/>
  <c r="AS643" i="27"/>
  <c r="AS642" i="27"/>
  <c r="AS641" i="27"/>
  <c r="AS640" i="27"/>
  <c r="AS639" i="27"/>
  <c r="AS638" i="27"/>
  <c r="AS637" i="27"/>
  <c r="AS636" i="27"/>
  <c r="AS635" i="27"/>
  <c r="AS634" i="27"/>
  <c r="AS633" i="27"/>
  <c r="AS632" i="27"/>
  <c r="AS631" i="27"/>
  <c r="AS630" i="27"/>
  <c r="AS629" i="27"/>
  <c r="AS628" i="27"/>
  <c r="AS627" i="27"/>
  <c r="AS626" i="27"/>
  <c r="AS625" i="27"/>
  <c r="AS624" i="27"/>
  <c r="AS623" i="27"/>
  <c r="AS622" i="27"/>
  <c r="AS621" i="27"/>
  <c r="AS620" i="27"/>
  <c r="AS619" i="27"/>
  <c r="AS618" i="27"/>
  <c r="AS617" i="27"/>
  <c r="AS616" i="27"/>
  <c r="AS615" i="27"/>
  <c r="AS614" i="27"/>
  <c r="AS613" i="27"/>
  <c r="AS612" i="27"/>
  <c r="AS611" i="27"/>
  <c r="AS610" i="27"/>
  <c r="AS609" i="27"/>
  <c r="AS608" i="27"/>
  <c r="AS607" i="27"/>
  <c r="AS606" i="27"/>
  <c r="AS605" i="27"/>
  <c r="AS604" i="27"/>
  <c r="AS603" i="27"/>
  <c r="AS602" i="27"/>
  <c r="AS601" i="27"/>
  <c r="AS600" i="27"/>
  <c r="AS599" i="27"/>
  <c r="AS598" i="27"/>
  <c r="AS597" i="27"/>
  <c r="AS596" i="27"/>
  <c r="AS595" i="27"/>
  <c r="AS594" i="27"/>
  <c r="AS593" i="27"/>
  <c r="AS592" i="27"/>
  <c r="AS591" i="27"/>
  <c r="AS590" i="27"/>
  <c r="AS589" i="27"/>
  <c r="AS588" i="27"/>
  <c r="AS587" i="27"/>
  <c r="AS586" i="27"/>
  <c r="AS585" i="27"/>
  <c r="AS584" i="27"/>
  <c r="AS583" i="27"/>
  <c r="AS582" i="27"/>
  <c r="AS581" i="27"/>
  <c r="AS580" i="27"/>
  <c r="AS579" i="27"/>
  <c r="AS578" i="27"/>
  <c r="AS577" i="27"/>
  <c r="AS576" i="27"/>
  <c r="AS575" i="27"/>
  <c r="AS574" i="27"/>
  <c r="AS573" i="27"/>
  <c r="AS572" i="27"/>
  <c r="AS571" i="27"/>
  <c r="AS570" i="27"/>
  <c r="AS569" i="27"/>
  <c r="AS568" i="27"/>
  <c r="AS567" i="27"/>
  <c r="AS566" i="27"/>
  <c r="AS565" i="27"/>
  <c r="AS564" i="27"/>
  <c r="AS563" i="27"/>
  <c r="AS562" i="27"/>
  <c r="AS561" i="27"/>
  <c r="AS560" i="27"/>
  <c r="AS559" i="27"/>
  <c r="AS558" i="27"/>
  <c r="AS557" i="27"/>
  <c r="AS556" i="27"/>
  <c r="AS555" i="27"/>
  <c r="AS554" i="27"/>
  <c r="AS553" i="27"/>
  <c r="AS552" i="27"/>
  <c r="AS551" i="27"/>
  <c r="AS550" i="27"/>
  <c r="AS549" i="27"/>
  <c r="AS548" i="27"/>
  <c r="AS547" i="27"/>
  <c r="AS546" i="27"/>
  <c r="AS545" i="27"/>
  <c r="AS544" i="27"/>
  <c r="AS543" i="27"/>
  <c r="AS542" i="27"/>
  <c r="AS541" i="27"/>
  <c r="AS540" i="27"/>
  <c r="AS539" i="27"/>
  <c r="AS538" i="27"/>
  <c r="AS537" i="27"/>
  <c r="AS536" i="27"/>
  <c r="AS535" i="27"/>
  <c r="AS534" i="27"/>
  <c r="AS533" i="27"/>
  <c r="AS532" i="27"/>
  <c r="AS531" i="27"/>
  <c r="AS530" i="27"/>
  <c r="AS529" i="27"/>
  <c r="AS528" i="27"/>
  <c r="AS527" i="27"/>
  <c r="AS526" i="27"/>
  <c r="AS525" i="27"/>
  <c r="AS524" i="27"/>
  <c r="AS523" i="27"/>
  <c r="AS522" i="27"/>
  <c r="AS521" i="27"/>
  <c r="AS520" i="27"/>
  <c r="AS519" i="27"/>
  <c r="AS518" i="27"/>
  <c r="AS517" i="27"/>
  <c r="AS516" i="27"/>
  <c r="AS515" i="27"/>
  <c r="AS514" i="27"/>
  <c r="AS513" i="27"/>
  <c r="AS512" i="27"/>
  <c r="AS511" i="27"/>
  <c r="AS510" i="27"/>
  <c r="AS509" i="27"/>
  <c r="AS508" i="27"/>
  <c r="AS507" i="27"/>
  <c r="AS506" i="27"/>
  <c r="AS505" i="27"/>
  <c r="AS504" i="27"/>
  <c r="AS503" i="27"/>
  <c r="AS502" i="27"/>
  <c r="AS501" i="27"/>
  <c r="AS500" i="27"/>
  <c r="AS499" i="27"/>
  <c r="AS498" i="27"/>
  <c r="AS497" i="27"/>
  <c r="AS496" i="27"/>
  <c r="AS495" i="27"/>
  <c r="AS494" i="27"/>
  <c r="AS493" i="27"/>
  <c r="AS492" i="27"/>
  <c r="AS491" i="27"/>
  <c r="AS490" i="27"/>
  <c r="AS489" i="27"/>
  <c r="AS488" i="27"/>
  <c r="AS487" i="27"/>
  <c r="AS486" i="27"/>
  <c r="AS485" i="27"/>
  <c r="AS484" i="27"/>
  <c r="AS483" i="27"/>
  <c r="AS482" i="27"/>
  <c r="AS481" i="27"/>
  <c r="AS480" i="27"/>
  <c r="AS479" i="27"/>
  <c r="AS478" i="27"/>
  <c r="AS477" i="27"/>
  <c r="AS476" i="27"/>
  <c r="AS475" i="27"/>
  <c r="AS474" i="27"/>
  <c r="AS473" i="27"/>
  <c r="AS472" i="27"/>
  <c r="AS471" i="27"/>
  <c r="AS470" i="27"/>
  <c r="AS469" i="27"/>
  <c r="AS468" i="27"/>
  <c r="AS467" i="27"/>
  <c r="AS466" i="27"/>
  <c r="AS465" i="27"/>
  <c r="AS464" i="27"/>
  <c r="AS463" i="27"/>
  <c r="AS462" i="27"/>
  <c r="AS461" i="27"/>
  <c r="AS460" i="27"/>
  <c r="AS459" i="27"/>
  <c r="AS458" i="27"/>
  <c r="AS457" i="27"/>
  <c r="AS456" i="27"/>
  <c r="AS455" i="27"/>
  <c r="AS454" i="27"/>
  <c r="AS453" i="27"/>
  <c r="AS452" i="27"/>
  <c r="AS451" i="27"/>
  <c r="AS450" i="27"/>
  <c r="AS449" i="27"/>
  <c r="AS448" i="27"/>
  <c r="AS447" i="27"/>
  <c r="AS446" i="27"/>
  <c r="AS445" i="27"/>
  <c r="AS444" i="27"/>
  <c r="AS443" i="27"/>
  <c r="AS442" i="27"/>
  <c r="AS441" i="27"/>
  <c r="AS440" i="27"/>
  <c r="AS439" i="27"/>
  <c r="AS438" i="27"/>
  <c r="AS437" i="27"/>
  <c r="AS436" i="27"/>
  <c r="AS435" i="27"/>
  <c r="AS434" i="27"/>
  <c r="AS433" i="27"/>
  <c r="AS432" i="27"/>
  <c r="AS431" i="27"/>
  <c r="AS430" i="27"/>
  <c r="AS429" i="27"/>
  <c r="AS428" i="27"/>
  <c r="AS427" i="27"/>
  <c r="AS426" i="27"/>
  <c r="AS425" i="27"/>
  <c r="AS424" i="27"/>
  <c r="AS423" i="27"/>
  <c r="AS422" i="27"/>
  <c r="AS421" i="27"/>
  <c r="AS420" i="27"/>
  <c r="AS419" i="27"/>
  <c r="AS418" i="27"/>
  <c r="AS417" i="27"/>
  <c r="AS416" i="27"/>
  <c r="AS415" i="27"/>
  <c r="AS414" i="27"/>
  <c r="AS413" i="27"/>
  <c r="AS412" i="27"/>
  <c r="AS411" i="27"/>
  <c r="AS410" i="27"/>
  <c r="AS409" i="27"/>
  <c r="AS408" i="27"/>
  <c r="AS407" i="27"/>
  <c r="AS406" i="27"/>
  <c r="AS405" i="27"/>
  <c r="AS404" i="27"/>
  <c r="AS403" i="27"/>
  <c r="AS402" i="27"/>
  <c r="AS401" i="27"/>
  <c r="AS400" i="27"/>
  <c r="AS399" i="27"/>
  <c r="AS398" i="27"/>
  <c r="AS397" i="27"/>
  <c r="AS396" i="27"/>
  <c r="AS395" i="27"/>
  <c r="AS394" i="27"/>
  <c r="AS393" i="27"/>
  <c r="AS392" i="27"/>
  <c r="AS391" i="27"/>
  <c r="AS390" i="27"/>
  <c r="AS389" i="27"/>
  <c r="AS388" i="27"/>
  <c r="AS387" i="27"/>
  <c r="AS386" i="27"/>
  <c r="AS385" i="27"/>
  <c r="AS384" i="27"/>
  <c r="AS383" i="27"/>
  <c r="AS382" i="27"/>
  <c r="AS381" i="27"/>
  <c r="AS380" i="27"/>
  <c r="AS379" i="27"/>
  <c r="AS378" i="27"/>
  <c r="AS377" i="27"/>
  <c r="AS376" i="27"/>
  <c r="AS375" i="27"/>
  <c r="AS374" i="27"/>
  <c r="AS373" i="27"/>
  <c r="AS372" i="27"/>
  <c r="AS371" i="27"/>
  <c r="AS370" i="27"/>
  <c r="AS369" i="27"/>
  <c r="AS368" i="27"/>
  <c r="AS367" i="27"/>
  <c r="AS366" i="27"/>
  <c r="AS365" i="27"/>
  <c r="AS364" i="27"/>
  <c r="AS363" i="27"/>
  <c r="AS362" i="27"/>
  <c r="AS361" i="27"/>
  <c r="AS360" i="27"/>
  <c r="AS359" i="27"/>
  <c r="AS358" i="27"/>
  <c r="AS357" i="27"/>
  <c r="AS356" i="27"/>
  <c r="AS355" i="27"/>
  <c r="AS354" i="27"/>
  <c r="AS353" i="27"/>
  <c r="AS352" i="27"/>
  <c r="AS351" i="27"/>
  <c r="AS350" i="27"/>
  <c r="AS349" i="27"/>
  <c r="AS348" i="27"/>
  <c r="AS347" i="27"/>
  <c r="AS346" i="27"/>
  <c r="AS345" i="27"/>
  <c r="AS344" i="27"/>
  <c r="AS343" i="27"/>
  <c r="AS342" i="27"/>
  <c r="AS341" i="27"/>
  <c r="AS340" i="27"/>
  <c r="AS339" i="27"/>
  <c r="AS338" i="27"/>
  <c r="AS337" i="27"/>
  <c r="AS336" i="27"/>
  <c r="AS335" i="27"/>
  <c r="AS334" i="27"/>
  <c r="AS333" i="27"/>
  <c r="AS332" i="27"/>
  <c r="AS331" i="27"/>
  <c r="AS330" i="27"/>
  <c r="AS329" i="27"/>
  <c r="AS328" i="27"/>
  <c r="AS327" i="27"/>
  <c r="AS326" i="27"/>
  <c r="AS325" i="27"/>
  <c r="AS324" i="27"/>
  <c r="AS323" i="27"/>
  <c r="AS322" i="27"/>
  <c r="AS321" i="27"/>
  <c r="AS320" i="27"/>
  <c r="AS319" i="27"/>
  <c r="AS318" i="27"/>
  <c r="AS317" i="27"/>
  <c r="AS316" i="27"/>
  <c r="AS315" i="27"/>
  <c r="AS314" i="27"/>
  <c r="AS313" i="27"/>
  <c r="AS312" i="27"/>
  <c r="AS311" i="27"/>
  <c r="AS310" i="27"/>
  <c r="AS309" i="27"/>
  <c r="AS308" i="27"/>
  <c r="AS307" i="27"/>
  <c r="AS306" i="27"/>
  <c r="AS305" i="27"/>
  <c r="AS304" i="27"/>
  <c r="AS303" i="27"/>
  <c r="AS302" i="27"/>
  <c r="AS301" i="27"/>
  <c r="AS300" i="27"/>
  <c r="AS299" i="27"/>
  <c r="AS298" i="27"/>
  <c r="AS297" i="27"/>
  <c r="AS296" i="27"/>
  <c r="AS295" i="27"/>
  <c r="AS294" i="27"/>
  <c r="AS293" i="27"/>
  <c r="AS292" i="27"/>
  <c r="AS291" i="27"/>
  <c r="AS290" i="27"/>
  <c r="AS289" i="27"/>
  <c r="AS288" i="27"/>
  <c r="AS287" i="27"/>
  <c r="AS286" i="27"/>
  <c r="AS285" i="27"/>
  <c r="AS284" i="27"/>
  <c r="AS283" i="27"/>
  <c r="AS282" i="27"/>
  <c r="AS281" i="27"/>
  <c r="AS280" i="27"/>
  <c r="AS279" i="27"/>
  <c r="AS278" i="27"/>
  <c r="AS277" i="27"/>
  <c r="AS276" i="27"/>
  <c r="AS275" i="27"/>
  <c r="AS274" i="27"/>
  <c r="AS273" i="27"/>
  <c r="AS272" i="27"/>
  <c r="AS271" i="27"/>
  <c r="AS270" i="27"/>
  <c r="AS269" i="27"/>
  <c r="AS268" i="27"/>
  <c r="AS267" i="27"/>
  <c r="AS266" i="27"/>
  <c r="AS265" i="27"/>
  <c r="AS264" i="27"/>
  <c r="AS263" i="27"/>
  <c r="AS262" i="27"/>
  <c r="AS261" i="27"/>
  <c r="AS260" i="27"/>
  <c r="AS259" i="27"/>
  <c r="AS258" i="27"/>
  <c r="AS257" i="27"/>
  <c r="AS256" i="27"/>
  <c r="AS255" i="27"/>
  <c r="AS254" i="27"/>
  <c r="AS253" i="27"/>
  <c r="AS252" i="27"/>
  <c r="AS251" i="27"/>
  <c r="AS250" i="27"/>
  <c r="AS249" i="27"/>
  <c r="AS248" i="27"/>
  <c r="AS247" i="27"/>
  <c r="AS246" i="27"/>
  <c r="AS245" i="27"/>
  <c r="AS244" i="27"/>
  <c r="AS243" i="27"/>
  <c r="AS242" i="27"/>
  <c r="AS241" i="27"/>
  <c r="AS240" i="27"/>
  <c r="AS239" i="27"/>
  <c r="AS238" i="27"/>
  <c r="AS237" i="27"/>
  <c r="AS236" i="27"/>
  <c r="AS235" i="27"/>
  <c r="AS234" i="27"/>
  <c r="AS233" i="27"/>
  <c r="AS232" i="27"/>
  <c r="AS231" i="27"/>
  <c r="AS230" i="27"/>
  <c r="AS229" i="27"/>
  <c r="AS228" i="27"/>
  <c r="AS227" i="27"/>
  <c r="AS226" i="27"/>
  <c r="AS225" i="27"/>
  <c r="AS224" i="27"/>
  <c r="AS223" i="27"/>
  <c r="AS222" i="27"/>
  <c r="AS221" i="27"/>
  <c r="AS220" i="27"/>
  <c r="AS219" i="27"/>
  <c r="AS218" i="27"/>
  <c r="AS217" i="27"/>
  <c r="AS216" i="27"/>
  <c r="AS215" i="27"/>
  <c r="AS214" i="27"/>
  <c r="AS213" i="27"/>
  <c r="AS212" i="27"/>
  <c r="AS211" i="27"/>
  <c r="AS210" i="27"/>
  <c r="AS209" i="27"/>
  <c r="AS208" i="27"/>
  <c r="AS207" i="27"/>
  <c r="AS206" i="27"/>
  <c r="AS205" i="27"/>
  <c r="AS204" i="27"/>
  <c r="AS203" i="27"/>
  <c r="AS202" i="27"/>
  <c r="AS201" i="27"/>
  <c r="AS200" i="27"/>
  <c r="AS199" i="27"/>
  <c r="AS198" i="27"/>
  <c r="AS197" i="27"/>
  <c r="AS196" i="27"/>
  <c r="AS195" i="27"/>
  <c r="AS194" i="27"/>
  <c r="AS193" i="27"/>
  <c r="AS192" i="27"/>
  <c r="AS191" i="27"/>
  <c r="AS190" i="27"/>
  <c r="AS189" i="27"/>
  <c r="AS188" i="27"/>
  <c r="AS187" i="27"/>
  <c r="AS186" i="27"/>
  <c r="AS185" i="27"/>
  <c r="AS184" i="27"/>
  <c r="AS183" i="27"/>
  <c r="AS182" i="27"/>
  <c r="AS181" i="27"/>
  <c r="AS180" i="27"/>
  <c r="AS179" i="27"/>
  <c r="AS178" i="27"/>
  <c r="AS177" i="27"/>
  <c r="AS176" i="27"/>
  <c r="AS175" i="27"/>
  <c r="AS174" i="27"/>
  <c r="AS173" i="27"/>
  <c r="AS172" i="27"/>
  <c r="AS171" i="27"/>
  <c r="AS170" i="27"/>
  <c r="AS169" i="27"/>
  <c r="AS168" i="27"/>
  <c r="AS167" i="27"/>
  <c r="AS166" i="27"/>
  <c r="AS165" i="27"/>
  <c r="AS164" i="27"/>
  <c r="AS163" i="27"/>
  <c r="AS162" i="27"/>
  <c r="AS161" i="27"/>
  <c r="AS160" i="27"/>
  <c r="AS159" i="27"/>
  <c r="AS158" i="27"/>
  <c r="AS157" i="27"/>
  <c r="AS156" i="27"/>
  <c r="AS155" i="27"/>
  <c r="AS154" i="27"/>
  <c r="AS153" i="27"/>
  <c r="AS152" i="27"/>
  <c r="AS151" i="27"/>
  <c r="AS150" i="27"/>
  <c r="AS149" i="27"/>
  <c r="AS148" i="27"/>
  <c r="AS147" i="27"/>
  <c r="AS146" i="27"/>
  <c r="AS145" i="27"/>
  <c r="AS144" i="27"/>
  <c r="AS143" i="27"/>
  <c r="AS142" i="27"/>
  <c r="AS141" i="27"/>
  <c r="AS140" i="27"/>
  <c r="AS139" i="27"/>
  <c r="AS138" i="27"/>
  <c r="AS137" i="27"/>
  <c r="AS136" i="27"/>
  <c r="AS135" i="27"/>
  <c r="AS134" i="27"/>
  <c r="AS133" i="27"/>
  <c r="AS132" i="27"/>
  <c r="AS131" i="27"/>
  <c r="AS130" i="27"/>
  <c r="AS129" i="27"/>
  <c r="AS128" i="27"/>
  <c r="AS127" i="27"/>
  <c r="AS126" i="27"/>
  <c r="AS125" i="27"/>
  <c r="AS124" i="27"/>
  <c r="AS123" i="27"/>
  <c r="AS122" i="27"/>
  <c r="AS121" i="27"/>
  <c r="AS120" i="27"/>
  <c r="AS119" i="27"/>
  <c r="AS118" i="27"/>
  <c r="AS117" i="27"/>
  <c r="AS116" i="27"/>
  <c r="AS115" i="27"/>
  <c r="AS114" i="27"/>
  <c r="AS113" i="27"/>
  <c r="AS112" i="27"/>
  <c r="AS111" i="27"/>
  <c r="AS110" i="27"/>
  <c r="AS109" i="27"/>
  <c r="AS108" i="27"/>
  <c r="AS107" i="27"/>
  <c r="AS106" i="27"/>
  <c r="AS105" i="27"/>
  <c r="AS104" i="27"/>
  <c r="AS103" i="27"/>
  <c r="AS102" i="27"/>
  <c r="AS101" i="27"/>
  <c r="AS100" i="27"/>
  <c r="AS99" i="27"/>
  <c r="AS98" i="27"/>
  <c r="AS97" i="27"/>
  <c r="AS96" i="27"/>
  <c r="AS95" i="27"/>
  <c r="AS94" i="27"/>
  <c r="AS93" i="27"/>
  <c r="AS92" i="27"/>
  <c r="AS91" i="27"/>
  <c r="AS90" i="27"/>
  <c r="AS89" i="27"/>
  <c r="AS88" i="27"/>
  <c r="AS87" i="27"/>
  <c r="AS86" i="27"/>
  <c r="AS85" i="27"/>
  <c r="AS84" i="27"/>
  <c r="AS83" i="27"/>
  <c r="AS82" i="27"/>
  <c r="AS81" i="27"/>
  <c r="AS80" i="27"/>
  <c r="AS79" i="27"/>
  <c r="AS78" i="27"/>
  <c r="AS77" i="27"/>
  <c r="AS76" i="27"/>
  <c r="AS75" i="27"/>
  <c r="AS74" i="27"/>
  <c r="AS73" i="27"/>
  <c r="AS72" i="27"/>
  <c r="AS71" i="27"/>
  <c r="AS70" i="27"/>
  <c r="AS69" i="27"/>
  <c r="AS68" i="27"/>
  <c r="AS67" i="27"/>
  <c r="AS66" i="27"/>
  <c r="AS65" i="27"/>
  <c r="AS64" i="27"/>
  <c r="AS63" i="27"/>
  <c r="AS62" i="27"/>
  <c r="AS61" i="27"/>
  <c r="AS60" i="27"/>
  <c r="AS59" i="27"/>
  <c r="AS58" i="27"/>
  <c r="AS57" i="27"/>
  <c r="AS56" i="27"/>
  <c r="AS55" i="27"/>
  <c r="AS54" i="27"/>
  <c r="AS53" i="27"/>
  <c r="AS52" i="27"/>
  <c r="AS51" i="27"/>
  <c r="AS50" i="27"/>
  <c r="AS49" i="27"/>
  <c r="AS48" i="27"/>
  <c r="AS47" i="27"/>
  <c r="AS46" i="27"/>
  <c r="AS45" i="27"/>
  <c r="AS44" i="27"/>
  <c r="AS43" i="27"/>
  <c r="AS42" i="27"/>
  <c r="AS41" i="27"/>
  <c r="AS40" i="27"/>
  <c r="AS39" i="27"/>
  <c r="AS38" i="27"/>
  <c r="AS37" i="27"/>
  <c r="AS36" i="27"/>
  <c r="AS35" i="27"/>
  <c r="AS34" i="27"/>
  <c r="AS33" i="27"/>
  <c r="AS32" i="27"/>
  <c r="AS31" i="27"/>
  <c r="AS30" i="27"/>
  <c r="AS29" i="27"/>
  <c r="AS28" i="27"/>
  <c r="AS27" i="27"/>
  <c r="AS26" i="27"/>
  <c r="AS25" i="27"/>
  <c r="AS24" i="27"/>
  <c r="AS23" i="27"/>
  <c r="AS22" i="27"/>
  <c r="AS21" i="27"/>
  <c r="AS20" i="27"/>
  <c r="AS19" i="27"/>
  <c r="AS18" i="27"/>
  <c r="AS17" i="27"/>
  <c r="AS16" i="27"/>
  <c r="AS15" i="27"/>
  <c r="AS14" i="27"/>
  <c r="AS13" i="27"/>
  <c r="AS12" i="27"/>
  <c r="AR1011" i="27"/>
  <c r="AR1010" i="27"/>
  <c r="AR1009" i="27"/>
  <c r="AR1008" i="27"/>
  <c r="AR1007" i="27"/>
  <c r="AR1006" i="27"/>
  <c r="AR1005" i="27"/>
  <c r="AR1004" i="27"/>
  <c r="AR1003" i="27"/>
  <c r="AR1002" i="27"/>
  <c r="AR1001" i="27"/>
  <c r="AR1000" i="27"/>
  <c r="AR999" i="27"/>
  <c r="AR998" i="27"/>
  <c r="AR997" i="27"/>
  <c r="AR996" i="27"/>
  <c r="AR995" i="27"/>
  <c r="AR994" i="27"/>
  <c r="AR993" i="27"/>
  <c r="AR992" i="27"/>
  <c r="AR991" i="27"/>
  <c r="AR990" i="27"/>
  <c r="AR989" i="27"/>
  <c r="AR988" i="27"/>
  <c r="AR987" i="27"/>
  <c r="AR986" i="27"/>
  <c r="AR985" i="27"/>
  <c r="AR984" i="27"/>
  <c r="AR983" i="27"/>
  <c r="AR982" i="27"/>
  <c r="AR981" i="27"/>
  <c r="AR980" i="27"/>
  <c r="AR979" i="27"/>
  <c r="AR978" i="27"/>
  <c r="AR977" i="27"/>
  <c r="AR976" i="27"/>
  <c r="AR975" i="27"/>
  <c r="AR974" i="27"/>
  <c r="AR973" i="27"/>
  <c r="AR972" i="27"/>
  <c r="AR971" i="27"/>
  <c r="AR970" i="27"/>
  <c r="AR969" i="27"/>
  <c r="AR968" i="27"/>
  <c r="AR967" i="27"/>
  <c r="AR966" i="27"/>
  <c r="AR965" i="27"/>
  <c r="AR964" i="27"/>
  <c r="AR963" i="27"/>
  <c r="AR962" i="27"/>
  <c r="AR961" i="27"/>
  <c r="AR960" i="27"/>
  <c r="AR959" i="27"/>
  <c r="AR958" i="27"/>
  <c r="AR957" i="27"/>
  <c r="AR956" i="27"/>
  <c r="AR955" i="27"/>
  <c r="AR954" i="27"/>
  <c r="AR953" i="27"/>
  <c r="AR952" i="27"/>
  <c r="AR951" i="27"/>
  <c r="AR950" i="27"/>
  <c r="AR949" i="27"/>
  <c r="AR948" i="27"/>
  <c r="AR947" i="27"/>
  <c r="AR946" i="27"/>
  <c r="AR945" i="27"/>
  <c r="AR944" i="27"/>
  <c r="AR943" i="27"/>
  <c r="AR942" i="27"/>
  <c r="AR941" i="27"/>
  <c r="AR940" i="27"/>
  <c r="AR939" i="27"/>
  <c r="AR938" i="27"/>
  <c r="AR937" i="27"/>
  <c r="AR936" i="27"/>
  <c r="AR935" i="27"/>
  <c r="AR934" i="27"/>
  <c r="AR933" i="27"/>
  <c r="AR932" i="27"/>
  <c r="AR931" i="27"/>
  <c r="AR930" i="27"/>
  <c r="AR929" i="27"/>
  <c r="AR928" i="27"/>
  <c r="AR927" i="27"/>
  <c r="AR926" i="27"/>
  <c r="AR925" i="27"/>
  <c r="AR924" i="27"/>
  <c r="AR923" i="27"/>
  <c r="AR922" i="27"/>
  <c r="AR921" i="27"/>
  <c r="AR920" i="27"/>
  <c r="AR919" i="27"/>
  <c r="AR918" i="27"/>
  <c r="AR917" i="27"/>
  <c r="AR916" i="27"/>
  <c r="AR915" i="27"/>
  <c r="AR914" i="27"/>
  <c r="AR913" i="27"/>
  <c r="AR912" i="27"/>
  <c r="AR911" i="27"/>
  <c r="AR910" i="27"/>
  <c r="AR909" i="27"/>
  <c r="AR908" i="27"/>
  <c r="AR907" i="27"/>
  <c r="AR906" i="27"/>
  <c r="AR905" i="27"/>
  <c r="AR904" i="27"/>
  <c r="AR903" i="27"/>
  <c r="AR902" i="27"/>
  <c r="AR901" i="27"/>
  <c r="AR900" i="27"/>
  <c r="AR899" i="27"/>
  <c r="AR898" i="27"/>
  <c r="AR897" i="27"/>
  <c r="AR896" i="27"/>
  <c r="AR895" i="27"/>
  <c r="AR894" i="27"/>
  <c r="AR893" i="27"/>
  <c r="AR892" i="27"/>
  <c r="AR891" i="27"/>
  <c r="AR890" i="27"/>
  <c r="AR889" i="27"/>
  <c r="AR888" i="27"/>
  <c r="AR887" i="27"/>
  <c r="AR886" i="27"/>
  <c r="AR885" i="27"/>
  <c r="AR884" i="27"/>
  <c r="AR883" i="27"/>
  <c r="AR882" i="27"/>
  <c r="AR881" i="27"/>
  <c r="AR880" i="27"/>
  <c r="AR879" i="27"/>
  <c r="AR878" i="27"/>
  <c r="AR877" i="27"/>
  <c r="AR876" i="27"/>
  <c r="AR875" i="27"/>
  <c r="AR874" i="27"/>
  <c r="AR873" i="27"/>
  <c r="AR872" i="27"/>
  <c r="AR871" i="27"/>
  <c r="AR870" i="27"/>
  <c r="AR869" i="27"/>
  <c r="AR868" i="27"/>
  <c r="AR867" i="27"/>
  <c r="AR866" i="27"/>
  <c r="AR865" i="27"/>
  <c r="AR864" i="27"/>
  <c r="AR863" i="27"/>
  <c r="AR862" i="27"/>
  <c r="AR861" i="27"/>
  <c r="AR860" i="27"/>
  <c r="AR859" i="27"/>
  <c r="AR858" i="27"/>
  <c r="AR857" i="27"/>
  <c r="AR856" i="27"/>
  <c r="AR855" i="27"/>
  <c r="AR854" i="27"/>
  <c r="AR853" i="27"/>
  <c r="AR852" i="27"/>
  <c r="AR851" i="27"/>
  <c r="AR850" i="27"/>
  <c r="AR849" i="27"/>
  <c r="AR848" i="27"/>
  <c r="AR847" i="27"/>
  <c r="AR846" i="27"/>
  <c r="AR845" i="27"/>
  <c r="AR844" i="27"/>
  <c r="AR843" i="27"/>
  <c r="AR842" i="27"/>
  <c r="AR841" i="27"/>
  <c r="AR840" i="27"/>
  <c r="AR839" i="27"/>
  <c r="AR838" i="27"/>
  <c r="AR837" i="27"/>
  <c r="AR836" i="27"/>
  <c r="AR835" i="27"/>
  <c r="AR834" i="27"/>
  <c r="AR833" i="27"/>
  <c r="AR832" i="27"/>
  <c r="AR831" i="27"/>
  <c r="AR830" i="27"/>
  <c r="AR829" i="27"/>
  <c r="AR828" i="27"/>
  <c r="AR827" i="27"/>
  <c r="AR826" i="27"/>
  <c r="AR825" i="27"/>
  <c r="AR824" i="27"/>
  <c r="AR823" i="27"/>
  <c r="AR822" i="27"/>
  <c r="AR821" i="27"/>
  <c r="AR820" i="27"/>
  <c r="AR819" i="27"/>
  <c r="AR818" i="27"/>
  <c r="AR817" i="27"/>
  <c r="AR816" i="27"/>
  <c r="AR815" i="27"/>
  <c r="AR814" i="27"/>
  <c r="AR813" i="27"/>
  <c r="AR812" i="27"/>
  <c r="AR811" i="27"/>
  <c r="AR810" i="27"/>
  <c r="AR809" i="27"/>
  <c r="AR808" i="27"/>
  <c r="AR807" i="27"/>
  <c r="AR806" i="27"/>
  <c r="AR805" i="27"/>
  <c r="AR804" i="27"/>
  <c r="AR803" i="27"/>
  <c r="AR802" i="27"/>
  <c r="AR801" i="27"/>
  <c r="AR800" i="27"/>
  <c r="AR799" i="27"/>
  <c r="AR798" i="27"/>
  <c r="AR797" i="27"/>
  <c r="AR796" i="27"/>
  <c r="AR795" i="27"/>
  <c r="AR794" i="27"/>
  <c r="AR793" i="27"/>
  <c r="AR792" i="27"/>
  <c r="AR791" i="27"/>
  <c r="AR790" i="27"/>
  <c r="AR789" i="27"/>
  <c r="AR788" i="27"/>
  <c r="AR787" i="27"/>
  <c r="AR786" i="27"/>
  <c r="AR785" i="27"/>
  <c r="AR784" i="27"/>
  <c r="AR783" i="27"/>
  <c r="AR782" i="27"/>
  <c r="AR781" i="27"/>
  <c r="AR780" i="27"/>
  <c r="AR779" i="27"/>
  <c r="AR778" i="27"/>
  <c r="AR777" i="27"/>
  <c r="AR776" i="27"/>
  <c r="AR775" i="27"/>
  <c r="AR774" i="27"/>
  <c r="AR773" i="27"/>
  <c r="AR772" i="27"/>
  <c r="AR771" i="27"/>
  <c r="AR770" i="27"/>
  <c r="AR769" i="27"/>
  <c r="AR768" i="27"/>
  <c r="AR767" i="27"/>
  <c r="AR766" i="27"/>
  <c r="AR765" i="27"/>
  <c r="AR764" i="27"/>
  <c r="AR763" i="27"/>
  <c r="AR762" i="27"/>
  <c r="AR761" i="27"/>
  <c r="AR760" i="27"/>
  <c r="AR759" i="27"/>
  <c r="AR758" i="27"/>
  <c r="AR757" i="27"/>
  <c r="AR756" i="27"/>
  <c r="AR755" i="27"/>
  <c r="AR754" i="27"/>
  <c r="AR753" i="27"/>
  <c r="AR752" i="27"/>
  <c r="AR751" i="27"/>
  <c r="AR750" i="27"/>
  <c r="AR749" i="27"/>
  <c r="AR748" i="27"/>
  <c r="AR747" i="27"/>
  <c r="AR746" i="27"/>
  <c r="AR745" i="27"/>
  <c r="AR744" i="27"/>
  <c r="AR743" i="27"/>
  <c r="AR742" i="27"/>
  <c r="AR741" i="27"/>
  <c r="AR740" i="27"/>
  <c r="AR739" i="27"/>
  <c r="AR738" i="27"/>
  <c r="AR737" i="27"/>
  <c r="AR736" i="27"/>
  <c r="AR735" i="27"/>
  <c r="AR734" i="27"/>
  <c r="AR733" i="27"/>
  <c r="AR732" i="27"/>
  <c r="AR731" i="27"/>
  <c r="AR730" i="27"/>
  <c r="AR729" i="27"/>
  <c r="AR728" i="27"/>
  <c r="AR727" i="27"/>
  <c r="AR726" i="27"/>
  <c r="AR725" i="27"/>
  <c r="AR724" i="27"/>
  <c r="AR723" i="27"/>
  <c r="AR722" i="27"/>
  <c r="AR721" i="27"/>
  <c r="AR720" i="27"/>
  <c r="AR719" i="27"/>
  <c r="AR718" i="27"/>
  <c r="AR717" i="27"/>
  <c r="AR716" i="27"/>
  <c r="AR715" i="27"/>
  <c r="AR714" i="27"/>
  <c r="AR713" i="27"/>
  <c r="AR712" i="27"/>
  <c r="AR711" i="27"/>
  <c r="AR710" i="27"/>
  <c r="AR709" i="27"/>
  <c r="AR708" i="27"/>
  <c r="AR707" i="27"/>
  <c r="AR706" i="27"/>
  <c r="AR705" i="27"/>
  <c r="AR704" i="27"/>
  <c r="AR703" i="27"/>
  <c r="AR702" i="27"/>
  <c r="AR701" i="27"/>
  <c r="AR700" i="27"/>
  <c r="AR699" i="27"/>
  <c r="AR698" i="27"/>
  <c r="AR697" i="27"/>
  <c r="AR696" i="27"/>
  <c r="AR695" i="27"/>
  <c r="AR694" i="27"/>
  <c r="AR693" i="27"/>
  <c r="AR692" i="27"/>
  <c r="AR691" i="27"/>
  <c r="AR690" i="27"/>
  <c r="AR689" i="27"/>
  <c r="AR688" i="27"/>
  <c r="AR687" i="27"/>
  <c r="AR686" i="27"/>
  <c r="AR685" i="27"/>
  <c r="AR684" i="27"/>
  <c r="AR683" i="27"/>
  <c r="AR682" i="27"/>
  <c r="AR681" i="27"/>
  <c r="AR680" i="27"/>
  <c r="AR679" i="27"/>
  <c r="AR678" i="27"/>
  <c r="AR677" i="27"/>
  <c r="AR676" i="27"/>
  <c r="AR675" i="27"/>
  <c r="AR674" i="27"/>
  <c r="AR673" i="27"/>
  <c r="AR672" i="27"/>
  <c r="AR671" i="27"/>
  <c r="AR670" i="27"/>
  <c r="AR669" i="27"/>
  <c r="AR668" i="27"/>
  <c r="AR667" i="27"/>
  <c r="AR666" i="27"/>
  <c r="AR665" i="27"/>
  <c r="AR664" i="27"/>
  <c r="AR663" i="27"/>
  <c r="AR662" i="27"/>
  <c r="AR661" i="27"/>
  <c r="AR660" i="27"/>
  <c r="AR659" i="27"/>
  <c r="AR658" i="27"/>
  <c r="AR657" i="27"/>
  <c r="AR656" i="27"/>
  <c r="AR655" i="27"/>
  <c r="AR654" i="27"/>
  <c r="AR653" i="27"/>
  <c r="AR652" i="27"/>
  <c r="AR651" i="27"/>
  <c r="AR650" i="27"/>
  <c r="AR649" i="27"/>
  <c r="AR648" i="27"/>
  <c r="AR647" i="27"/>
  <c r="AR646" i="27"/>
  <c r="AR645" i="27"/>
  <c r="AR644" i="27"/>
  <c r="AR643" i="27"/>
  <c r="AR642" i="27"/>
  <c r="AR641" i="27"/>
  <c r="AR640" i="27"/>
  <c r="AR639" i="27"/>
  <c r="AR638" i="27"/>
  <c r="AR637" i="27"/>
  <c r="AR636" i="27"/>
  <c r="AR635" i="27"/>
  <c r="AR634" i="27"/>
  <c r="AR633" i="27"/>
  <c r="AR632" i="27"/>
  <c r="AR631" i="27"/>
  <c r="AR630" i="27"/>
  <c r="AR629" i="27"/>
  <c r="AR628" i="27"/>
  <c r="AR627" i="27"/>
  <c r="AR626" i="27"/>
  <c r="AR625" i="27"/>
  <c r="AR624" i="27"/>
  <c r="AR623" i="27"/>
  <c r="AR622" i="27"/>
  <c r="AR621" i="27"/>
  <c r="AR620" i="27"/>
  <c r="AR619" i="27"/>
  <c r="AR618" i="27"/>
  <c r="AR617" i="27"/>
  <c r="AR616" i="27"/>
  <c r="AR615" i="27"/>
  <c r="AR614" i="27"/>
  <c r="AR613" i="27"/>
  <c r="AR612" i="27"/>
  <c r="AR611" i="27"/>
  <c r="AR610" i="27"/>
  <c r="AR609" i="27"/>
  <c r="AR608" i="27"/>
  <c r="AR607" i="27"/>
  <c r="AR606" i="27"/>
  <c r="AR605" i="27"/>
  <c r="AR604" i="27"/>
  <c r="AR603" i="27"/>
  <c r="AR602" i="27"/>
  <c r="AR601" i="27"/>
  <c r="AR600" i="27"/>
  <c r="AR599" i="27"/>
  <c r="AR598" i="27"/>
  <c r="AR597" i="27"/>
  <c r="AR596" i="27"/>
  <c r="AR595" i="27"/>
  <c r="AR594" i="27"/>
  <c r="AR593" i="27"/>
  <c r="AR592" i="27"/>
  <c r="AR591" i="27"/>
  <c r="AR590" i="27"/>
  <c r="AR589" i="27"/>
  <c r="AR588" i="27"/>
  <c r="AR587" i="27"/>
  <c r="AR586" i="27"/>
  <c r="AR585" i="27"/>
  <c r="AR584" i="27"/>
  <c r="AR583" i="27"/>
  <c r="AR582" i="27"/>
  <c r="AR581" i="27"/>
  <c r="AR580" i="27"/>
  <c r="AR579" i="27"/>
  <c r="AR578" i="27"/>
  <c r="AR577" i="27"/>
  <c r="AR576" i="27"/>
  <c r="AR575" i="27"/>
  <c r="AR574" i="27"/>
  <c r="AR573" i="27"/>
  <c r="AR572" i="27"/>
  <c r="AR571" i="27"/>
  <c r="AR570" i="27"/>
  <c r="AR569" i="27"/>
  <c r="AR568" i="27"/>
  <c r="AR567" i="27"/>
  <c r="AR566" i="27"/>
  <c r="AR565" i="27"/>
  <c r="AR564" i="27"/>
  <c r="AR563" i="27"/>
  <c r="AR562" i="27"/>
  <c r="AR561" i="27"/>
  <c r="AR560" i="27"/>
  <c r="AR559" i="27"/>
  <c r="AR558" i="27"/>
  <c r="AR557" i="27"/>
  <c r="AR556" i="27"/>
  <c r="AR555" i="27"/>
  <c r="AR554" i="27"/>
  <c r="AR553" i="27"/>
  <c r="AR552" i="27"/>
  <c r="AR551" i="27"/>
  <c r="AR550" i="27"/>
  <c r="AR549" i="27"/>
  <c r="AR548" i="27"/>
  <c r="AR547" i="27"/>
  <c r="AR546" i="27"/>
  <c r="AR545" i="27"/>
  <c r="AR544" i="27"/>
  <c r="AR543" i="27"/>
  <c r="AR542" i="27"/>
  <c r="AR541" i="27"/>
  <c r="AR540" i="27"/>
  <c r="AR539" i="27"/>
  <c r="AR538" i="27"/>
  <c r="AR537" i="27"/>
  <c r="AR536" i="27"/>
  <c r="AR535" i="27"/>
  <c r="AR534" i="27"/>
  <c r="AR533" i="27"/>
  <c r="AR532" i="27"/>
  <c r="AR531" i="27"/>
  <c r="AR530" i="27"/>
  <c r="AR529" i="27"/>
  <c r="AR528" i="27"/>
  <c r="AR527" i="27"/>
  <c r="AR526" i="27"/>
  <c r="AR525" i="27"/>
  <c r="AR524" i="27"/>
  <c r="AR523" i="27"/>
  <c r="AR522" i="27"/>
  <c r="AR521" i="27"/>
  <c r="AR520" i="27"/>
  <c r="AR519" i="27"/>
  <c r="AR518" i="27"/>
  <c r="AR517" i="27"/>
  <c r="AR516" i="27"/>
  <c r="AR515" i="27"/>
  <c r="AR514" i="27"/>
  <c r="AR513" i="27"/>
  <c r="AR512" i="27"/>
  <c r="AR511" i="27"/>
  <c r="AR510" i="27"/>
  <c r="AR509" i="27"/>
  <c r="AR508" i="27"/>
  <c r="AR507" i="27"/>
  <c r="AR506" i="27"/>
  <c r="AR505" i="27"/>
  <c r="AR504" i="27"/>
  <c r="AR503" i="27"/>
  <c r="AR502" i="27"/>
  <c r="AR501" i="27"/>
  <c r="AR500" i="27"/>
  <c r="AR499" i="27"/>
  <c r="AR498" i="27"/>
  <c r="AR497" i="27"/>
  <c r="AR496" i="27"/>
  <c r="AR495" i="27"/>
  <c r="AR494" i="27"/>
  <c r="AR493" i="27"/>
  <c r="AR492" i="27"/>
  <c r="AR491" i="27"/>
  <c r="AR490" i="27"/>
  <c r="AR489" i="27"/>
  <c r="AR488" i="27"/>
  <c r="AR487" i="27"/>
  <c r="AR486" i="27"/>
  <c r="AR485" i="27"/>
  <c r="AR484" i="27"/>
  <c r="AR483" i="27"/>
  <c r="AR482" i="27"/>
  <c r="AR481" i="27"/>
  <c r="AR480" i="27"/>
  <c r="AR479" i="27"/>
  <c r="AR478" i="27"/>
  <c r="AR477" i="27"/>
  <c r="AR476" i="27"/>
  <c r="AR475" i="27"/>
  <c r="AR474" i="27"/>
  <c r="AR473" i="27"/>
  <c r="AR472" i="27"/>
  <c r="AR471" i="27"/>
  <c r="AR470" i="27"/>
  <c r="AR469" i="27"/>
  <c r="AR468" i="27"/>
  <c r="AR467" i="27"/>
  <c r="AR466" i="27"/>
  <c r="AR465" i="27"/>
  <c r="AR464" i="27"/>
  <c r="AR463" i="27"/>
  <c r="AR462" i="27"/>
  <c r="AR461" i="27"/>
  <c r="AR460" i="27"/>
  <c r="AR459" i="27"/>
  <c r="AR458" i="27"/>
  <c r="AR457" i="27"/>
  <c r="AR456" i="27"/>
  <c r="AR455" i="27"/>
  <c r="AR454" i="27"/>
  <c r="AR453" i="27"/>
  <c r="AR452" i="27"/>
  <c r="AR451" i="27"/>
  <c r="AR450" i="27"/>
  <c r="AR449" i="27"/>
  <c r="AR448" i="27"/>
  <c r="AR447" i="27"/>
  <c r="AR446" i="27"/>
  <c r="AR445" i="27"/>
  <c r="AR444" i="27"/>
  <c r="AR443" i="27"/>
  <c r="AR442" i="27"/>
  <c r="AR441" i="27"/>
  <c r="AR440" i="27"/>
  <c r="AR439" i="27"/>
  <c r="AR438" i="27"/>
  <c r="AR437" i="27"/>
  <c r="AR436" i="27"/>
  <c r="AR435" i="27"/>
  <c r="AR434" i="27"/>
  <c r="AR433" i="27"/>
  <c r="AR432" i="27"/>
  <c r="AR431" i="27"/>
  <c r="AR430" i="27"/>
  <c r="AR429" i="27"/>
  <c r="AR428" i="27"/>
  <c r="AR427" i="27"/>
  <c r="AR426" i="27"/>
  <c r="AR425" i="27"/>
  <c r="AR424" i="27"/>
  <c r="AR423" i="27"/>
  <c r="AR422" i="27"/>
  <c r="AR421" i="27"/>
  <c r="AR420" i="27"/>
  <c r="AR419" i="27"/>
  <c r="AR418" i="27"/>
  <c r="AR417" i="27"/>
  <c r="AR416" i="27"/>
  <c r="AR415" i="27"/>
  <c r="AR414" i="27"/>
  <c r="AR413" i="27"/>
  <c r="AR412" i="27"/>
  <c r="AR411" i="27"/>
  <c r="AR410" i="27"/>
  <c r="AR409" i="27"/>
  <c r="AR408" i="27"/>
  <c r="AR407" i="27"/>
  <c r="AR406" i="27"/>
  <c r="AR405" i="27"/>
  <c r="AR404" i="27"/>
  <c r="AR403" i="27"/>
  <c r="AR402" i="27"/>
  <c r="AR401" i="27"/>
  <c r="AR400" i="27"/>
  <c r="AR399" i="27"/>
  <c r="AR398" i="27"/>
  <c r="AR397" i="27"/>
  <c r="AR396" i="27"/>
  <c r="AR395" i="27"/>
  <c r="AR394" i="27"/>
  <c r="AR393" i="27"/>
  <c r="AR392" i="27"/>
  <c r="AR391" i="27"/>
  <c r="AR390" i="27"/>
  <c r="AR389" i="27"/>
  <c r="AR388" i="27"/>
  <c r="AR387" i="27"/>
  <c r="AR386" i="27"/>
  <c r="AR385" i="27"/>
  <c r="AR384" i="27"/>
  <c r="AR383" i="27"/>
  <c r="AR382" i="27"/>
  <c r="AR381" i="27"/>
  <c r="AR380" i="27"/>
  <c r="AR379" i="27"/>
  <c r="AR378" i="27"/>
  <c r="AR377" i="27"/>
  <c r="AR376" i="27"/>
  <c r="AR375" i="27"/>
  <c r="AR374" i="27"/>
  <c r="AR373" i="27"/>
  <c r="AR372" i="27"/>
  <c r="AR371" i="27"/>
  <c r="AR370" i="27"/>
  <c r="AR369" i="27"/>
  <c r="AR368" i="27"/>
  <c r="AR367" i="27"/>
  <c r="AR366" i="27"/>
  <c r="AR365" i="27"/>
  <c r="AR364" i="27"/>
  <c r="AR363" i="27"/>
  <c r="AR362" i="27"/>
  <c r="AR361" i="27"/>
  <c r="AR360" i="27"/>
  <c r="AR359" i="27"/>
  <c r="AR358" i="27"/>
  <c r="AR357" i="27"/>
  <c r="AR356" i="27"/>
  <c r="AR355" i="27"/>
  <c r="AR354" i="27"/>
  <c r="AR353" i="27"/>
  <c r="AR352" i="27"/>
  <c r="AR351" i="27"/>
  <c r="AR350" i="27"/>
  <c r="AR349" i="27"/>
  <c r="AR348" i="27"/>
  <c r="AR347" i="27"/>
  <c r="AR346" i="27"/>
  <c r="AR345" i="27"/>
  <c r="AR344" i="27"/>
  <c r="AR343" i="27"/>
  <c r="AR342" i="27"/>
  <c r="AR341" i="27"/>
  <c r="AR340" i="27"/>
  <c r="AR339" i="27"/>
  <c r="AR338" i="27"/>
  <c r="AR337" i="27"/>
  <c r="AR336" i="27"/>
  <c r="AR335" i="27"/>
  <c r="AR334" i="27"/>
  <c r="AR333" i="27"/>
  <c r="AR332" i="27"/>
  <c r="AR331" i="27"/>
  <c r="AR330" i="27"/>
  <c r="AR329" i="27"/>
  <c r="AR328" i="27"/>
  <c r="AR327" i="27"/>
  <c r="AR326" i="27"/>
  <c r="AR325" i="27"/>
  <c r="AR324" i="27"/>
  <c r="AR323" i="27"/>
  <c r="AR322" i="27"/>
  <c r="AR321" i="27"/>
  <c r="AR320" i="27"/>
  <c r="AR319" i="27"/>
  <c r="AR318" i="27"/>
  <c r="AR317" i="27"/>
  <c r="AR316" i="27"/>
  <c r="AR315" i="27"/>
  <c r="AR314" i="27"/>
  <c r="AR313" i="27"/>
  <c r="AR312" i="27"/>
  <c r="AR311" i="27"/>
  <c r="AR310" i="27"/>
  <c r="AR309" i="27"/>
  <c r="AR308" i="27"/>
  <c r="AR307" i="27"/>
  <c r="AR306" i="27"/>
  <c r="AR305" i="27"/>
  <c r="AR304" i="27"/>
  <c r="AR303" i="27"/>
  <c r="AR302" i="27"/>
  <c r="AR301" i="27"/>
  <c r="AR300" i="27"/>
  <c r="AR299" i="27"/>
  <c r="AR298" i="27"/>
  <c r="AR297" i="27"/>
  <c r="AR296" i="27"/>
  <c r="AR295" i="27"/>
  <c r="AR294" i="27"/>
  <c r="AR293" i="27"/>
  <c r="AR292" i="27"/>
  <c r="AR291" i="27"/>
  <c r="AR290" i="27"/>
  <c r="AR289" i="27"/>
  <c r="AR288" i="27"/>
  <c r="AR287" i="27"/>
  <c r="AR286" i="27"/>
  <c r="AR285" i="27"/>
  <c r="AR284" i="27"/>
  <c r="AR283" i="27"/>
  <c r="AR282" i="27"/>
  <c r="AR281" i="27"/>
  <c r="AR280" i="27"/>
  <c r="AR279" i="27"/>
  <c r="AR278" i="27"/>
  <c r="AR277" i="27"/>
  <c r="AR276" i="27"/>
  <c r="AR275" i="27"/>
  <c r="AR274" i="27"/>
  <c r="AR273" i="27"/>
  <c r="AR272" i="27"/>
  <c r="AR271" i="27"/>
  <c r="AR270" i="27"/>
  <c r="AR269" i="27"/>
  <c r="AR268" i="27"/>
  <c r="AR267" i="27"/>
  <c r="AR266" i="27"/>
  <c r="AR265" i="27"/>
  <c r="AR264" i="27"/>
  <c r="AR263" i="27"/>
  <c r="AR262" i="27"/>
  <c r="AR261" i="27"/>
  <c r="AR260" i="27"/>
  <c r="AR259" i="27"/>
  <c r="AR258" i="27"/>
  <c r="AR257" i="27"/>
  <c r="AR256" i="27"/>
  <c r="AR255" i="27"/>
  <c r="AR254" i="27"/>
  <c r="AR253" i="27"/>
  <c r="AR252" i="27"/>
  <c r="AR251" i="27"/>
  <c r="AR250" i="27"/>
  <c r="AR249" i="27"/>
  <c r="AR248" i="27"/>
  <c r="AR247" i="27"/>
  <c r="AR246" i="27"/>
  <c r="AR245" i="27"/>
  <c r="AR244" i="27"/>
  <c r="AR243" i="27"/>
  <c r="AR242" i="27"/>
  <c r="AR241" i="27"/>
  <c r="AR240" i="27"/>
  <c r="AR239" i="27"/>
  <c r="AR238" i="27"/>
  <c r="AR237" i="27"/>
  <c r="AR236" i="27"/>
  <c r="AR235" i="27"/>
  <c r="AR234" i="27"/>
  <c r="AR233" i="27"/>
  <c r="AR232" i="27"/>
  <c r="AR231" i="27"/>
  <c r="AR230" i="27"/>
  <c r="AR229" i="27"/>
  <c r="AR228" i="27"/>
  <c r="AR227" i="27"/>
  <c r="AR226" i="27"/>
  <c r="AR225" i="27"/>
  <c r="AR224" i="27"/>
  <c r="AR223" i="27"/>
  <c r="AR222" i="27"/>
  <c r="AR221" i="27"/>
  <c r="AR220" i="27"/>
  <c r="AR219" i="27"/>
  <c r="AR218" i="27"/>
  <c r="AR217" i="27"/>
  <c r="AR216" i="27"/>
  <c r="AR215" i="27"/>
  <c r="AR214" i="27"/>
  <c r="AR213" i="27"/>
  <c r="AR212" i="27"/>
  <c r="AR211" i="27"/>
  <c r="AR210" i="27"/>
  <c r="AR209" i="27"/>
  <c r="AR208" i="27"/>
  <c r="AR207" i="27"/>
  <c r="AR206" i="27"/>
  <c r="AR205" i="27"/>
  <c r="AR204" i="27"/>
  <c r="AR203" i="27"/>
  <c r="AR202" i="27"/>
  <c r="AR201" i="27"/>
  <c r="AR200" i="27"/>
  <c r="AR199" i="27"/>
  <c r="AR198" i="27"/>
  <c r="AR197" i="27"/>
  <c r="AR196" i="27"/>
  <c r="AR195" i="27"/>
  <c r="AR194" i="27"/>
  <c r="AR193" i="27"/>
  <c r="AR192" i="27"/>
  <c r="AR191" i="27"/>
  <c r="AR190" i="27"/>
  <c r="AR189" i="27"/>
  <c r="AR188" i="27"/>
  <c r="AR187" i="27"/>
  <c r="AR186" i="27"/>
  <c r="AR185" i="27"/>
  <c r="AR184" i="27"/>
  <c r="AR183" i="27"/>
  <c r="AR182" i="27"/>
  <c r="AR181" i="27"/>
  <c r="AR180" i="27"/>
  <c r="AR179" i="27"/>
  <c r="AR178" i="27"/>
  <c r="AR177" i="27"/>
  <c r="AR176" i="27"/>
  <c r="AR175" i="27"/>
  <c r="AR174" i="27"/>
  <c r="AR173" i="27"/>
  <c r="AR172" i="27"/>
  <c r="AR171" i="27"/>
  <c r="AR170" i="27"/>
  <c r="AR169" i="27"/>
  <c r="AR168" i="27"/>
  <c r="AR167" i="27"/>
  <c r="AR166" i="27"/>
  <c r="AR165" i="27"/>
  <c r="AR164" i="27"/>
  <c r="AR163" i="27"/>
  <c r="AR162" i="27"/>
  <c r="AR161" i="27"/>
  <c r="AR160" i="27"/>
  <c r="AR159" i="27"/>
  <c r="AR158" i="27"/>
  <c r="AR157" i="27"/>
  <c r="AR156" i="27"/>
  <c r="AR155" i="27"/>
  <c r="AR154" i="27"/>
  <c r="AR153" i="27"/>
  <c r="AR152" i="27"/>
  <c r="AR151" i="27"/>
  <c r="AR150" i="27"/>
  <c r="AR149" i="27"/>
  <c r="AR148" i="27"/>
  <c r="AR147" i="27"/>
  <c r="AR146" i="27"/>
  <c r="AR145" i="27"/>
  <c r="AR144" i="27"/>
  <c r="AR143" i="27"/>
  <c r="AR142" i="27"/>
  <c r="AR141" i="27"/>
  <c r="AR140" i="27"/>
  <c r="AR139" i="27"/>
  <c r="AR138" i="27"/>
  <c r="AR137" i="27"/>
  <c r="AR136" i="27"/>
  <c r="AR135" i="27"/>
  <c r="AR134" i="27"/>
  <c r="AR133" i="27"/>
  <c r="AR132" i="27"/>
  <c r="AR131" i="27"/>
  <c r="AR130" i="27"/>
  <c r="AR129" i="27"/>
  <c r="AR128" i="27"/>
  <c r="AR127" i="27"/>
  <c r="AR126" i="27"/>
  <c r="AR125" i="27"/>
  <c r="AR124" i="27"/>
  <c r="AR123" i="27"/>
  <c r="AR122" i="27"/>
  <c r="AR121" i="27"/>
  <c r="AR120" i="27"/>
  <c r="AR119" i="27"/>
  <c r="AR118" i="27"/>
  <c r="AR117" i="27"/>
  <c r="AR116" i="27"/>
  <c r="AR115" i="27"/>
  <c r="AR114" i="27"/>
  <c r="AR113" i="27"/>
  <c r="AR112" i="27"/>
  <c r="AR111" i="27"/>
  <c r="AR110" i="27"/>
  <c r="AR109" i="27"/>
  <c r="AR108" i="27"/>
  <c r="AR107" i="27"/>
  <c r="AR106" i="27"/>
  <c r="AR105" i="27"/>
  <c r="AR104" i="27"/>
  <c r="AR103" i="27"/>
  <c r="AR102" i="27"/>
  <c r="AR101" i="27"/>
  <c r="AR100" i="27"/>
  <c r="AR99" i="27"/>
  <c r="AR98" i="27"/>
  <c r="AR97" i="27"/>
  <c r="AR96" i="27"/>
  <c r="AR95" i="27"/>
  <c r="AR94" i="27"/>
  <c r="AR93" i="27"/>
  <c r="AR92" i="27"/>
  <c r="AR91" i="27"/>
  <c r="AR90" i="27"/>
  <c r="AR89" i="27"/>
  <c r="AR88" i="27"/>
  <c r="AR87" i="27"/>
  <c r="AR86" i="27"/>
  <c r="AR85" i="27"/>
  <c r="AR84" i="27"/>
  <c r="AR83" i="27"/>
  <c r="AR82" i="27"/>
  <c r="AR81" i="27"/>
  <c r="AR80" i="27"/>
  <c r="AR79" i="27"/>
  <c r="AR78" i="27"/>
  <c r="AR77" i="27"/>
  <c r="AR76" i="27"/>
  <c r="AR75" i="27"/>
  <c r="AR74" i="27"/>
  <c r="AR73" i="27"/>
  <c r="AR72" i="27"/>
  <c r="AR71" i="27"/>
  <c r="AR70" i="27"/>
  <c r="AR69" i="27"/>
  <c r="AR68" i="27"/>
  <c r="AR67" i="27"/>
  <c r="AR66" i="27"/>
  <c r="AR65" i="27"/>
  <c r="AR64" i="27"/>
  <c r="AR63" i="27"/>
  <c r="AR62" i="27"/>
  <c r="AR61" i="27"/>
  <c r="AR60" i="27"/>
  <c r="AR59" i="27"/>
  <c r="AR58" i="27"/>
  <c r="AR57" i="27"/>
  <c r="AR56" i="27"/>
  <c r="AR55" i="27"/>
  <c r="AR54" i="27"/>
  <c r="AR53" i="27"/>
  <c r="AR52" i="27"/>
  <c r="AR51" i="27"/>
  <c r="AR50" i="27"/>
  <c r="AR49" i="27"/>
  <c r="AR48" i="27"/>
  <c r="AR47" i="27"/>
  <c r="AR46" i="27"/>
  <c r="AR45" i="27"/>
  <c r="AR44" i="27"/>
  <c r="AR43" i="27"/>
  <c r="AR42" i="27"/>
  <c r="AR41" i="27"/>
  <c r="AR40" i="27"/>
  <c r="AR39" i="27"/>
  <c r="AR38" i="27"/>
  <c r="AR37" i="27"/>
  <c r="AR36" i="27"/>
  <c r="AR35" i="27"/>
  <c r="AR34" i="27"/>
  <c r="AR33" i="27"/>
  <c r="AR32" i="27"/>
  <c r="AR31" i="27"/>
  <c r="AR30" i="27"/>
  <c r="AR29" i="27"/>
  <c r="AR28" i="27"/>
  <c r="AR27" i="27"/>
  <c r="AR26" i="27"/>
  <c r="AR25" i="27"/>
  <c r="AR24" i="27"/>
  <c r="AR23" i="27"/>
  <c r="AR22" i="27"/>
  <c r="AR21" i="27"/>
  <c r="AR20" i="27"/>
  <c r="AR19" i="27"/>
  <c r="AR18" i="27"/>
  <c r="AR17" i="27"/>
  <c r="AR16" i="27"/>
  <c r="AR15" i="27"/>
  <c r="AR14" i="27"/>
  <c r="AR13" i="27"/>
  <c r="AR12" i="27"/>
  <c r="AB6" i="27" l="1"/>
  <c r="AA6" i="27"/>
  <c r="Z6" i="27"/>
  <c r="Y6" i="27"/>
  <c r="X6" i="27"/>
  <c r="W6" i="27"/>
  <c r="V6" i="27"/>
  <c r="U6" i="27"/>
  <c r="T6" i="27"/>
  <c r="S6" i="27"/>
  <c r="R6" i="27"/>
  <c r="Q6" i="27"/>
  <c r="P6" i="27"/>
  <c r="O6" i="27"/>
  <c r="N6" i="27"/>
  <c r="M6" i="27"/>
  <c r="K6" i="27"/>
  <c r="J6" i="27"/>
  <c r="I6" i="27"/>
  <c r="H6" i="27"/>
  <c r="G6" i="27"/>
  <c r="F6" i="27"/>
  <c r="E6" i="27"/>
  <c r="D6" i="27"/>
  <c r="C6" i="27"/>
  <c r="B6" i="27"/>
  <c r="AB6" i="26" l="1"/>
  <c r="AA6" i="26"/>
  <c r="Z6" i="26"/>
  <c r="Y6" i="26"/>
  <c r="X6" i="26"/>
  <c r="W6" i="26"/>
  <c r="V6" i="26"/>
  <c r="U6" i="26"/>
  <c r="T6" i="26"/>
  <c r="S6" i="26"/>
  <c r="R6" i="26"/>
  <c r="Q6" i="26"/>
  <c r="P6" i="26"/>
  <c r="O6" i="26"/>
  <c r="N6" i="26"/>
  <c r="M6" i="26"/>
  <c r="K6" i="26"/>
  <c r="J6" i="26"/>
  <c r="I6" i="26"/>
  <c r="H6" i="26"/>
  <c r="G6" i="26"/>
  <c r="F6" i="26"/>
  <c r="E6" i="26"/>
  <c r="D6" i="26"/>
  <c r="C6" i="26"/>
  <c r="B6" i="26"/>
  <c r="AV1011" i="27" l="1"/>
  <c r="AV1010" i="27"/>
  <c r="AV971" i="27"/>
  <c r="AV970" i="27"/>
  <c r="AV931" i="27"/>
  <c r="AV930" i="27"/>
  <c r="AV923" i="27"/>
  <c r="AV890" i="27"/>
  <c r="AV883" i="27"/>
  <c r="AV882" i="27"/>
  <c r="AV843" i="27"/>
  <c r="AV842" i="27"/>
  <c r="AV803" i="27"/>
  <c r="AV802" i="27"/>
  <c r="AV795" i="27"/>
  <c r="AV762" i="27"/>
  <c r="AV755" i="27"/>
  <c r="AV754" i="27"/>
  <c r="AV722" i="27"/>
  <c r="AV715" i="27"/>
  <c r="AV690" i="27"/>
  <c r="AV683" i="27"/>
  <c r="AV658" i="27"/>
  <c r="AV651" i="27"/>
  <c r="AV626" i="27"/>
  <c r="AV619" i="27"/>
  <c r="AV594" i="27"/>
  <c r="AV587" i="27"/>
  <c r="AV562" i="27"/>
  <c r="AV555" i="27"/>
  <c r="AV530" i="27"/>
  <c r="AV523" i="27"/>
  <c r="AV498" i="27"/>
  <c r="AV491" i="27"/>
  <c r="AV466" i="27"/>
  <c r="AV459" i="27"/>
  <c r="AV435" i="27"/>
  <c r="AV434" i="27"/>
  <c r="AV411" i="27"/>
  <c r="AV410" i="27"/>
  <c r="AV406" i="27"/>
  <c r="AV387" i="27"/>
  <c r="AV386" i="27"/>
  <c r="AV363" i="27"/>
  <c r="AV362" i="27"/>
  <c r="AV347" i="27"/>
  <c r="AV346" i="27"/>
  <c r="AV345" i="27"/>
  <c r="AV344" i="27"/>
  <c r="AV329" i="27"/>
  <c r="AV328" i="27"/>
  <c r="AV327" i="27"/>
  <c r="AV326" i="27"/>
  <c r="AV313" i="27"/>
  <c r="AV312" i="27"/>
  <c r="AV311" i="27"/>
  <c r="AV310" i="27"/>
  <c r="AV297" i="27"/>
  <c r="AV296" i="27"/>
  <c r="AV295" i="27"/>
  <c r="AV294" i="27"/>
  <c r="AV281" i="27"/>
  <c r="AV280" i="27"/>
  <c r="AV279" i="27"/>
  <c r="AV278" i="27"/>
  <c r="AV265" i="27"/>
  <c r="AV264" i="27"/>
  <c r="AV263" i="27"/>
  <c r="AV262" i="27"/>
  <c r="AV249" i="27"/>
  <c r="AV248" i="27"/>
  <c r="AV247" i="27"/>
  <c r="AV246" i="27"/>
  <c r="AV233" i="27"/>
  <c r="AV232" i="27"/>
  <c r="AV231" i="27"/>
  <c r="AV230" i="27"/>
  <c r="AV217" i="27"/>
  <c r="AV216" i="27"/>
  <c r="AV215" i="27"/>
  <c r="AV214" i="27"/>
  <c r="AV201" i="27"/>
  <c r="AV200" i="27"/>
  <c r="AV199" i="27"/>
  <c r="AV198" i="27"/>
  <c r="AV185" i="27"/>
  <c r="AV184" i="27"/>
  <c r="AV183" i="27"/>
  <c r="AV182" i="27"/>
  <c r="AV169" i="27"/>
  <c r="AV168" i="27"/>
  <c r="AV167" i="27"/>
  <c r="AV166" i="27"/>
  <c r="AV153" i="27"/>
  <c r="AV152" i="27"/>
  <c r="AV151" i="27"/>
  <c r="AV150" i="27"/>
  <c r="AV137" i="27"/>
  <c r="AV136" i="27"/>
  <c r="AV135" i="27"/>
  <c r="AV134" i="27"/>
  <c r="AV121" i="27"/>
  <c r="AV120" i="27"/>
  <c r="AV119" i="27"/>
  <c r="AV118" i="27"/>
  <c r="AV105" i="27"/>
  <c r="AV104" i="27"/>
  <c r="AV103" i="27"/>
  <c r="AV102" i="27"/>
  <c r="AV89" i="27"/>
  <c r="AV88" i="27"/>
  <c r="AV87" i="27"/>
  <c r="AV86" i="27"/>
  <c r="AV73" i="27"/>
  <c r="AV72" i="27"/>
  <c r="AV71" i="27"/>
  <c r="AV70" i="27"/>
  <c r="AV57" i="27"/>
  <c r="AV56" i="27"/>
  <c r="AV55" i="27"/>
  <c r="AV54" i="27"/>
  <c r="AV41" i="27"/>
  <c r="AV40" i="27"/>
  <c r="AV39" i="27"/>
  <c r="AV38" i="27"/>
  <c r="AV25" i="27"/>
  <c r="AV24" i="27"/>
  <c r="AV23" i="27"/>
  <c r="AV22" i="27"/>
  <c r="AV1009" i="27"/>
  <c r="AV1008" i="27"/>
  <c r="AV1007" i="27"/>
  <c r="AV1003" i="27"/>
  <c r="AV1002" i="27"/>
  <c r="AV1001" i="27"/>
  <c r="AV1000" i="27"/>
  <c r="AV999" i="27"/>
  <c r="AV995" i="27"/>
  <c r="AV994" i="27"/>
  <c r="AV993" i="27"/>
  <c r="AV992" i="27"/>
  <c r="AV991" i="27"/>
  <c r="AV990" i="27"/>
  <c r="AV987" i="27"/>
  <c r="AV986" i="27"/>
  <c r="AV985" i="27"/>
  <c r="AV984" i="27"/>
  <c r="AV983" i="27"/>
  <c r="AV982" i="27"/>
  <c r="AV981" i="27"/>
  <c r="AV979" i="27"/>
  <c r="AV978" i="27"/>
  <c r="AV977" i="27"/>
  <c r="AV976" i="27"/>
  <c r="AV975" i="27"/>
  <c r="AV974" i="27"/>
  <c r="AV973" i="27"/>
  <c r="AV969" i="27"/>
  <c r="AV968" i="27"/>
  <c r="AV967" i="27"/>
  <c r="AV966" i="27"/>
  <c r="AV965" i="27"/>
  <c r="AV963" i="27"/>
  <c r="AV962" i="27"/>
  <c r="AV961" i="27"/>
  <c r="AV960" i="27"/>
  <c r="AV959" i="27"/>
  <c r="AV958" i="27"/>
  <c r="AV957" i="27"/>
  <c r="AV955" i="27"/>
  <c r="AV954" i="27"/>
  <c r="AV953" i="27"/>
  <c r="AV952" i="27"/>
  <c r="AV951" i="27"/>
  <c r="AV950" i="27"/>
  <c r="AV949" i="27"/>
  <c r="AV947" i="27"/>
  <c r="AV946" i="27"/>
  <c r="AV945" i="27"/>
  <c r="AV944" i="27"/>
  <c r="AV943" i="27"/>
  <c r="AV942" i="27"/>
  <c r="AV941" i="27"/>
  <c r="AV939" i="27"/>
  <c r="AV938" i="27"/>
  <c r="AV937" i="27"/>
  <c r="AV936" i="27"/>
  <c r="AV935" i="27"/>
  <c r="AV934" i="27"/>
  <c r="AV933" i="27"/>
  <c r="AV929" i="27"/>
  <c r="AV928" i="27"/>
  <c r="AV927" i="27"/>
  <c r="AV926" i="27"/>
  <c r="AV925" i="27"/>
  <c r="AV922" i="27"/>
  <c r="AV921" i="27"/>
  <c r="AV920" i="27"/>
  <c r="AV919" i="27"/>
  <c r="AV918" i="27"/>
  <c r="AV917" i="27"/>
  <c r="AV915" i="27"/>
  <c r="AV914" i="27"/>
  <c r="AV913" i="27"/>
  <c r="AV912" i="27"/>
  <c r="AV911" i="27"/>
  <c r="AV910" i="27"/>
  <c r="AV909" i="27"/>
  <c r="AV907" i="27"/>
  <c r="AV906" i="27"/>
  <c r="AV905" i="27"/>
  <c r="AV904" i="27"/>
  <c r="AV903" i="27"/>
  <c r="AV902" i="27"/>
  <c r="AV901" i="27"/>
  <c r="AV899" i="27"/>
  <c r="AV898" i="27"/>
  <c r="AV897" i="27"/>
  <c r="AV896" i="27"/>
  <c r="AV895" i="27"/>
  <c r="AV894" i="27"/>
  <c r="AV893" i="27"/>
  <c r="AV891" i="27"/>
  <c r="AV889" i="27"/>
  <c r="AV888" i="27"/>
  <c r="AV887" i="27"/>
  <c r="AV886" i="27"/>
  <c r="AV885" i="27"/>
  <c r="AV881" i="27"/>
  <c r="AV880" i="27"/>
  <c r="AV879" i="27"/>
  <c r="AV878" i="27"/>
  <c r="AV877" i="27"/>
  <c r="AV875" i="27"/>
  <c r="AV874" i="27"/>
  <c r="AV873" i="27"/>
  <c r="AV872" i="27"/>
  <c r="AV871" i="27"/>
  <c r="AV870" i="27"/>
  <c r="AV869" i="27"/>
  <c r="AV867" i="27"/>
  <c r="AV866" i="27"/>
  <c r="AV865" i="27"/>
  <c r="AV864" i="27"/>
  <c r="AV863" i="27"/>
  <c r="AV862" i="27"/>
  <c r="AV861" i="27"/>
  <c r="AV859" i="27"/>
  <c r="AV858" i="27"/>
  <c r="AV857" i="27"/>
  <c r="AV856" i="27"/>
  <c r="AV855" i="27"/>
  <c r="AV854" i="27"/>
  <c r="AV853" i="27"/>
  <c r="AV851" i="27"/>
  <c r="AV850" i="27"/>
  <c r="AV849" i="27"/>
  <c r="AV848" i="27"/>
  <c r="AV847" i="27"/>
  <c r="AV846" i="27"/>
  <c r="AV845" i="27"/>
  <c r="AV841" i="27"/>
  <c r="AV840" i="27"/>
  <c r="AV839" i="27"/>
  <c r="AV838" i="27"/>
  <c r="AV837" i="27"/>
  <c r="AV835" i="27"/>
  <c r="AV834" i="27"/>
  <c r="AV833" i="27"/>
  <c r="AV832" i="27"/>
  <c r="AV831" i="27"/>
  <c r="AV830" i="27"/>
  <c r="AV829" i="27"/>
  <c r="AV827" i="27"/>
  <c r="AV826" i="27"/>
  <c r="AV825" i="27"/>
  <c r="AV824" i="27"/>
  <c r="AV823" i="27"/>
  <c r="AV822" i="27"/>
  <c r="AV821" i="27"/>
  <c r="AV819" i="27"/>
  <c r="AV818" i="27"/>
  <c r="AV817" i="27"/>
  <c r="AV816" i="27"/>
  <c r="AV815" i="27"/>
  <c r="AV814" i="27"/>
  <c r="AV813" i="27"/>
  <c r="AV811" i="27"/>
  <c r="AV810" i="27"/>
  <c r="AV809" i="27"/>
  <c r="AV808" i="27"/>
  <c r="AV807" i="27"/>
  <c r="AV806" i="27"/>
  <c r="AV805" i="27"/>
  <c r="AV801" i="27"/>
  <c r="AV800" i="27"/>
  <c r="AV799" i="27"/>
  <c r="AV798" i="27"/>
  <c r="AV797" i="27"/>
  <c r="AV794" i="27"/>
  <c r="AV793" i="27"/>
  <c r="AV792" i="27"/>
  <c r="AV791" i="27"/>
  <c r="AV790" i="27"/>
  <c r="AV789" i="27"/>
  <c r="AV787" i="27"/>
  <c r="AV786" i="27"/>
  <c r="AV785" i="27"/>
  <c r="AV784" i="27"/>
  <c r="AV783" i="27"/>
  <c r="AV782" i="27"/>
  <c r="AV781" i="27"/>
  <c r="AV779" i="27"/>
  <c r="AV778" i="27"/>
  <c r="AV777" i="27"/>
  <c r="AV776" i="27"/>
  <c r="AV775" i="27"/>
  <c r="AV774" i="27"/>
  <c r="AV773" i="27"/>
  <c r="AV771" i="27"/>
  <c r="AV770" i="27"/>
  <c r="AV769" i="27"/>
  <c r="AV768" i="27"/>
  <c r="AV767" i="27"/>
  <c r="AV766" i="27"/>
  <c r="AV765" i="27"/>
  <c r="AV763" i="27"/>
  <c r="AV761" i="27"/>
  <c r="AV760" i="27"/>
  <c r="AV759" i="27"/>
  <c r="AV758" i="27"/>
  <c r="AV757" i="27"/>
  <c r="AV753" i="27"/>
  <c r="AV752" i="27"/>
  <c r="AV751" i="27"/>
  <c r="AV750" i="27"/>
  <c r="AV749" i="27"/>
  <c r="AV747" i="27"/>
  <c r="AV746" i="27"/>
  <c r="AV745" i="27"/>
  <c r="AV744" i="27"/>
  <c r="AV743" i="27"/>
  <c r="AV742" i="27"/>
  <c r="AV741" i="27"/>
  <c r="AV739" i="27"/>
  <c r="AV738" i="27"/>
  <c r="AV737" i="27"/>
  <c r="AV736" i="27"/>
  <c r="AV735" i="27"/>
  <c r="AV734" i="27"/>
  <c r="AV733" i="27"/>
  <c r="AV731" i="27"/>
  <c r="AV730" i="27"/>
  <c r="AV729" i="27"/>
  <c r="AV728" i="27"/>
  <c r="AV727" i="27"/>
  <c r="AV726" i="27"/>
  <c r="AV725" i="27"/>
  <c r="AV723" i="27"/>
  <c r="AV721" i="27"/>
  <c r="AV720" i="27"/>
  <c r="AV719" i="27"/>
  <c r="AV718" i="27"/>
  <c r="AV717" i="27"/>
  <c r="AV714" i="27"/>
  <c r="AV713" i="27"/>
  <c r="AV712" i="27"/>
  <c r="AV711" i="27"/>
  <c r="AV710" i="27"/>
  <c r="AV709" i="27"/>
  <c r="AV707" i="27"/>
  <c r="AV706" i="27"/>
  <c r="AV705" i="27"/>
  <c r="AV704" i="27"/>
  <c r="AV703" i="27"/>
  <c r="AV702" i="27"/>
  <c r="AV701" i="27"/>
  <c r="AV699" i="27"/>
  <c r="AV698" i="27"/>
  <c r="AV697" i="27"/>
  <c r="AV696" i="27"/>
  <c r="AV695" i="27"/>
  <c r="AV694" i="27"/>
  <c r="AV693" i="27"/>
  <c r="AV691" i="27"/>
  <c r="AV689" i="27"/>
  <c r="AV688" i="27"/>
  <c r="AV687" i="27"/>
  <c r="AV686" i="27"/>
  <c r="AV685" i="27"/>
  <c r="AV682" i="27"/>
  <c r="AV681" i="27"/>
  <c r="AV680" i="27"/>
  <c r="AV679" i="27"/>
  <c r="AV678" i="27"/>
  <c r="AV677" i="27"/>
  <c r="AV675" i="27"/>
  <c r="AV674" i="27"/>
  <c r="AV673" i="27"/>
  <c r="AV672" i="27"/>
  <c r="AV671" i="27"/>
  <c r="AV670" i="27"/>
  <c r="AV669" i="27"/>
  <c r="AV667" i="27"/>
  <c r="AV666" i="27"/>
  <c r="AV665" i="27"/>
  <c r="AV664" i="27"/>
  <c r="AV663" i="27"/>
  <c r="AV662" i="27"/>
  <c r="AV661" i="27"/>
  <c r="AV659" i="27"/>
  <c r="AV657" i="27"/>
  <c r="AV656" i="27"/>
  <c r="AV655" i="27"/>
  <c r="AV654" i="27"/>
  <c r="AV653" i="27"/>
  <c r="AV650" i="27"/>
  <c r="AV649" i="27"/>
  <c r="AV648" i="27"/>
  <c r="AV647" i="27"/>
  <c r="AV646" i="27"/>
  <c r="AV645" i="27"/>
  <c r="AV643" i="27"/>
  <c r="AV642" i="27"/>
  <c r="AV641" i="27"/>
  <c r="AV640" i="27"/>
  <c r="AV639" i="27"/>
  <c r="AV638" i="27"/>
  <c r="AV637" i="27"/>
  <c r="AV635" i="27"/>
  <c r="AV634" i="27"/>
  <c r="AV633" i="27"/>
  <c r="AV632" i="27"/>
  <c r="AV631" i="27"/>
  <c r="AV630" i="27"/>
  <c r="AV629" i="27"/>
  <c r="AV627" i="27"/>
  <c r="AV625" i="27"/>
  <c r="AV624" i="27"/>
  <c r="AV623" i="27"/>
  <c r="AV622" i="27"/>
  <c r="AV621" i="27"/>
  <c r="AV618" i="27"/>
  <c r="AV617" i="27"/>
  <c r="AV616" i="27"/>
  <c r="AV615" i="27"/>
  <c r="AV614" i="27"/>
  <c r="AV613" i="27"/>
  <c r="AV611" i="27"/>
  <c r="AV610" i="27"/>
  <c r="AV609" i="27"/>
  <c r="AV608" i="27"/>
  <c r="AV607" i="27"/>
  <c r="AV606" i="27"/>
  <c r="AV605" i="27"/>
  <c r="AV603" i="27"/>
  <c r="AV602" i="27"/>
  <c r="AV601" i="27"/>
  <c r="AV600" i="27"/>
  <c r="AV599" i="27"/>
  <c r="AV598" i="27"/>
  <c r="AV597" i="27"/>
  <c r="AV595" i="27"/>
  <c r="AV593" i="27"/>
  <c r="AV592" i="27"/>
  <c r="AV591" i="27"/>
  <c r="AV590" i="27"/>
  <c r="AV589" i="27"/>
  <c r="AV586" i="27"/>
  <c r="AV585" i="27"/>
  <c r="AV584" i="27"/>
  <c r="AV583" i="27"/>
  <c r="AV582" i="27"/>
  <c r="AV581" i="27"/>
  <c r="AV579" i="27"/>
  <c r="AV578" i="27"/>
  <c r="AV577" i="27"/>
  <c r="AV576" i="27"/>
  <c r="AV575" i="27"/>
  <c r="AV574" i="27"/>
  <c r="AV573" i="27"/>
  <c r="AV571" i="27"/>
  <c r="AV570" i="27"/>
  <c r="AV569" i="27"/>
  <c r="AV568" i="27"/>
  <c r="AV567" i="27"/>
  <c r="AV566" i="27"/>
  <c r="AV565" i="27"/>
  <c r="AV563" i="27"/>
  <c r="AV561" i="27"/>
  <c r="AV560" i="27"/>
  <c r="AV559" i="27"/>
  <c r="AV558" i="27"/>
  <c r="AV557" i="27"/>
  <c r="AV554" i="27"/>
  <c r="AV553" i="27"/>
  <c r="AV552" i="27"/>
  <c r="AV551" i="27"/>
  <c r="AV550" i="27"/>
  <c r="AV549" i="27"/>
  <c r="AV547" i="27"/>
  <c r="AV546" i="27"/>
  <c r="AV545" i="27"/>
  <c r="AV544" i="27"/>
  <c r="AV543" i="27"/>
  <c r="AV542" i="27"/>
  <c r="AV541" i="27"/>
  <c r="AV539" i="27"/>
  <c r="AV538" i="27"/>
  <c r="AV537" i="27"/>
  <c r="AV536" i="27"/>
  <c r="AV535" i="27"/>
  <c r="AV534" i="27"/>
  <c r="AV533" i="27"/>
  <c r="AV531" i="27"/>
  <c r="AV529" i="27"/>
  <c r="AV528" i="27"/>
  <c r="AV527" i="27"/>
  <c r="AV526" i="27"/>
  <c r="AV525" i="27"/>
  <c r="AV522" i="27"/>
  <c r="AV521" i="27"/>
  <c r="AV520" i="27"/>
  <c r="AV519" i="27"/>
  <c r="AV518" i="27"/>
  <c r="AV517" i="27"/>
  <c r="AV515" i="27"/>
  <c r="AV514" i="27"/>
  <c r="AV513" i="27"/>
  <c r="AV512" i="27"/>
  <c r="AV511" i="27"/>
  <c r="AV510" i="27"/>
  <c r="AV509" i="27"/>
  <c r="AV507" i="27"/>
  <c r="AV506" i="27"/>
  <c r="AV505" i="27"/>
  <c r="AV504" i="27"/>
  <c r="AV503" i="27"/>
  <c r="AV502" i="27"/>
  <c r="AV501" i="27"/>
  <c r="AV499" i="27"/>
  <c r="AV497" i="27"/>
  <c r="AV496" i="27"/>
  <c r="AV495" i="27"/>
  <c r="AV494" i="27"/>
  <c r="AV493" i="27"/>
  <c r="AV490" i="27"/>
  <c r="AV489" i="27"/>
  <c r="AV488" i="27"/>
  <c r="AV487" i="27"/>
  <c r="AV486" i="27"/>
  <c r="AV485" i="27"/>
  <c r="AV483" i="27"/>
  <c r="AV482" i="27"/>
  <c r="AV481" i="27"/>
  <c r="AV480" i="27"/>
  <c r="AV479" i="27"/>
  <c r="AV478" i="27"/>
  <c r="AV477" i="27"/>
  <c r="AV475" i="27"/>
  <c r="AV474" i="27"/>
  <c r="AV473" i="27"/>
  <c r="AV472" i="27"/>
  <c r="AV471" i="27"/>
  <c r="AV470" i="27"/>
  <c r="AV469" i="27"/>
  <c r="AV467" i="27"/>
  <c r="AV465" i="27"/>
  <c r="AV464" i="27"/>
  <c r="AV463" i="27"/>
  <c r="AV462" i="27"/>
  <c r="AV461" i="27"/>
  <c r="AV458" i="27"/>
  <c r="AV457" i="27"/>
  <c r="AV456" i="27"/>
  <c r="AV455" i="27"/>
  <c r="AV454" i="27"/>
  <c r="AV453" i="27"/>
  <c r="AV451" i="27"/>
  <c r="AV450" i="27"/>
  <c r="AV449" i="27"/>
  <c r="AV448" i="27"/>
  <c r="AV447" i="27"/>
  <c r="AV446" i="27"/>
  <c r="AV445" i="27"/>
  <c r="AV443" i="27"/>
  <c r="AV442" i="27"/>
  <c r="AV441" i="27"/>
  <c r="AV440" i="27"/>
  <c r="AV439" i="27"/>
  <c r="AV438" i="27"/>
  <c r="AV437" i="27"/>
  <c r="AV433" i="27"/>
  <c r="AV432" i="27"/>
  <c r="AV431" i="27"/>
  <c r="AV430" i="27"/>
  <c r="AV429" i="27"/>
  <c r="AV427" i="27"/>
  <c r="AV426" i="27"/>
  <c r="AV425" i="27"/>
  <c r="AV424" i="27"/>
  <c r="AV423" i="27"/>
  <c r="AV422" i="27"/>
  <c r="AV421" i="27"/>
  <c r="AV419" i="27"/>
  <c r="AV418" i="27"/>
  <c r="AV417" i="27"/>
  <c r="AV416" i="27"/>
  <c r="AV415" i="27"/>
  <c r="AV414" i="27"/>
  <c r="AV413" i="27"/>
  <c r="AV409" i="27"/>
  <c r="AV408" i="27"/>
  <c r="AV407" i="27"/>
  <c r="AV405" i="27"/>
  <c r="AV403" i="27"/>
  <c r="AV402" i="27"/>
  <c r="AV401" i="27"/>
  <c r="AV400" i="27"/>
  <c r="AV399" i="27"/>
  <c r="AV398" i="27"/>
  <c r="AV397" i="27"/>
  <c r="AV395" i="27"/>
  <c r="AV394" i="27"/>
  <c r="AV393" i="27"/>
  <c r="AV392" i="27"/>
  <c r="AV391" i="27"/>
  <c r="AV390" i="27"/>
  <c r="AV389" i="27"/>
  <c r="AV385" i="27"/>
  <c r="AV384" i="27"/>
  <c r="AV383" i="27"/>
  <c r="AV382" i="27"/>
  <c r="AV381" i="27"/>
  <c r="AV379" i="27"/>
  <c r="AV378" i="27"/>
  <c r="AV377" i="27"/>
  <c r="AV376" i="27"/>
  <c r="AV375" i="27"/>
  <c r="AV374" i="27"/>
  <c r="AV373" i="27"/>
  <c r="AV371" i="27"/>
  <c r="AV370" i="27"/>
  <c r="AV369" i="27"/>
  <c r="AV368" i="27"/>
  <c r="AV367" i="27"/>
  <c r="AV366" i="27"/>
  <c r="AV365" i="27"/>
  <c r="AV361" i="27"/>
  <c r="AV360" i="27"/>
  <c r="AV359" i="27"/>
  <c r="AV358" i="27"/>
  <c r="AV357" i="27"/>
  <c r="AV355" i="27"/>
  <c r="AV354" i="27"/>
  <c r="AV353" i="27"/>
  <c r="AV352" i="27"/>
  <c r="AV351" i="27"/>
  <c r="AV350" i="27"/>
  <c r="AV349" i="27"/>
  <c r="AV343" i="27"/>
  <c r="AV342" i="27"/>
  <c r="AV341" i="27"/>
  <c r="AV339" i="27"/>
  <c r="AV338" i="27"/>
  <c r="AV337" i="27"/>
  <c r="AV336" i="27"/>
  <c r="AV335" i="27"/>
  <c r="AV334" i="27"/>
  <c r="AV333" i="27"/>
  <c r="AV331" i="27"/>
  <c r="AV330" i="27"/>
  <c r="AV325" i="27"/>
  <c r="AV323" i="27"/>
  <c r="AV322" i="27"/>
  <c r="AV321" i="27"/>
  <c r="AV320" i="27"/>
  <c r="AV319" i="27"/>
  <c r="AV318" i="27"/>
  <c r="AV317" i="27"/>
  <c r="AV315" i="27"/>
  <c r="AV314" i="27"/>
  <c r="AV309" i="27"/>
  <c r="AV307" i="27"/>
  <c r="AV306" i="27"/>
  <c r="AV305" i="27"/>
  <c r="AV304" i="27"/>
  <c r="AV303" i="27"/>
  <c r="AV302" i="27"/>
  <c r="AV301" i="27"/>
  <c r="AV299" i="27"/>
  <c r="AV298" i="27"/>
  <c r="AV293" i="27"/>
  <c r="AV291" i="27"/>
  <c r="AV290" i="27"/>
  <c r="AV289" i="27"/>
  <c r="AV288" i="27"/>
  <c r="AV287" i="27"/>
  <c r="AV286" i="27"/>
  <c r="AV285" i="27"/>
  <c r="AV283" i="27"/>
  <c r="AV282" i="27"/>
  <c r="AV277" i="27"/>
  <c r="AV275" i="27"/>
  <c r="AV274" i="27"/>
  <c r="AV273" i="27"/>
  <c r="AV272" i="27"/>
  <c r="AV271" i="27"/>
  <c r="AV270" i="27"/>
  <c r="AV269" i="27"/>
  <c r="AV267" i="27"/>
  <c r="AV266" i="27"/>
  <c r="AV261" i="27"/>
  <c r="AV259" i="27"/>
  <c r="AV258" i="27"/>
  <c r="AV257" i="27"/>
  <c r="AV256" i="27"/>
  <c r="AV255" i="27"/>
  <c r="AV254" i="27"/>
  <c r="AV253" i="27"/>
  <c r="AV251" i="27"/>
  <c r="AV250" i="27"/>
  <c r="AV245" i="27"/>
  <c r="AV243" i="27"/>
  <c r="AV242" i="27"/>
  <c r="AV241" i="27"/>
  <c r="AV240" i="27"/>
  <c r="AV239" i="27"/>
  <c r="AV238" i="27"/>
  <c r="AV237" i="27"/>
  <c r="AV235" i="27"/>
  <c r="AV234" i="27"/>
  <c r="AV229" i="27"/>
  <c r="AV227" i="27"/>
  <c r="AV226" i="27"/>
  <c r="AV225" i="27"/>
  <c r="AV224" i="27"/>
  <c r="AV223" i="27"/>
  <c r="AV222" i="27"/>
  <c r="AV221" i="27"/>
  <c r="AV219" i="27"/>
  <c r="AV218" i="27"/>
  <c r="AV213" i="27"/>
  <c r="AV211" i="27"/>
  <c r="AV210" i="27"/>
  <c r="AV209" i="27"/>
  <c r="AV208" i="27"/>
  <c r="AV207" i="27"/>
  <c r="AV206" i="27"/>
  <c r="AV205" i="27"/>
  <c r="AV203" i="27"/>
  <c r="AV202" i="27"/>
  <c r="AV197" i="27"/>
  <c r="AV195" i="27"/>
  <c r="AV194" i="27"/>
  <c r="AV193" i="27"/>
  <c r="AV192" i="27"/>
  <c r="AV191" i="27"/>
  <c r="AV190" i="27"/>
  <c r="AV189" i="27"/>
  <c r="AV187" i="27"/>
  <c r="AV186" i="27"/>
  <c r="AV181" i="27"/>
  <c r="AV179" i="27"/>
  <c r="AV178" i="27"/>
  <c r="AV177" i="27"/>
  <c r="AV176" i="27"/>
  <c r="AV175" i="27"/>
  <c r="AV174" i="27"/>
  <c r="AV173" i="27"/>
  <c r="AV171" i="27"/>
  <c r="AV170" i="27"/>
  <c r="AV165" i="27"/>
  <c r="AV163" i="27"/>
  <c r="AV162" i="27"/>
  <c r="AV161" i="27"/>
  <c r="AV160" i="27"/>
  <c r="AV159" i="27"/>
  <c r="AV158" i="27"/>
  <c r="AV157" i="27"/>
  <c r="AV155" i="27"/>
  <c r="AV154" i="27"/>
  <c r="AV149" i="27"/>
  <c r="AV147" i="27"/>
  <c r="AV146" i="27"/>
  <c r="AV145" i="27"/>
  <c r="AV144" i="27"/>
  <c r="AV143" i="27"/>
  <c r="AV142" i="27"/>
  <c r="AV141" i="27"/>
  <c r="AV139" i="27"/>
  <c r="AV138" i="27"/>
  <c r="AV133" i="27"/>
  <c r="AV131" i="27"/>
  <c r="AV130" i="27"/>
  <c r="AV129" i="27"/>
  <c r="AV128" i="27"/>
  <c r="AV127" i="27"/>
  <c r="AV126" i="27"/>
  <c r="AV125" i="27"/>
  <c r="AV123" i="27"/>
  <c r="AV122" i="27"/>
  <c r="AV117" i="27"/>
  <c r="AV115" i="27"/>
  <c r="AV114" i="27"/>
  <c r="AV113" i="27"/>
  <c r="AV112" i="27"/>
  <c r="AV111" i="27"/>
  <c r="AV110" i="27"/>
  <c r="AV109" i="27"/>
  <c r="AV107" i="27"/>
  <c r="AV106" i="27"/>
  <c r="AV101" i="27"/>
  <c r="AV99" i="27"/>
  <c r="AV98" i="27"/>
  <c r="AV97" i="27"/>
  <c r="AV96" i="27"/>
  <c r="AV95" i="27"/>
  <c r="AV94" i="27"/>
  <c r="AV93" i="27"/>
  <c r="AV91" i="27"/>
  <c r="AV90" i="27"/>
  <c r="AV85" i="27"/>
  <c r="AV83" i="27"/>
  <c r="AV82" i="27"/>
  <c r="AV81" i="27"/>
  <c r="AV80" i="27"/>
  <c r="AV79" i="27"/>
  <c r="AV78" i="27"/>
  <c r="AV77" i="27"/>
  <c r="AV75" i="27"/>
  <c r="AV74" i="27"/>
  <c r="AV69" i="27"/>
  <c r="AV67" i="27"/>
  <c r="AV66" i="27"/>
  <c r="AV65" i="27"/>
  <c r="AV64" i="27"/>
  <c r="AV63" i="27"/>
  <c r="AV62" i="27"/>
  <c r="AV61" i="27"/>
  <c r="AV59" i="27"/>
  <c r="AV58" i="27"/>
  <c r="AV53" i="27"/>
  <c r="AV51" i="27"/>
  <c r="AV50" i="27"/>
  <c r="AV49" i="27"/>
  <c r="AV48" i="27"/>
  <c r="AV47" i="27"/>
  <c r="AV46" i="27"/>
  <c r="AV45" i="27"/>
  <c r="AV43" i="27"/>
  <c r="AV42" i="27"/>
  <c r="AV37" i="27"/>
  <c r="AV35" i="27"/>
  <c r="AV34" i="27"/>
  <c r="AV33" i="27"/>
  <c r="AV32" i="27"/>
  <c r="AV31" i="27"/>
  <c r="AV30" i="27"/>
  <c r="AV29" i="27"/>
  <c r="AV27" i="27"/>
  <c r="AV26" i="27"/>
  <c r="AV21" i="27"/>
  <c r="AV19" i="27"/>
  <c r="AV18" i="27"/>
  <c r="AV17" i="27"/>
  <c r="AV16" i="27"/>
  <c r="AV15" i="27"/>
  <c r="AV14" i="27"/>
  <c r="AT1011" i="27"/>
  <c r="AT1010" i="27"/>
  <c r="AT1009" i="27"/>
  <c r="AT1008" i="27"/>
  <c r="AT1007" i="27"/>
  <c r="AT1006" i="27"/>
  <c r="AT1005" i="27"/>
  <c r="AT1004" i="27"/>
  <c r="AT1003" i="27"/>
  <c r="AT1002" i="27"/>
  <c r="AT1001" i="27"/>
  <c r="AT1000" i="27"/>
  <c r="AT999" i="27"/>
  <c r="AT998" i="27"/>
  <c r="AT997" i="27"/>
  <c r="AT996" i="27"/>
  <c r="AT995" i="27"/>
  <c r="AT994" i="27"/>
  <c r="AT993" i="27"/>
  <c r="AT992" i="27"/>
  <c r="AT991" i="27"/>
  <c r="AT990" i="27"/>
  <c r="AT989" i="27"/>
  <c r="AT988" i="27"/>
  <c r="AT987" i="27"/>
  <c r="AT986" i="27"/>
  <c r="AT985" i="27"/>
  <c r="AT984" i="27"/>
  <c r="AT983" i="27"/>
  <c r="AT982" i="27"/>
  <c r="AT981" i="27"/>
  <c r="AT980" i="27"/>
  <c r="AT979" i="27"/>
  <c r="AT978" i="27"/>
  <c r="AT977" i="27"/>
  <c r="AT976" i="27"/>
  <c r="AT975" i="27"/>
  <c r="AT974" i="27"/>
  <c r="AT973" i="27"/>
  <c r="AT972" i="27"/>
  <c r="AT971" i="27"/>
  <c r="AT970" i="27"/>
  <c r="AT969" i="27"/>
  <c r="AT968" i="27"/>
  <c r="AT967" i="27"/>
  <c r="AT966" i="27"/>
  <c r="AT965" i="27"/>
  <c r="AT964" i="27"/>
  <c r="AT963" i="27"/>
  <c r="AT962" i="27"/>
  <c r="AT961" i="27"/>
  <c r="AT960" i="27"/>
  <c r="AT959" i="27"/>
  <c r="AT958" i="27"/>
  <c r="AT957" i="27"/>
  <c r="AT956" i="27"/>
  <c r="AT955" i="27"/>
  <c r="AT954" i="27"/>
  <c r="AT953" i="27"/>
  <c r="AT952" i="27"/>
  <c r="AT951" i="27"/>
  <c r="AT950" i="27"/>
  <c r="AT949" i="27"/>
  <c r="AT948" i="27"/>
  <c r="AT947" i="27"/>
  <c r="AT946" i="27"/>
  <c r="AT945" i="27"/>
  <c r="AT944" i="27"/>
  <c r="AT943" i="27"/>
  <c r="AT942" i="27"/>
  <c r="AT941" i="27"/>
  <c r="AT940" i="27"/>
  <c r="AT939" i="27"/>
  <c r="AT938" i="27"/>
  <c r="AT937" i="27"/>
  <c r="AT936" i="27"/>
  <c r="AT935" i="27"/>
  <c r="AT934" i="27"/>
  <c r="AT933" i="27"/>
  <c r="AT932" i="27"/>
  <c r="AT931" i="27"/>
  <c r="AT930" i="27"/>
  <c r="AT929" i="27"/>
  <c r="AT928" i="27"/>
  <c r="AT927" i="27"/>
  <c r="AT926" i="27"/>
  <c r="AT925" i="27"/>
  <c r="AT924" i="27"/>
  <c r="AT923" i="27"/>
  <c r="AT922" i="27"/>
  <c r="AT921" i="27"/>
  <c r="AT920" i="27"/>
  <c r="AT919" i="27"/>
  <c r="AT918" i="27"/>
  <c r="AT917" i="27"/>
  <c r="AT916" i="27"/>
  <c r="AT915" i="27"/>
  <c r="AT914" i="27"/>
  <c r="AT913" i="27"/>
  <c r="AT912" i="27"/>
  <c r="AT911" i="27"/>
  <c r="AT910" i="27"/>
  <c r="AT909" i="27"/>
  <c r="AT908" i="27"/>
  <c r="AT907" i="27"/>
  <c r="AT906" i="27"/>
  <c r="AT905" i="27"/>
  <c r="AT904" i="27"/>
  <c r="AT903" i="27"/>
  <c r="AT902" i="27"/>
  <c r="AT901" i="27"/>
  <c r="AT900" i="27"/>
  <c r="AT899" i="27"/>
  <c r="AT898" i="27"/>
  <c r="AT897" i="27"/>
  <c r="AT896" i="27"/>
  <c r="AT895" i="27"/>
  <c r="AT894" i="27"/>
  <c r="AT893" i="27"/>
  <c r="AT892" i="27"/>
  <c r="AT891" i="27"/>
  <c r="AT890" i="27"/>
  <c r="AT889" i="27"/>
  <c r="AT888" i="27"/>
  <c r="AT887" i="27"/>
  <c r="AT886" i="27"/>
  <c r="AT885" i="27"/>
  <c r="AT884" i="27"/>
  <c r="AT883" i="27"/>
  <c r="AT882" i="27"/>
  <c r="AT881" i="27"/>
  <c r="AT880" i="27"/>
  <c r="AT879" i="27"/>
  <c r="AT878" i="27"/>
  <c r="AT877" i="27"/>
  <c r="AT876" i="27"/>
  <c r="AT875" i="27"/>
  <c r="AT874" i="27"/>
  <c r="AT873" i="27"/>
  <c r="AT872" i="27"/>
  <c r="AT871" i="27"/>
  <c r="AT870" i="27"/>
  <c r="AT869" i="27"/>
  <c r="AT868" i="27"/>
  <c r="AT867" i="27"/>
  <c r="AT866" i="27"/>
  <c r="AT865" i="27"/>
  <c r="AT864" i="27"/>
  <c r="AT863" i="27"/>
  <c r="AT862" i="27"/>
  <c r="AT861" i="27"/>
  <c r="AT860" i="27"/>
  <c r="AT859" i="27"/>
  <c r="AT858" i="27"/>
  <c r="AT857" i="27"/>
  <c r="AT856" i="27"/>
  <c r="AT855" i="27"/>
  <c r="AT854" i="27"/>
  <c r="AT853" i="27"/>
  <c r="AT852" i="27"/>
  <c r="AT851" i="27"/>
  <c r="AT850" i="27"/>
  <c r="AT849" i="27"/>
  <c r="AT848" i="27"/>
  <c r="AT847" i="27"/>
  <c r="AT846" i="27"/>
  <c r="AT845" i="27"/>
  <c r="AT844" i="27"/>
  <c r="AT843" i="27"/>
  <c r="AT842" i="27"/>
  <c r="AT841" i="27"/>
  <c r="AT840" i="27"/>
  <c r="AT839" i="27"/>
  <c r="AT838" i="27"/>
  <c r="AT837" i="27"/>
  <c r="AT836" i="27"/>
  <c r="AT835" i="27"/>
  <c r="AT834" i="27"/>
  <c r="AT833" i="27"/>
  <c r="AT832" i="27"/>
  <c r="AT831" i="27"/>
  <c r="AT830" i="27"/>
  <c r="AT829" i="27"/>
  <c r="AT828" i="27"/>
  <c r="AT827" i="27"/>
  <c r="AT826" i="27"/>
  <c r="AT825" i="27"/>
  <c r="AT824" i="27"/>
  <c r="AT823" i="27"/>
  <c r="AT822" i="27"/>
  <c r="AT821" i="27"/>
  <c r="AT820" i="27"/>
  <c r="AT819" i="27"/>
  <c r="AT818" i="27"/>
  <c r="AT817" i="27"/>
  <c r="AT816" i="27"/>
  <c r="AT815" i="27"/>
  <c r="AT814" i="27"/>
  <c r="AT813" i="27"/>
  <c r="AT812" i="27"/>
  <c r="AT811" i="27"/>
  <c r="AT810" i="27"/>
  <c r="AT809" i="27"/>
  <c r="AT808" i="27"/>
  <c r="AT807" i="27"/>
  <c r="AT806" i="27"/>
  <c r="AT805" i="27"/>
  <c r="AT804" i="27"/>
  <c r="AT803" i="27"/>
  <c r="AT802" i="27"/>
  <c r="AT801" i="27"/>
  <c r="AT800" i="27"/>
  <c r="AT799" i="27"/>
  <c r="AT798" i="27"/>
  <c r="AT797" i="27"/>
  <c r="AT796" i="27"/>
  <c r="AT795" i="27"/>
  <c r="AT794" i="27"/>
  <c r="AT793" i="27"/>
  <c r="AT792" i="27"/>
  <c r="AT791" i="27"/>
  <c r="AT790" i="27"/>
  <c r="AT789" i="27"/>
  <c r="AT788" i="27"/>
  <c r="AT787" i="27"/>
  <c r="AT786" i="27"/>
  <c r="AT785" i="27"/>
  <c r="AT784" i="27"/>
  <c r="AT783" i="27"/>
  <c r="AT782" i="27"/>
  <c r="AT781" i="27"/>
  <c r="AT780" i="27"/>
  <c r="AT779" i="27"/>
  <c r="AT778" i="27"/>
  <c r="AT777" i="27"/>
  <c r="AT776" i="27"/>
  <c r="AT775" i="27"/>
  <c r="AT774" i="27"/>
  <c r="AT773" i="27"/>
  <c r="AT772" i="27"/>
  <c r="AT771" i="27"/>
  <c r="AT770" i="27"/>
  <c r="AT769" i="27"/>
  <c r="AT768" i="27"/>
  <c r="AT767" i="27"/>
  <c r="AT766" i="27"/>
  <c r="AT765" i="27"/>
  <c r="AT764" i="27"/>
  <c r="AT763" i="27"/>
  <c r="AT762" i="27"/>
  <c r="AT761" i="27"/>
  <c r="AT760" i="27"/>
  <c r="AT759" i="27"/>
  <c r="AT758" i="27"/>
  <c r="AT757" i="27"/>
  <c r="AT756" i="27"/>
  <c r="AT755" i="27"/>
  <c r="AT754" i="27"/>
  <c r="AT753" i="27"/>
  <c r="AT752" i="27"/>
  <c r="AT751" i="27"/>
  <c r="AT750" i="27"/>
  <c r="AT749" i="27"/>
  <c r="AT748" i="27"/>
  <c r="AT747" i="27"/>
  <c r="AT746" i="27"/>
  <c r="AT745" i="27"/>
  <c r="AT744" i="27"/>
  <c r="AT743" i="27"/>
  <c r="AT742" i="27"/>
  <c r="AT741" i="27"/>
  <c r="AT740" i="27"/>
  <c r="AT739" i="27"/>
  <c r="AT738" i="27"/>
  <c r="AT737" i="27"/>
  <c r="AT736" i="27"/>
  <c r="AT735" i="27"/>
  <c r="AT734" i="27"/>
  <c r="AT733" i="27"/>
  <c r="AT732" i="27"/>
  <c r="AT731" i="27"/>
  <c r="AT730" i="27"/>
  <c r="AT729" i="27"/>
  <c r="AT728" i="27"/>
  <c r="AT727" i="27"/>
  <c r="AT726" i="27"/>
  <c r="AT725" i="27"/>
  <c r="AT724" i="27"/>
  <c r="AT723" i="27"/>
  <c r="AT722" i="27"/>
  <c r="AT721" i="27"/>
  <c r="AT720" i="27"/>
  <c r="AT719" i="27"/>
  <c r="AT718" i="27"/>
  <c r="AT717" i="27"/>
  <c r="AT716" i="27"/>
  <c r="AT715" i="27"/>
  <c r="AT714" i="27"/>
  <c r="AT713" i="27"/>
  <c r="AT712" i="27"/>
  <c r="AT711" i="27"/>
  <c r="AT710" i="27"/>
  <c r="AT709" i="27"/>
  <c r="AT708" i="27"/>
  <c r="AT707" i="27"/>
  <c r="AT706" i="27"/>
  <c r="AT705" i="27"/>
  <c r="AT704" i="27"/>
  <c r="AT703" i="27"/>
  <c r="AT702" i="27"/>
  <c r="AT701" i="27"/>
  <c r="AT700" i="27"/>
  <c r="AT699" i="27"/>
  <c r="AT698" i="27"/>
  <c r="AT697" i="27"/>
  <c r="AT696" i="27"/>
  <c r="AT695" i="27"/>
  <c r="AT694" i="27"/>
  <c r="AT693" i="27"/>
  <c r="AT692" i="27"/>
  <c r="AT691" i="27"/>
  <c r="AT690" i="27"/>
  <c r="AT689" i="27"/>
  <c r="AT688" i="27"/>
  <c r="AT687" i="27"/>
  <c r="AT686" i="27"/>
  <c r="AT685" i="27"/>
  <c r="AT684" i="27"/>
  <c r="AT683" i="27"/>
  <c r="AT682" i="27"/>
  <c r="AT681" i="27"/>
  <c r="AT680" i="27"/>
  <c r="AT679" i="27"/>
  <c r="AT678" i="27"/>
  <c r="AT677" i="27"/>
  <c r="AT676" i="27"/>
  <c r="AT675" i="27"/>
  <c r="AT674" i="27"/>
  <c r="AT673" i="27"/>
  <c r="AT672" i="27"/>
  <c r="AT671" i="27"/>
  <c r="AT670" i="27"/>
  <c r="AT669" i="27"/>
  <c r="AT668" i="27"/>
  <c r="AT667" i="27"/>
  <c r="AT666" i="27"/>
  <c r="AT665" i="27"/>
  <c r="AT664" i="27"/>
  <c r="AT663" i="27"/>
  <c r="AT662" i="27"/>
  <c r="AT661" i="27"/>
  <c r="AT660" i="27"/>
  <c r="AT659" i="27"/>
  <c r="AT658" i="27"/>
  <c r="AT657" i="27"/>
  <c r="AT656" i="27"/>
  <c r="AT655" i="27"/>
  <c r="AT654" i="27"/>
  <c r="AT653" i="27"/>
  <c r="AT652" i="27"/>
  <c r="AT651" i="27"/>
  <c r="AT650" i="27"/>
  <c r="AT649" i="27"/>
  <c r="AT648" i="27"/>
  <c r="AT647" i="27"/>
  <c r="AT646" i="27"/>
  <c r="AT645" i="27"/>
  <c r="AT644" i="27"/>
  <c r="AT643" i="27"/>
  <c r="AT642" i="27"/>
  <c r="AT641" i="27"/>
  <c r="AT640" i="27"/>
  <c r="AT639" i="27"/>
  <c r="AT638" i="27"/>
  <c r="AT637" i="27"/>
  <c r="AT636" i="27"/>
  <c r="AT635" i="27"/>
  <c r="AT634" i="27"/>
  <c r="AT633" i="27"/>
  <c r="AT632" i="27"/>
  <c r="AT631" i="27"/>
  <c r="AT630" i="27"/>
  <c r="AT629" i="27"/>
  <c r="AT628" i="27"/>
  <c r="AT627" i="27"/>
  <c r="AT626" i="27"/>
  <c r="AT625" i="27"/>
  <c r="AT624" i="27"/>
  <c r="AT623" i="27"/>
  <c r="AT622" i="27"/>
  <c r="AT621" i="27"/>
  <c r="AT620" i="27"/>
  <c r="AT619" i="27"/>
  <c r="AT618" i="27"/>
  <c r="AT617" i="27"/>
  <c r="AT616" i="27"/>
  <c r="AT615" i="27"/>
  <c r="AT614" i="27"/>
  <c r="AT613" i="27"/>
  <c r="AT612" i="27"/>
  <c r="AT611" i="27"/>
  <c r="AT610" i="27"/>
  <c r="AT609" i="27"/>
  <c r="AT608" i="27"/>
  <c r="AT607" i="27"/>
  <c r="AT606" i="27"/>
  <c r="AT605" i="27"/>
  <c r="AT604" i="27"/>
  <c r="AT603" i="27"/>
  <c r="AT602" i="27"/>
  <c r="AT601" i="27"/>
  <c r="AT600" i="27"/>
  <c r="AT599" i="27"/>
  <c r="AT598" i="27"/>
  <c r="AT597" i="27"/>
  <c r="AT596" i="27"/>
  <c r="AT595" i="27"/>
  <c r="AT594" i="27"/>
  <c r="AT593" i="27"/>
  <c r="AT592" i="27"/>
  <c r="AT591" i="27"/>
  <c r="AT590" i="27"/>
  <c r="AT589" i="27"/>
  <c r="AT588" i="27"/>
  <c r="AT587" i="27"/>
  <c r="AT586" i="27"/>
  <c r="AT585" i="27"/>
  <c r="AT584" i="27"/>
  <c r="AT583" i="27"/>
  <c r="AT582" i="27"/>
  <c r="AT581" i="27"/>
  <c r="AT580" i="27"/>
  <c r="AT579" i="27"/>
  <c r="AT578" i="27"/>
  <c r="AT577" i="27"/>
  <c r="AT576" i="27"/>
  <c r="AT575" i="27"/>
  <c r="AT574" i="27"/>
  <c r="AT573" i="27"/>
  <c r="AT572" i="27"/>
  <c r="AT571" i="27"/>
  <c r="AT570" i="27"/>
  <c r="AT569" i="27"/>
  <c r="AT568" i="27"/>
  <c r="AT567" i="27"/>
  <c r="AT566" i="27"/>
  <c r="AT565" i="27"/>
  <c r="AT564" i="27"/>
  <c r="AT563" i="27"/>
  <c r="AT562" i="27"/>
  <c r="AT561" i="27"/>
  <c r="AT560" i="27"/>
  <c r="AT559" i="27"/>
  <c r="AT558" i="27"/>
  <c r="AT557" i="27"/>
  <c r="AT556" i="27"/>
  <c r="AT555" i="27"/>
  <c r="AT554" i="27"/>
  <c r="AT553" i="27"/>
  <c r="AT552" i="27"/>
  <c r="AT551" i="27"/>
  <c r="AT550" i="27"/>
  <c r="AT549" i="27"/>
  <c r="AT548" i="27"/>
  <c r="AT547" i="27"/>
  <c r="AT546" i="27"/>
  <c r="AT545" i="27"/>
  <c r="AT544" i="27"/>
  <c r="AT543" i="27"/>
  <c r="AT542" i="27"/>
  <c r="AT541" i="27"/>
  <c r="AT540" i="27"/>
  <c r="AT539" i="27"/>
  <c r="AT538" i="27"/>
  <c r="AT537" i="27"/>
  <c r="AT536" i="27"/>
  <c r="AT535" i="27"/>
  <c r="AT534" i="27"/>
  <c r="AT533" i="27"/>
  <c r="AT532" i="27"/>
  <c r="AT531" i="27"/>
  <c r="AT530" i="27"/>
  <c r="AT529" i="27"/>
  <c r="AT528" i="27"/>
  <c r="AT527" i="27"/>
  <c r="AT526" i="27"/>
  <c r="AT525" i="27"/>
  <c r="AT524" i="27"/>
  <c r="AT523" i="27"/>
  <c r="AT522" i="27"/>
  <c r="AT521" i="27"/>
  <c r="AT520" i="27"/>
  <c r="AT519" i="27"/>
  <c r="AT518" i="27"/>
  <c r="AT517" i="27"/>
  <c r="AT516" i="27"/>
  <c r="AT515" i="27"/>
  <c r="AT514" i="27"/>
  <c r="AT513" i="27"/>
  <c r="AT512" i="27"/>
  <c r="AT511" i="27"/>
  <c r="AT510" i="27"/>
  <c r="AT509" i="27"/>
  <c r="AT508" i="27"/>
  <c r="AT507" i="27"/>
  <c r="AT506" i="27"/>
  <c r="AT505" i="27"/>
  <c r="AT504" i="27"/>
  <c r="AT503" i="27"/>
  <c r="AT502" i="27"/>
  <c r="AT501" i="27"/>
  <c r="AT500" i="27"/>
  <c r="AT499" i="27"/>
  <c r="AT498" i="27"/>
  <c r="AT497" i="27"/>
  <c r="AT496" i="27"/>
  <c r="AT495" i="27"/>
  <c r="AT494" i="27"/>
  <c r="AT493" i="27"/>
  <c r="AT492" i="27"/>
  <c r="AT491" i="27"/>
  <c r="AT490" i="27"/>
  <c r="AT489" i="27"/>
  <c r="AT488" i="27"/>
  <c r="AT487" i="27"/>
  <c r="AT486" i="27"/>
  <c r="AT485" i="27"/>
  <c r="AT484" i="27"/>
  <c r="AT483" i="27"/>
  <c r="AT482" i="27"/>
  <c r="AT481" i="27"/>
  <c r="AT480" i="27"/>
  <c r="AT479" i="27"/>
  <c r="AT478" i="27"/>
  <c r="AT477" i="27"/>
  <c r="AT476" i="27"/>
  <c r="AT475" i="27"/>
  <c r="AT474" i="27"/>
  <c r="AT473" i="27"/>
  <c r="AT472" i="27"/>
  <c r="AT471" i="27"/>
  <c r="AT470" i="27"/>
  <c r="AT469" i="27"/>
  <c r="AT468" i="27"/>
  <c r="AT467" i="27"/>
  <c r="AT466" i="27"/>
  <c r="AT465" i="27"/>
  <c r="AT464" i="27"/>
  <c r="AT463" i="27"/>
  <c r="AT462" i="27"/>
  <c r="AT461" i="27"/>
  <c r="AT460" i="27"/>
  <c r="AT459" i="27"/>
  <c r="AT458" i="27"/>
  <c r="AT457" i="27"/>
  <c r="AT456" i="27"/>
  <c r="AT455" i="27"/>
  <c r="AT454" i="27"/>
  <c r="AT453" i="27"/>
  <c r="AT452" i="27"/>
  <c r="AT451" i="27"/>
  <c r="AT450" i="27"/>
  <c r="AT449" i="27"/>
  <c r="AT448" i="27"/>
  <c r="AT447" i="27"/>
  <c r="AT446" i="27"/>
  <c r="AT445" i="27"/>
  <c r="AT444" i="27"/>
  <c r="AT443" i="27"/>
  <c r="AT442" i="27"/>
  <c r="AT441" i="27"/>
  <c r="AT440" i="27"/>
  <c r="AT439" i="27"/>
  <c r="AT438" i="27"/>
  <c r="AT437" i="27"/>
  <c r="AT436" i="27"/>
  <c r="AT435" i="27"/>
  <c r="AT434" i="27"/>
  <c r="AT433" i="27"/>
  <c r="AT432" i="27"/>
  <c r="AT431" i="27"/>
  <c r="AT430" i="27"/>
  <c r="AT429" i="27"/>
  <c r="AT428" i="27"/>
  <c r="AT427" i="27"/>
  <c r="AT426" i="27"/>
  <c r="AT425" i="27"/>
  <c r="AT424" i="27"/>
  <c r="AT423" i="27"/>
  <c r="AT422" i="27"/>
  <c r="AT421" i="27"/>
  <c r="AT420" i="27"/>
  <c r="AT419" i="27"/>
  <c r="AT418" i="27"/>
  <c r="AT417" i="27"/>
  <c r="AT416" i="27"/>
  <c r="AT415" i="27"/>
  <c r="AT414" i="27"/>
  <c r="AT413" i="27"/>
  <c r="AT412" i="27"/>
  <c r="AT411" i="27"/>
  <c r="AT410" i="27"/>
  <c r="AT409" i="27"/>
  <c r="AT408" i="27"/>
  <c r="AT407" i="27"/>
  <c r="AT406" i="27"/>
  <c r="AT405" i="27"/>
  <c r="AT404" i="27"/>
  <c r="AT403" i="27"/>
  <c r="AT402" i="27"/>
  <c r="AT401" i="27"/>
  <c r="AT400" i="27"/>
  <c r="AT399" i="27"/>
  <c r="AT398" i="27"/>
  <c r="AT397" i="27"/>
  <c r="AT396" i="27"/>
  <c r="AT395" i="27"/>
  <c r="AT394" i="27"/>
  <c r="AT393" i="27"/>
  <c r="AT392" i="27"/>
  <c r="AT391" i="27"/>
  <c r="AT390" i="27"/>
  <c r="AT389" i="27"/>
  <c r="AT388" i="27"/>
  <c r="AT387" i="27"/>
  <c r="AT386" i="27"/>
  <c r="AT385" i="27"/>
  <c r="AT384" i="27"/>
  <c r="AT383" i="27"/>
  <c r="AT382" i="27"/>
  <c r="AT381" i="27"/>
  <c r="AT380" i="27"/>
  <c r="AT379" i="27"/>
  <c r="AT378" i="27"/>
  <c r="AT377" i="27"/>
  <c r="AT376" i="27"/>
  <c r="AT375" i="27"/>
  <c r="AT374" i="27"/>
  <c r="AT373" i="27"/>
  <c r="AT372" i="27"/>
  <c r="AT371" i="27"/>
  <c r="AT370" i="27"/>
  <c r="AT369" i="27"/>
  <c r="AT368" i="27"/>
  <c r="AT367" i="27"/>
  <c r="AT366" i="27"/>
  <c r="AT365" i="27"/>
  <c r="AT364" i="27"/>
  <c r="AT363" i="27"/>
  <c r="AT362" i="27"/>
  <c r="AT361" i="27"/>
  <c r="AT360" i="27"/>
  <c r="AT359" i="27"/>
  <c r="AT358" i="27"/>
  <c r="AT357" i="27"/>
  <c r="AT356" i="27"/>
  <c r="AT355" i="27"/>
  <c r="AT354" i="27"/>
  <c r="AT353" i="27"/>
  <c r="AT352" i="27"/>
  <c r="AT351" i="27"/>
  <c r="AT350" i="27"/>
  <c r="AT349" i="27"/>
  <c r="AT348" i="27"/>
  <c r="AT347" i="27"/>
  <c r="AT346" i="27"/>
  <c r="AT345" i="27"/>
  <c r="AT344" i="27"/>
  <c r="AT343" i="27"/>
  <c r="AT342" i="27"/>
  <c r="AT341" i="27"/>
  <c r="AT340" i="27"/>
  <c r="AT339" i="27"/>
  <c r="AT338" i="27"/>
  <c r="AT337" i="27"/>
  <c r="AT336" i="27"/>
  <c r="AT335" i="27"/>
  <c r="AT334" i="27"/>
  <c r="AT333" i="27"/>
  <c r="AT332" i="27"/>
  <c r="AT331" i="27"/>
  <c r="AT330" i="27"/>
  <c r="AT329" i="27"/>
  <c r="AT328" i="27"/>
  <c r="AT327" i="27"/>
  <c r="AT326" i="27"/>
  <c r="AT325" i="27"/>
  <c r="AT324" i="27"/>
  <c r="AT323" i="27"/>
  <c r="AT322" i="27"/>
  <c r="AT321" i="27"/>
  <c r="AT320" i="27"/>
  <c r="AT319" i="27"/>
  <c r="AT318" i="27"/>
  <c r="AT317" i="27"/>
  <c r="AT316" i="27"/>
  <c r="AT315" i="27"/>
  <c r="AT314" i="27"/>
  <c r="AT313" i="27"/>
  <c r="AT312" i="27"/>
  <c r="AT311" i="27"/>
  <c r="AT310" i="27"/>
  <c r="AT309" i="27"/>
  <c r="AT308" i="27"/>
  <c r="AT307" i="27"/>
  <c r="AT306" i="27"/>
  <c r="AT305" i="27"/>
  <c r="AT304" i="27"/>
  <c r="AT303" i="27"/>
  <c r="AT302" i="27"/>
  <c r="AT301" i="27"/>
  <c r="AT300" i="27"/>
  <c r="AT299" i="27"/>
  <c r="AT298" i="27"/>
  <c r="AT297" i="27"/>
  <c r="AT296" i="27"/>
  <c r="AT295" i="27"/>
  <c r="AT294" i="27"/>
  <c r="AT293" i="27"/>
  <c r="AT292" i="27"/>
  <c r="AT291" i="27"/>
  <c r="AT290" i="27"/>
  <c r="AT289" i="27"/>
  <c r="AT288" i="27"/>
  <c r="AT287" i="27"/>
  <c r="AT286" i="27"/>
  <c r="AT285" i="27"/>
  <c r="AT284" i="27"/>
  <c r="AT283" i="27"/>
  <c r="AT282" i="27"/>
  <c r="AT281" i="27"/>
  <c r="AT280" i="27"/>
  <c r="AT279" i="27"/>
  <c r="AT278" i="27"/>
  <c r="AT277" i="27"/>
  <c r="AT276" i="27"/>
  <c r="AT275" i="27"/>
  <c r="AT274" i="27"/>
  <c r="AT273" i="27"/>
  <c r="AT272" i="27"/>
  <c r="AT271" i="27"/>
  <c r="AT270" i="27"/>
  <c r="AT269" i="27"/>
  <c r="AT268" i="27"/>
  <c r="AT267" i="27"/>
  <c r="AT266" i="27"/>
  <c r="AT265" i="27"/>
  <c r="AT264" i="27"/>
  <c r="AT263" i="27"/>
  <c r="AT262" i="27"/>
  <c r="AT261" i="27"/>
  <c r="AT260" i="27"/>
  <c r="AT259" i="27"/>
  <c r="AT258" i="27"/>
  <c r="AT257" i="27"/>
  <c r="AT256" i="27"/>
  <c r="AT255" i="27"/>
  <c r="AT254" i="27"/>
  <c r="AT253" i="27"/>
  <c r="AT252" i="27"/>
  <c r="AT251" i="27"/>
  <c r="AT250" i="27"/>
  <c r="AT249" i="27"/>
  <c r="AT248" i="27"/>
  <c r="AT247" i="27"/>
  <c r="AT246" i="27"/>
  <c r="AT245" i="27"/>
  <c r="AT244" i="27"/>
  <c r="AT243" i="27"/>
  <c r="AT242" i="27"/>
  <c r="AT241" i="27"/>
  <c r="AT240" i="27"/>
  <c r="AT239" i="27"/>
  <c r="AT238" i="27"/>
  <c r="AT237" i="27"/>
  <c r="AT236" i="27"/>
  <c r="AT235" i="27"/>
  <c r="AT234" i="27"/>
  <c r="AT233" i="27"/>
  <c r="AT232" i="27"/>
  <c r="AT231" i="27"/>
  <c r="AT230" i="27"/>
  <c r="AT229" i="27"/>
  <c r="AT228" i="27"/>
  <c r="AT227" i="27"/>
  <c r="AT226" i="27"/>
  <c r="AT225" i="27"/>
  <c r="AT224" i="27"/>
  <c r="AT223" i="27"/>
  <c r="AT222" i="27"/>
  <c r="AT221" i="27"/>
  <c r="AT220" i="27"/>
  <c r="AT219" i="27"/>
  <c r="AT218" i="27"/>
  <c r="AT217" i="27"/>
  <c r="AT216" i="27"/>
  <c r="AT215" i="27"/>
  <c r="AT214" i="27"/>
  <c r="AT213" i="27"/>
  <c r="AT212" i="27"/>
  <c r="AT211" i="27"/>
  <c r="AT210" i="27"/>
  <c r="AT209" i="27"/>
  <c r="AT208" i="27"/>
  <c r="AT207" i="27"/>
  <c r="AT206" i="27"/>
  <c r="AT205" i="27"/>
  <c r="AT204" i="27"/>
  <c r="AT203" i="27"/>
  <c r="AT202" i="27"/>
  <c r="AT201" i="27"/>
  <c r="AT200" i="27"/>
  <c r="AT199" i="27"/>
  <c r="AT198" i="27"/>
  <c r="AT197" i="27"/>
  <c r="AT196" i="27"/>
  <c r="AT195" i="27"/>
  <c r="AT194" i="27"/>
  <c r="AT193" i="27"/>
  <c r="AT192" i="27"/>
  <c r="AT191" i="27"/>
  <c r="AT190" i="27"/>
  <c r="AT189" i="27"/>
  <c r="AT188" i="27"/>
  <c r="AT187" i="27"/>
  <c r="AT186" i="27"/>
  <c r="AT185" i="27"/>
  <c r="AT184" i="27"/>
  <c r="AT183" i="27"/>
  <c r="AT182" i="27"/>
  <c r="AT181" i="27"/>
  <c r="AT180" i="27"/>
  <c r="AT179" i="27"/>
  <c r="AT178" i="27"/>
  <c r="AT177" i="27"/>
  <c r="AT176" i="27"/>
  <c r="AT175" i="27"/>
  <c r="AT174" i="27"/>
  <c r="AT173" i="27"/>
  <c r="AT172" i="27"/>
  <c r="AT171" i="27"/>
  <c r="AT170" i="27"/>
  <c r="AT169" i="27"/>
  <c r="AT168" i="27"/>
  <c r="AT167" i="27"/>
  <c r="AT166" i="27"/>
  <c r="AT165" i="27"/>
  <c r="AT164" i="27"/>
  <c r="AT163" i="27"/>
  <c r="AT162" i="27"/>
  <c r="AT161" i="27"/>
  <c r="AT160" i="27"/>
  <c r="AT159" i="27"/>
  <c r="AT158" i="27"/>
  <c r="AT157" i="27"/>
  <c r="AT156" i="27"/>
  <c r="AT155" i="27"/>
  <c r="AT154" i="27"/>
  <c r="AT153" i="27"/>
  <c r="AT152" i="27"/>
  <c r="AT151" i="27"/>
  <c r="AT150" i="27"/>
  <c r="AT149" i="27"/>
  <c r="AT148" i="27"/>
  <c r="AT147" i="27"/>
  <c r="AT146" i="27"/>
  <c r="AT145" i="27"/>
  <c r="AT144" i="27"/>
  <c r="AT143" i="27"/>
  <c r="AT142" i="27"/>
  <c r="AT141" i="27"/>
  <c r="AT140" i="27"/>
  <c r="AT139" i="27"/>
  <c r="AT138" i="27"/>
  <c r="AT137" i="27"/>
  <c r="AT136" i="27"/>
  <c r="AT135" i="27"/>
  <c r="AT134" i="27"/>
  <c r="AT133" i="27"/>
  <c r="AT132" i="27"/>
  <c r="AT131" i="27"/>
  <c r="AT130" i="27"/>
  <c r="AT129" i="27"/>
  <c r="AT128" i="27"/>
  <c r="AT127" i="27"/>
  <c r="AT126" i="27"/>
  <c r="AT125" i="27"/>
  <c r="AT124" i="27"/>
  <c r="AT123" i="27"/>
  <c r="AT122" i="27"/>
  <c r="AT121" i="27"/>
  <c r="AT120" i="27"/>
  <c r="AT119" i="27"/>
  <c r="AT118" i="27"/>
  <c r="AT117" i="27"/>
  <c r="AT116" i="27"/>
  <c r="AT115" i="27"/>
  <c r="AT114" i="27"/>
  <c r="AT113" i="27"/>
  <c r="AT112" i="27"/>
  <c r="AT111" i="27"/>
  <c r="AT110" i="27"/>
  <c r="AT109" i="27"/>
  <c r="AT108" i="27"/>
  <c r="AT107" i="27"/>
  <c r="AT106" i="27"/>
  <c r="AT105" i="27"/>
  <c r="AT104" i="27"/>
  <c r="AT103" i="27"/>
  <c r="AT102" i="27"/>
  <c r="AT101" i="27"/>
  <c r="AT100" i="27"/>
  <c r="AT99" i="27"/>
  <c r="AT98" i="27"/>
  <c r="AT97" i="27"/>
  <c r="AT96" i="27"/>
  <c r="AT95" i="27"/>
  <c r="AT94" i="27"/>
  <c r="AT93" i="27"/>
  <c r="AT92" i="27"/>
  <c r="AT91" i="27"/>
  <c r="AT90" i="27"/>
  <c r="AT89" i="27"/>
  <c r="AT88" i="27"/>
  <c r="AT87" i="27"/>
  <c r="AT86" i="27"/>
  <c r="AT85" i="27"/>
  <c r="AT84" i="27"/>
  <c r="AT83" i="27"/>
  <c r="AT82" i="27"/>
  <c r="AT81" i="27"/>
  <c r="AT80" i="27"/>
  <c r="AT79" i="27"/>
  <c r="AT78" i="27"/>
  <c r="AT77" i="27"/>
  <c r="AT76" i="27"/>
  <c r="AT75" i="27"/>
  <c r="AT74" i="27"/>
  <c r="AT73" i="27"/>
  <c r="AT72" i="27"/>
  <c r="AT71" i="27"/>
  <c r="AT70" i="27"/>
  <c r="AT69" i="27"/>
  <c r="AT68" i="27"/>
  <c r="AT67" i="27"/>
  <c r="AT66" i="27"/>
  <c r="AT65" i="27"/>
  <c r="AT64" i="27"/>
  <c r="AT63" i="27"/>
  <c r="AT62" i="27"/>
  <c r="AT61" i="27"/>
  <c r="AT60" i="27"/>
  <c r="AT59" i="27"/>
  <c r="AT58" i="27"/>
  <c r="AT57" i="27"/>
  <c r="AT56" i="27"/>
  <c r="AT55" i="27"/>
  <c r="AT54" i="27"/>
  <c r="AT53" i="27"/>
  <c r="AT52" i="27"/>
  <c r="AT51" i="27"/>
  <c r="AT50" i="27"/>
  <c r="AT49" i="27"/>
  <c r="AT48" i="27"/>
  <c r="AT47" i="27"/>
  <c r="AT46" i="27"/>
  <c r="AT45" i="27"/>
  <c r="AT44" i="27"/>
  <c r="AT43" i="27"/>
  <c r="AT42" i="27"/>
  <c r="AT41" i="27"/>
  <c r="AT40" i="27"/>
  <c r="AT39" i="27"/>
  <c r="AT38" i="27"/>
  <c r="AT37" i="27"/>
  <c r="AT36" i="27"/>
  <c r="AT35" i="27"/>
  <c r="AT34" i="27"/>
  <c r="AT33" i="27"/>
  <c r="AT32" i="27"/>
  <c r="AT31" i="27"/>
  <c r="AT30" i="27"/>
  <c r="AT29" i="27"/>
  <c r="AT28" i="27"/>
  <c r="AT27" i="27"/>
  <c r="AT26" i="27"/>
  <c r="AT25" i="27"/>
  <c r="AT24" i="27"/>
  <c r="AT23" i="27"/>
  <c r="AT22" i="27"/>
  <c r="AT21" i="27"/>
  <c r="AT20" i="27"/>
  <c r="AT19" i="27"/>
  <c r="AT18" i="27"/>
  <c r="AT17" i="27"/>
  <c r="AT16" i="27"/>
  <c r="AT15" i="27"/>
  <c r="AT14" i="27"/>
  <c r="AT13" i="27"/>
  <c r="L1011" i="27"/>
  <c r="L1010" i="27"/>
  <c r="L1009" i="27"/>
  <c r="L1008" i="27"/>
  <c r="L1007" i="27"/>
  <c r="L1006" i="27"/>
  <c r="AV1006" i="27" s="1"/>
  <c r="L1005" i="27"/>
  <c r="AV1005" i="27" s="1"/>
  <c r="L1004" i="27"/>
  <c r="AV1004" i="27" s="1"/>
  <c r="L1003" i="27"/>
  <c r="L1002" i="27"/>
  <c r="L1001" i="27"/>
  <c r="L1000" i="27"/>
  <c r="L999" i="27"/>
  <c r="L998" i="27"/>
  <c r="AV998" i="27" s="1"/>
  <c r="L997" i="27"/>
  <c r="AV997" i="27" s="1"/>
  <c r="L996" i="27"/>
  <c r="AV996" i="27" s="1"/>
  <c r="L995" i="27"/>
  <c r="L994" i="27"/>
  <c r="L993" i="27"/>
  <c r="L992" i="27"/>
  <c r="L991" i="27"/>
  <c r="L990" i="27"/>
  <c r="L989" i="27"/>
  <c r="AV989" i="27" s="1"/>
  <c r="L988" i="27"/>
  <c r="AV988" i="27" s="1"/>
  <c r="L987" i="27"/>
  <c r="L986" i="27"/>
  <c r="L985" i="27"/>
  <c r="L984" i="27"/>
  <c r="L983" i="27"/>
  <c r="L982" i="27"/>
  <c r="L981" i="27"/>
  <c r="L980" i="27"/>
  <c r="AV980" i="27" s="1"/>
  <c r="L979" i="27"/>
  <c r="L978" i="27"/>
  <c r="L977" i="27"/>
  <c r="L976" i="27"/>
  <c r="L975" i="27"/>
  <c r="L974" i="27"/>
  <c r="L973" i="27"/>
  <c r="L972" i="27"/>
  <c r="AV972" i="27" s="1"/>
  <c r="L971" i="27"/>
  <c r="L970" i="27"/>
  <c r="L969" i="27"/>
  <c r="L968" i="27"/>
  <c r="L967" i="27"/>
  <c r="L966" i="27"/>
  <c r="L965" i="27"/>
  <c r="L964" i="27"/>
  <c r="AV964" i="27" s="1"/>
  <c r="L963" i="27"/>
  <c r="L962" i="27"/>
  <c r="L961" i="27"/>
  <c r="L960" i="27"/>
  <c r="L959" i="27"/>
  <c r="L958" i="27"/>
  <c r="L957" i="27"/>
  <c r="L956" i="27"/>
  <c r="AV956" i="27" s="1"/>
  <c r="L955" i="27"/>
  <c r="L954" i="27"/>
  <c r="L953" i="27"/>
  <c r="L952" i="27"/>
  <c r="L951" i="27"/>
  <c r="L950" i="27"/>
  <c r="L949" i="27"/>
  <c r="L948" i="27"/>
  <c r="AV948" i="27" s="1"/>
  <c r="L947" i="27"/>
  <c r="L946" i="27"/>
  <c r="L945" i="27"/>
  <c r="L944" i="27"/>
  <c r="L943" i="27"/>
  <c r="L942" i="27"/>
  <c r="L941" i="27"/>
  <c r="L940" i="27"/>
  <c r="AV940" i="27" s="1"/>
  <c r="L939" i="27"/>
  <c r="L938" i="27"/>
  <c r="L937" i="27"/>
  <c r="L936" i="27"/>
  <c r="L935" i="27"/>
  <c r="L934" i="27"/>
  <c r="L933" i="27"/>
  <c r="L932" i="27"/>
  <c r="AV932" i="27" s="1"/>
  <c r="L931" i="27"/>
  <c r="L930" i="27"/>
  <c r="L929" i="27"/>
  <c r="L928" i="27"/>
  <c r="L927" i="27"/>
  <c r="L926" i="27"/>
  <c r="L925" i="27"/>
  <c r="L924" i="27"/>
  <c r="AV924" i="27" s="1"/>
  <c r="L923" i="27"/>
  <c r="L922" i="27"/>
  <c r="L921" i="27"/>
  <c r="L920" i="27"/>
  <c r="L919" i="27"/>
  <c r="L918" i="27"/>
  <c r="L917" i="27"/>
  <c r="L916" i="27"/>
  <c r="AV916" i="27" s="1"/>
  <c r="L915" i="27"/>
  <c r="L914" i="27"/>
  <c r="L913" i="27"/>
  <c r="L912" i="27"/>
  <c r="L911" i="27"/>
  <c r="L910" i="27"/>
  <c r="L909" i="27"/>
  <c r="L908" i="27"/>
  <c r="AV908" i="27" s="1"/>
  <c r="L907" i="27"/>
  <c r="L906" i="27"/>
  <c r="L905" i="27"/>
  <c r="L904" i="27"/>
  <c r="L903" i="27"/>
  <c r="L902" i="27"/>
  <c r="L901" i="27"/>
  <c r="L900" i="27"/>
  <c r="AV900" i="27" s="1"/>
  <c r="L899" i="27"/>
  <c r="L898" i="27"/>
  <c r="L897" i="27"/>
  <c r="L896" i="27"/>
  <c r="L895" i="27"/>
  <c r="L894" i="27"/>
  <c r="L893" i="27"/>
  <c r="L892" i="27"/>
  <c r="AV892" i="27" s="1"/>
  <c r="L891" i="27"/>
  <c r="L890" i="27"/>
  <c r="L889" i="27"/>
  <c r="L888" i="27"/>
  <c r="L887" i="27"/>
  <c r="L886" i="27"/>
  <c r="L885" i="27"/>
  <c r="L884" i="27"/>
  <c r="AV884" i="27" s="1"/>
  <c r="L883" i="27"/>
  <c r="L882" i="27"/>
  <c r="L881" i="27"/>
  <c r="L880" i="27"/>
  <c r="L879" i="27"/>
  <c r="L878" i="27"/>
  <c r="L877" i="27"/>
  <c r="L876" i="27"/>
  <c r="AV876" i="27" s="1"/>
  <c r="L875" i="27"/>
  <c r="L874" i="27"/>
  <c r="L873" i="27"/>
  <c r="L872" i="27"/>
  <c r="L871" i="27"/>
  <c r="L870" i="27"/>
  <c r="L869" i="27"/>
  <c r="L868" i="27"/>
  <c r="AV868" i="27" s="1"/>
  <c r="L867" i="27"/>
  <c r="L866" i="27"/>
  <c r="L865" i="27"/>
  <c r="L864" i="27"/>
  <c r="L863" i="27"/>
  <c r="L862" i="27"/>
  <c r="L861" i="27"/>
  <c r="L860" i="27"/>
  <c r="AV860" i="27" s="1"/>
  <c r="L859" i="27"/>
  <c r="L858" i="27"/>
  <c r="L857" i="27"/>
  <c r="L856" i="27"/>
  <c r="L855" i="27"/>
  <c r="L854" i="27"/>
  <c r="L853" i="27"/>
  <c r="L852" i="27"/>
  <c r="AV852" i="27" s="1"/>
  <c r="L851" i="27"/>
  <c r="L850" i="27"/>
  <c r="L849" i="27"/>
  <c r="L848" i="27"/>
  <c r="L847" i="27"/>
  <c r="L846" i="27"/>
  <c r="L845" i="27"/>
  <c r="L844" i="27"/>
  <c r="AV844" i="27" s="1"/>
  <c r="L843" i="27"/>
  <c r="L842" i="27"/>
  <c r="L841" i="27"/>
  <c r="L840" i="27"/>
  <c r="L839" i="27"/>
  <c r="L838" i="27"/>
  <c r="L837" i="27"/>
  <c r="L836" i="27"/>
  <c r="AV836" i="27" s="1"/>
  <c r="L835" i="27"/>
  <c r="L834" i="27"/>
  <c r="L833" i="27"/>
  <c r="L832" i="27"/>
  <c r="L831" i="27"/>
  <c r="L830" i="27"/>
  <c r="L829" i="27"/>
  <c r="L828" i="27"/>
  <c r="AV828" i="27" s="1"/>
  <c r="L827" i="27"/>
  <c r="L826" i="27"/>
  <c r="L825" i="27"/>
  <c r="L824" i="27"/>
  <c r="L823" i="27"/>
  <c r="L822" i="27"/>
  <c r="L821" i="27"/>
  <c r="L820" i="27"/>
  <c r="AV820" i="27" s="1"/>
  <c r="L819" i="27"/>
  <c r="L818" i="27"/>
  <c r="L817" i="27"/>
  <c r="L816" i="27"/>
  <c r="L815" i="27"/>
  <c r="L814" i="27"/>
  <c r="L813" i="27"/>
  <c r="L812" i="27"/>
  <c r="AV812" i="27" s="1"/>
  <c r="L811" i="27"/>
  <c r="L810" i="27"/>
  <c r="L809" i="27"/>
  <c r="L808" i="27"/>
  <c r="L807" i="27"/>
  <c r="L806" i="27"/>
  <c r="L805" i="27"/>
  <c r="L804" i="27"/>
  <c r="AV804" i="27" s="1"/>
  <c r="L803" i="27"/>
  <c r="L802" i="27"/>
  <c r="L801" i="27"/>
  <c r="L800" i="27"/>
  <c r="L799" i="27"/>
  <c r="L798" i="27"/>
  <c r="L797" i="27"/>
  <c r="L796" i="27"/>
  <c r="AV796" i="27" s="1"/>
  <c r="L795" i="27"/>
  <c r="L794" i="27"/>
  <c r="L793" i="27"/>
  <c r="L792" i="27"/>
  <c r="L791" i="27"/>
  <c r="L790" i="27"/>
  <c r="L789" i="27"/>
  <c r="L788" i="27"/>
  <c r="AV788" i="27" s="1"/>
  <c r="L787" i="27"/>
  <c r="L786" i="27"/>
  <c r="L785" i="27"/>
  <c r="L784" i="27"/>
  <c r="L783" i="27"/>
  <c r="L782" i="27"/>
  <c r="L781" i="27"/>
  <c r="L780" i="27"/>
  <c r="AV780" i="27" s="1"/>
  <c r="L779" i="27"/>
  <c r="L778" i="27"/>
  <c r="L777" i="27"/>
  <c r="L776" i="27"/>
  <c r="L775" i="27"/>
  <c r="L774" i="27"/>
  <c r="L773" i="27"/>
  <c r="L772" i="27"/>
  <c r="AV772" i="27" s="1"/>
  <c r="L771" i="27"/>
  <c r="L770" i="27"/>
  <c r="L769" i="27"/>
  <c r="L768" i="27"/>
  <c r="L767" i="27"/>
  <c r="L766" i="27"/>
  <c r="L765" i="27"/>
  <c r="L764" i="27"/>
  <c r="AV764" i="27" s="1"/>
  <c r="L763" i="27"/>
  <c r="L762" i="27"/>
  <c r="L761" i="27"/>
  <c r="L760" i="27"/>
  <c r="L759" i="27"/>
  <c r="L758" i="27"/>
  <c r="L757" i="27"/>
  <c r="L756" i="27"/>
  <c r="AV756" i="27" s="1"/>
  <c r="L755" i="27"/>
  <c r="L754" i="27"/>
  <c r="L753" i="27"/>
  <c r="L752" i="27"/>
  <c r="L751" i="27"/>
  <c r="L750" i="27"/>
  <c r="L749" i="27"/>
  <c r="L748" i="27"/>
  <c r="AV748" i="27" s="1"/>
  <c r="L747" i="27"/>
  <c r="L746" i="27"/>
  <c r="L745" i="27"/>
  <c r="L744" i="27"/>
  <c r="L743" i="27"/>
  <c r="L742" i="27"/>
  <c r="L741" i="27"/>
  <c r="L740" i="27"/>
  <c r="AV740" i="27" s="1"/>
  <c r="L739" i="27"/>
  <c r="L738" i="27"/>
  <c r="L737" i="27"/>
  <c r="L736" i="27"/>
  <c r="L735" i="27"/>
  <c r="L734" i="27"/>
  <c r="L733" i="27"/>
  <c r="L732" i="27"/>
  <c r="AV732" i="27" s="1"/>
  <c r="L731" i="27"/>
  <c r="L730" i="27"/>
  <c r="L729" i="27"/>
  <c r="L728" i="27"/>
  <c r="L727" i="27"/>
  <c r="L726" i="27"/>
  <c r="L725" i="27"/>
  <c r="L724" i="27"/>
  <c r="AV724" i="27" s="1"/>
  <c r="L723" i="27"/>
  <c r="L722" i="27"/>
  <c r="L721" i="27"/>
  <c r="L720" i="27"/>
  <c r="L719" i="27"/>
  <c r="L718" i="27"/>
  <c r="L717" i="27"/>
  <c r="L716" i="27"/>
  <c r="AV716" i="27" s="1"/>
  <c r="L715" i="27"/>
  <c r="L714" i="27"/>
  <c r="L713" i="27"/>
  <c r="L712" i="27"/>
  <c r="L711" i="27"/>
  <c r="L710" i="27"/>
  <c r="L709" i="27"/>
  <c r="L708" i="27"/>
  <c r="AV708" i="27" s="1"/>
  <c r="L707" i="27"/>
  <c r="L706" i="27"/>
  <c r="L705" i="27"/>
  <c r="L704" i="27"/>
  <c r="L703" i="27"/>
  <c r="L702" i="27"/>
  <c r="L701" i="27"/>
  <c r="L700" i="27"/>
  <c r="AV700" i="27" s="1"/>
  <c r="L699" i="27"/>
  <c r="L698" i="27"/>
  <c r="L697" i="27"/>
  <c r="L696" i="27"/>
  <c r="L695" i="27"/>
  <c r="L694" i="27"/>
  <c r="L693" i="27"/>
  <c r="L692" i="27"/>
  <c r="AV692" i="27" s="1"/>
  <c r="L691" i="27"/>
  <c r="L690" i="27"/>
  <c r="L689" i="27"/>
  <c r="L688" i="27"/>
  <c r="L687" i="27"/>
  <c r="L686" i="27"/>
  <c r="L685" i="27"/>
  <c r="L684" i="27"/>
  <c r="AV684" i="27" s="1"/>
  <c r="L683" i="27"/>
  <c r="L682" i="27"/>
  <c r="L681" i="27"/>
  <c r="L680" i="27"/>
  <c r="L679" i="27"/>
  <c r="L678" i="27"/>
  <c r="L677" i="27"/>
  <c r="L676" i="27"/>
  <c r="AV676" i="27" s="1"/>
  <c r="L675" i="27"/>
  <c r="L674" i="27"/>
  <c r="L673" i="27"/>
  <c r="L672" i="27"/>
  <c r="L671" i="27"/>
  <c r="L670" i="27"/>
  <c r="L669" i="27"/>
  <c r="L668" i="27"/>
  <c r="AV668" i="27" s="1"/>
  <c r="L667" i="27"/>
  <c r="L666" i="27"/>
  <c r="L665" i="27"/>
  <c r="L664" i="27"/>
  <c r="L663" i="27"/>
  <c r="L662" i="27"/>
  <c r="L661" i="27"/>
  <c r="L660" i="27"/>
  <c r="AV660" i="27" s="1"/>
  <c r="L659" i="27"/>
  <c r="L658" i="27"/>
  <c r="L657" i="27"/>
  <c r="L656" i="27"/>
  <c r="L655" i="27"/>
  <c r="L654" i="27"/>
  <c r="L653" i="27"/>
  <c r="L652" i="27"/>
  <c r="AV652" i="27" s="1"/>
  <c r="L651" i="27"/>
  <c r="L650" i="27"/>
  <c r="L649" i="27"/>
  <c r="L648" i="27"/>
  <c r="L647" i="27"/>
  <c r="L646" i="27"/>
  <c r="L645" i="27"/>
  <c r="L644" i="27"/>
  <c r="AV644" i="27" s="1"/>
  <c r="L643" i="27"/>
  <c r="L642" i="27"/>
  <c r="L641" i="27"/>
  <c r="L640" i="27"/>
  <c r="L639" i="27"/>
  <c r="L638" i="27"/>
  <c r="L637" i="27"/>
  <c r="L636" i="27"/>
  <c r="AV636" i="27" s="1"/>
  <c r="L635" i="27"/>
  <c r="L634" i="27"/>
  <c r="L633" i="27"/>
  <c r="L632" i="27"/>
  <c r="L631" i="27"/>
  <c r="L630" i="27"/>
  <c r="L629" i="27"/>
  <c r="L628" i="27"/>
  <c r="AV628" i="27" s="1"/>
  <c r="L627" i="27"/>
  <c r="L626" i="27"/>
  <c r="L625" i="27"/>
  <c r="L624" i="27"/>
  <c r="L623" i="27"/>
  <c r="L622" i="27"/>
  <c r="L621" i="27"/>
  <c r="L620" i="27"/>
  <c r="AV620" i="27" s="1"/>
  <c r="L619" i="27"/>
  <c r="L618" i="27"/>
  <c r="L617" i="27"/>
  <c r="L616" i="27"/>
  <c r="L615" i="27"/>
  <c r="L614" i="27"/>
  <c r="L613" i="27"/>
  <c r="L612" i="27"/>
  <c r="AV612" i="27" s="1"/>
  <c r="L611" i="27"/>
  <c r="L610" i="27"/>
  <c r="L609" i="27"/>
  <c r="L608" i="27"/>
  <c r="L607" i="27"/>
  <c r="L606" i="27"/>
  <c r="L605" i="27"/>
  <c r="L604" i="27"/>
  <c r="AV604" i="27" s="1"/>
  <c r="L603" i="27"/>
  <c r="L602" i="27"/>
  <c r="L601" i="27"/>
  <c r="L600" i="27"/>
  <c r="L599" i="27"/>
  <c r="L598" i="27"/>
  <c r="L597" i="27"/>
  <c r="L596" i="27"/>
  <c r="AV596" i="27" s="1"/>
  <c r="L595" i="27"/>
  <c r="L594" i="27"/>
  <c r="L593" i="27"/>
  <c r="L592" i="27"/>
  <c r="L591" i="27"/>
  <c r="L590" i="27"/>
  <c r="L589" i="27"/>
  <c r="L588" i="27"/>
  <c r="AV588" i="27" s="1"/>
  <c r="L587" i="27"/>
  <c r="L586" i="27"/>
  <c r="L585" i="27"/>
  <c r="L584" i="27"/>
  <c r="L583" i="27"/>
  <c r="L582" i="27"/>
  <c r="L581" i="27"/>
  <c r="L580" i="27"/>
  <c r="AV580" i="27" s="1"/>
  <c r="L579" i="27"/>
  <c r="L578" i="27"/>
  <c r="L577" i="27"/>
  <c r="L576" i="27"/>
  <c r="L575" i="27"/>
  <c r="L574" i="27"/>
  <c r="L573" i="27"/>
  <c r="L572" i="27"/>
  <c r="AV572" i="27" s="1"/>
  <c r="L571" i="27"/>
  <c r="L570" i="27"/>
  <c r="L569" i="27"/>
  <c r="L568" i="27"/>
  <c r="L567" i="27"/>
  <c r="L566" i="27"/>
  <c r="L565" i="27"/>
  <c r="L564" i="27"/>
  <c r="AV564" i="27" s="1"/>
  <c r="L563" i="27"/>
  <c r="L562" i="27"/>
  <c r="L561" i="27"/>
  <c r="L560" i="27"/>
  <c r="L559" i="27"/>
  <c r="L558" i="27"/>
  <c r="L557" i="27"/>
  <c r="L556" i="27"/>
  <c r="AV556" i="27" s="1"/>
  <c r="L555" i="27"/>
  <c r="L554" i="27"/>
  <c r="L553" i="27"/>
  <c r="L552" i="27"/>
  <c r="L551" i="27"/>
  <c r="L550" i="27"/>
  <c r="L549" i="27"/>
  <c r="L548" i="27"/>
  <c r="AV548" i="27" s="1"/>
  <c r="L547" i="27"/>
  <c r="L546" i="27"/>
  <c r="L545" i="27"/>
  <c r="L544" i="27"/>
  <c r="L543" i="27"/>
  <c r="L542" i="27"/>
  <c r="L541" i="27"/>
  <c r="L540" i="27"/>
  <c r="AV540" i="27" s="1"/>
  <c r="L539" i="27"/>
  <c r="L538" i="27"/>
  <c r="L537" i="27"/>
  <c r="L536" i="27"/>
  <c r="L535" i="27"/>
  <c r="L534" i="27"/>
  <c r="L533" i="27"/>
  <c r="L532" i="27"/>
  <c r="AV532" i="27" s="1"/>
  <c r="L531" i="27"/>
  <c r="L530" i="27"/>
  <c r="L529" i="27"/>
  <c r="L528" i="27"/>
  <c r="L527" i="27"/>
  <c r="L526" i="27"/>
  <c r="L525" i="27"/>
  <c r="L524" i="27"/>
  <c r="AV524" i="27" s="1"/>
  <c r="L523" i="27"/>
  <c r="L522" i="27"/>
  <c r="L521" i="27"/>
  <c r="L520" i="27"/>
  <c r="L519" i="27"/>
  <c r="L518" i="27"/>
  <c r="L517" i="27"/>
  <c r="L516" i="27"/>
  <c r="AV516" i="27" s="1"/>
  <c r="L515" i="27"/>
  <c r="L514" i="27"/>
  <c r="L513" i="27"/>
  <c r="L512" i="27"/>
  <c r="L511" i="27"/>
  <c r="L510" i="27"/>
  <c r="L509" i="27"/>
  <c r="L508" i="27"/>
  <c r="AV508" i="27" s="1"/>
  <c r="L507" i="27"/>
  <c r="L506" i="27"/>
  <c r="L505" i="27"/>
  <c r="L504" i="27"/>
  <c r="L503" i="27"/>
  <c r="L502" i="27"/>
  <c r="L501" i="27"/>
  <c r="L500" i="27"/>
  <c r="AV500" i="27" s="1"/>
  <c r="L499" i="27"/>
  <c r="L498" i="27"/>
  <c r="L497" i="27"/>
  <c r="L496" i="27"/>
  <c r="L495" i="27"/>
  <c r="L494" i="27"/>
  <c r="L493" i="27"/>
  <c r="L492" i="27"/>
  <c r="AV492" i="27" s="1"/>
  <c r="L491" i="27"/>
  <c r="L490" i="27"/>
  <c r="L489" i="27"/>
  <c r="L488" i="27"/>
  <c r="L487" i="27"/>
  <c r="L486" i="27"/>
  <c r="L485" i="27"/>
  <c r="L484" i="27"/>
  <c r="AV484" i="27" s="1"/>
  <c r="L483" i="27"/>
  <c r="L482" i="27"/>
  <c r="L481" i="27"/>
  <c r="L480" i="27"/>
  <c r="L479" i="27"/>
  <c r="L478" i="27"/>
  <c r="L477" i="27"/>
  <c r="L476" i="27"/>
  <c r="AV476" i="27" s="1"/>
  <c r="L475" i="27"/>
  <c r="L474" i="27"/>
  <c r="L473" i="27"/>
  <c r="L472" i="27"/>
  <c r="L471" i="27"/>
  <c r="L470" i="27"/>
  <c r="L469" i="27"/>
  <c r="L468" i="27"/>
  <c r="AV468" i="27" s="1"/>
  <c r="L467" i="27"/>
  <c r="L466" i="27"/>
  <c r="L465" i="27"/>
  <c r="L464" i="27"/>
  <c r="L463" i="27"/>
  <c r="L462" i="27"/>
  <c r="L461" i="27"/>
  <c r="L460" i="27"/>
  <c r="AV460" i="27" s="1"/>
  <c r="L459" i="27"/>
  <c r="L458" i="27"/>
  <c r="L457" i="27"/>
  <c r="L456" i="27"/>
  <c r="L455" i="27"/>
  <c r="L454" i="27"/>
  <c r="L453" i="27"/>
  <c r="L452" i="27"/>
  <c r="AV452" i="27" s="1"/>
  <c r="L451" i="27"/>
  <c r="L450" i="27"/>
  <c r="L449" i="27"/>
  <c r="L448" i="27"/>
  <c r="L447" i="27"/>
  <c r="L446" i="27"/>
  <c r="L445" i="27"/>
  <c r="L444" i="27"/>
  <c r="AV444" i="27" s="1"/>
  <c r="L443" i="27"/>
  <c r="L442" i="27"/>
  <c r="L441" i="27"/>
  <c r="L440" i="27"/>
  <c r="L439" i="27"/>
  <c r="L438" i="27"/>
  <c r="L437" i="27"/>
  <c r="L436" i="27"/>
  <c r="AV436" i="27" s="1"/>
  <c r="L435" i="27"/>
  <c r="L434" i="27"/>
  <c r="L433" i="27"/>
  <c r="L432" i="27"/>
  <c r="L431" i="27"/>
  <c r="L430" i="27"/>
  <c r="L429" i="27"/>
  <c r="L428" i="27"/>
  <c r="AV428" i="27" s="1"/>
  <c r="L427" i="27"/>
  <c r="L426" i="27"/>
  <c r="L425" i="27"/>
  <c r="L424" i="27"/>
  <c r="L423" i="27"/>
  <c r="L422" i="27"/>
  <c r="L421" i="27"/>
  <c r="L420" i="27"/>
  <c r="AV420" i="27" s="1"/>
  <c r="L419" i="27"/>
  <c r="L418" i="27"/>
  <c r="L417" i="27"/>
  <c r="L416" i="27"/>
  <c r="L415" i="27"/>
  <c r="L414" i="27"/>
  <c r="L413" i="27"/>
  <c r="L412" i="27"/>
  <c r="AV412" i="27" s="1"/>
  <c r="L411" i="27"/>
  <c r="L410" i="27"/>
  <c r="L409" i="27"/>
  <c r="L408" i="27"/>
  <c r="L407" i="27"/>
  <c r="L406" i="27"/>
  <c r="L405" i="27"/>
  <c r="L404" i="27"/>
  <c r="AV404" i="27" s="1"/>
  <c r="L403" i="27"/>
  <c r="L402" i="27"/>
  <c r="L401" i="27"/>
  <c r="L400" i="27"/>
  <c r="L399" i="27"/>
  <c r="L398" i="27"/>
  <c r="L397" i="27"/>
  <c r="L396" i="27"/>
  <c r="AV396" i="27" s="1"/>
  <c r="L395" i="27"/>
  <c r="L394" i="27"/>
  <c r="L393" i="27"/>
  <c r="L392" i="27"/>
  <c r="L391" i="27"/>
  <c r="L390" i="27"/>
  <c r="L389" i="27"/>
  <c r="L388" i="27"/>
  <c r="AV388" i="27" s="1"/>
  <c r="L387" i="27"/>
  <c r="L386" i="27"/>
  <c r="L385" i="27"/>
  <c r="L384" i="27"/>
  <c r="L383" i="27"/>
  <c r="L382" i="27"/>
  <c r="L381" i="27"/>
  <c r="L380" i="27"/>
  <c r="AV380" i="27" s="1"/>
  <c r="L379" i="27"/>
  <c r="L378" i="27"/>
  <c r="L377" i="27"/>
  <c r="L376" i="27"/>
  <c r="L375" i="27"/>
  <c r="L374" i="27"/>
  <c r="L373" i="27"/>
  <c r="L372" i="27"/>
  <c r="AV372" i="27" s="1"/>
  <c r="L371" i="27"/>
  <c r="L370" i="27"/>
  <c r="L369" i="27"/>
  <c r="L368" i="27"/>
  <c r="L367" i="27"/>
  <c r="L366" i="27"/>
  <c r="L365" i="27"/>
  <c r="L364" i="27"/>
  <c r="AV364" i="27" s="1"/>
  <c r="L363" i="27"/>
  <c r="L362" i="27"/>
  <c r="L361" i="27"/>
  <c r="L360" i="27"/>
  <c r="L359" i="27"/>
  <c r="L358" i="27"/>
  <c r="L357" i="27"/>
  <c r="L356" i="27"/>
  <c r="AV356" i="27" s="1"/>
  <c r="L355" i="27"/>
  <c r="L354" i="27"/>
  <c r="L353" i="27"/>
  <c r="L352" i="27"/>
  <c r="L351" i="27"/>
  <c r="L350" i="27"/>
  <c r="L349" i="27"/>
  <c r="L348" i="27"/>
  <c r="AV348" i="27" s="1"/>
  <c r="L347" i="27"/>
  <c r="L346" i="27"/>
  <c r="L345" i="27"/>
  <c r="L344" i="27"/>
  <c r="L343" i="27"/>
  <c r="L342" i="27"/>
  <c r="L341" i="27"/>
  <c r="L340" i="27"/>
  <c r="AV340" i="27" s="1"/>
  <c r="L339" i="27"/>
  <c r="L338" i="27"/>
  <c r="L337" i="27"/>
  <c r="L336" i="27"/>
  <c r="L335" i="27"/>
  <c r="L334" i="27"/>
  <c r="L333" i="27"/>
  <c r="L332" i="27"/>
  <c r="AV332" i="27" s="1"/>
  <c r="L331" i="27"/>
  <c r="L330" i="27"/>
  <c r="L329" i="27"/>
  <c r="L328" i="27"/>
  <c r="L327" i="27"/>
  <c r="L326" i="27"/>
  <c r="L325" i="27"/>
  <c r="L324" i="27"/>
  <c r="AV324" i="27" s="1"/>
  <c r="L323" i="27"/>
  <c r="L322" i="27"/>
  <c r="L321" i="27"/>
  <c r="L320" i="27"/>
  <c r="L319" i="27"/>
  <c r="L318" i="27"/>
  <c r="L317" i="27"/>
  <c r="L316" i="27"/>
  <c r="AV316" i="27" s="1"/>
  <c r="L315" i="27"/>
  <c r="L314" i="27"/>
  <c r="L313" i="27"/>
  <c r="L312" i="27"/>
  <c r="L311" i="27"/>
  <c r="L310" i="27"/>
  <c r="L309" i="27"/>
  <c r="L308" i="27"/>
  <c r="AV308" i="27" s="1"/>
  <c r="L307" i="27"/>
  <c r="L306" i="27"/>
  <c r="L305" i="27"/>
  <c r="L304" i="27"/>
  <c r="L303" i="27"/>
  <c r="L302" i="27"/>
  <c r="L301" i="27"/>
  <c r="L300" i="27"/>
  <c r="AV300" i="27" s="1"/>
  <c r="L299" i="27"/>
  <c r="L298" i="27"/>
  <c r="L297" i="27"/>
  <c r="L296" i="27"/>
  <c r="L295" i="27"/>
  <c r="L294" i="27"/>
  <c r="L293" i="27"/>
  <c r="L292" i="27"/>
  <c r="AV292" i="27" s="1"/>
  <c r="L291" i="27"/>
  <c r="L290" i="27"/>
  <c r="L289" i="27"/>
  <c r="L288" i="27"/>
  <c r="L287" i="27"/>
  <c r="L286" i="27"/>
  <c r="L285" i="27"/>
  <c r="L284" i="27"/>
  <c r="AV284" i="27" s="1"/>
  <c r="L283" i="27"/>
  <c r="L282" i="27"/>
  <c r="L281" i="27"/>
  <c r="L280" i="27"/>
  <c r="L279" i="27"/>
  <c r="L278" i="27"/>
  <c r="L277" i="27"/>
  <c r="L276" i="27"/>
  <c r="AV276" i="27" s="1"/>
  <c r="L275" i="27"/>
  <c r="L274" i="27"/>
  <c r="L273" i="27"/>
  <c r="L272" i="27"/>
  <c r="L271" i="27"/>
  <c r="L270" i="27"/>
  <c r="L269" i="27"/>
  <c r="L268" i="27"/>
  <c r="AV268" i="27" s="1"/>
  <c r="L267" i="27"/>
  <c r="L266" i="27"/>
  <c r="L265" i="27"/>
  <c r="L264" i="27"/>
  <c r="L263" i="27"/>
  <c r="L262" i="27"/>
  <c r="L261" i="27"/>
  <c r="L260" i="27"/>
  <c r="AV260" i="27" s="1"/>
  <c r="L259" i="27"/>
  <c r="L258" i="27"/>
  <c r="L257" i="27"/>
  <c r="L256" i="27"/>
  <c r="L255" i="27"/>
  <c r="L254" i="27"/>
  <c r="L253" i="27"/>
  <c r="L252" i="27"/>
  <c r="AV252" i="27" s="1"/>
  <c r="L251" i="27"/>
  <c r="L250" i="27"/>
  <c r="L249" i="27"/>
  <c r="L248" i="27"/>
  <c r="L247" i="27"/>
  <c r="L246" i="27"/>
  <c r="L245" i="27"/>
  <c r="L244" i="27"/>
  <c r="AV244" i="27" s="1"/>
  <c r="L243" i="27"/>
  <c r="L242" i="27"/>
  <c r="L241" i="27"/>
  <c r="L240" i="27"/>
  <c r="L239" i="27"/>
  <c r="L238" i="27"/>
  <c r="L237" i="27"/>
  <c r="L236" i="27"/>
  <c r="AV236" i="27" s="1"/>
  <c r="L235" i="27"/>
  <c r="L234" i="27"/>
  <c r="L233" i="27"/>
  <c r="L232" i="27"/>
  <c r="L231" i="27"/>
  <c r="L230" i="27"/>
  <c r="L229" i="27"/>
  <c r="L228" i="27"/>
  <c r="AV228" i="27" s="1"/>
  <c r="L227" i="27"/>
  <c r="L226" i="27"/>
  <c r="L225" i="27"/>
  <c r="L224" i="27"/>
  <c r="L223" i="27"/>
  <c r="L222" i="27"/>
  <c r="L221" i="27"/>
  <c r="L220" i="27"/>
  <c r="AV220" i="27" s="1"/>
  <c r="L219" i="27"/>
  <c r="L218" i="27"/>
  <c r="L217" i="27"/>
  <c r="L216" i="27"/>
  <c r="L215" i="27"/>
  <c r="L214" i="27"/>
  <c r="L213" i="27"/>
  <c r="L212" i="27"/>
  <c r="AV212" i="27" s="1"/>
  <c r="L211" i="27"/>
  <c r="L210" i="27"/>
  <c r="L209" i="27"/>
  <c r="L208" i="27"/>
  <c r="L207" i="27"/>
  <c r="L206" i="27"/>
  <c r="L205" i="27"/>
  <c r="L204" i="27"/>
  <c r="AV204" i="27" s="1"/>
  <c r="L203" i="27"/>
  <c r="L202" i="27"/>
  <c r="L201" i="27"/>
  <c r="L200" i="27"/>
  <c r="L199" i="27"/>
  <c r="L198" i="27"/>
  <c r="L197" i="27"/>
  <c r="L196" i="27"/>
  <c r="AV196" i="27" s="1"/>
  <c r="L195" i="27"/>
  <c r="L194" i="27"/>
  <c r="L193" i="27"/>
  <c r="L192" i="27"/>
  <c r="L191" i="27"/>
  <c r="L190" i="27"/>
  <c r="L189" i="27"/>
  <c r="L188" i="27"/>
  <c r="AV188" i="27" s="1"/>
  <c r="L187" i="27"/>
  <c r="L186" i="27"/>
  <c r="L185" i="27"/>
  <c r="L184" i="27"/>
  <c r="L183" i="27"/>
  <c r="L182" i="27"/>
  <c r="L181" i="27"/>
  <c r="L180" i="27"/>
  <c r="AV180" i="27" s="1"/>
  <c r="L179" i="27"/>
  <c r="L178" i="27"/>
  <c r="L177" i="27"/>
  <c r="L176" i="27"/>
  <c r="L175" i="27"/>
  <c r="L174" i="27"/>
  <c r="L173" i="27"/>
  <c r="L172" i="27"/>
  <c r="AV172" i="27" s="1"/>
  <c r="L171" i="27"/>
  <c r="L170" i="27"/>
  <c r="L169" i="27"/>
  <c r="L168" i="27"/>
  <c r="L167" i="27"/>
  <c r="L166" i="27"/>
  <c r="L165" i="27"/>
  <c r="L164" i="27"/>
  <c r="AV164" i="27" s="1"/>
  <c r="L163" i="27"/>
  <c r="L162" i="27"/>
  <c r="L161" i="27"/>
  <c r="L160" i="27"/>
  <c r="L159" i="27"/>
  <c r="L158" i="27"/>
  <c r="L157" i="27"/>
  <c r="L156" i="27"/>
  <c r="AV156" i="27" s="1"/>
  <c r="L155" i="27"/>
  <c r="L154" i="27"/>
  <c r="L153" i="27"/>
  <c r="L152" i="27"/>
  <c r="L151" i="27"/>
  <c r="L150" i="27"/>
  <c r="L149" i="27"/>
  <c r="L148" i="27"/>
  <c r="AV148" i="27" s="1"/>
  <c r="L147" i="27"/>
  <c r="L146" i="27"/>
  <c r="L145" i="27"/>
  <c r="L144" i="27"/>
  <c r="L143" i="27"/>
  <c r="L142" i="27"/>
  <c r="L141" i="27"/>
  <c r="L140" i="27"/>
  <c r="AV140" i="27" s="1"/>
  <c r="L139" i="27"/>
  <c r="L138" i="27"/>
  <c r="L137" i="27"/>
  <c r="L136" i="27"/>
  <c r="L135" i="27"/>
  <c r="L134" i="27"/>
  <c r="L133" i="27"/>
  <c r="L132" i="27"/>
  <c r="AV132" i="27" s="1"/>
  <c r="L131" i="27"/>
  <c r="L130" i="27"/>
  <c r="L129" i="27"/>
  <c r="L128" i="27"/>
  <c r="L127" i="27"/>
  <c r="L126" i="27"/>
  <c r="L125" i="27"/>
  <c r="L124" i="27"/>
  <c r="AV124" i="27" s="1"/>
  <c r="L123" i="27"/>
  <c r="L122" i="27"/>
  <c r="L121" i="27"/>
  <c r="L120" i="27"/>
  <c r="L119" i="27"/>
  <c r="L118" i="27"/>
  <c r="L117" i="27"/>
  <c r="L116" i="27"/>
  <c r="AV116" i="27" s="1"/>
  <c r="L115" i="27"/>
  <c r="L114" i="27"/>
  <c r="L113" i="27"/>
  <c r="L112" i="27"/>
  <c r="L111" i="27"/>
  <c r="L110" i="27"/>
  <c r="L109" i="27"/>
  <c r="L108" i="27"/>
  <c r="AV108" i="27" s="1"/>
  <c r="L107" i="27"/>
  <c r="L106" i="27"/>
  <c r="L105" i="27"/>
  <c r="L104" i="27"/>
  <c r="L103" i="27"/>
  <c r="L102" i="27"/>
  <c r="L101" i="27"/>
  <c r="L100" i="27"/>
  <c r="AV100" i="27" s="1"/>
  <c r="L99" i="27"/>
  <c r="L98" i="27"/>
  <c r="L97" i="27"/>
  <c r="L96" i="27"/>
  <c r="L95" i="27"/>
  <c r="L94" i="27"/>
  <c r="L93" i="27"/>
  <c r="L92" i="27"/>
  <c r="AV92" i="27" s="1"/>
  <c r="L91" i="27"/>
  <c r="L90" i="27"/>
  <c r="L89" i="27"/>
  <c r="L88" i="27"/>
  <c r="L87" i="27"/>
  <c r="L86" i="27"/>
  <c r="L85" i="27"/>
  <c r="L84" i="27"/>
  <c r="AV84" i="27" s="1"/>
  <c r="L83" i="27"/>
  <c r="L82" i="27"/>
  <c r="L81" i="27"/>
  <c r="L80" i="27"/>
  <c r="L79" i="27"/>
  <c r="L78" i="27"/>
  <c r="L77" i="27"/>
  <c r="L76" i="27"/>
  <c r="AV76" i="27" s="1"/>
  <c r="L75" i="27"/>
  <c r="L74" i="27"/>
  <c r="L73" i="27"/>
  <c r="L72" i="27"/>
  <c r="L71" i="27"/>
  <c r="L70" i="27"/>
  <c r="L69" i="27"/>
  <c r="L68" i="27"/>
  <c r="AV68" i="27" s="1"/>
  <c r="L67" i="27"/>
  <c r="L66" i="27"/>
  <c r="L65" i="27"/>
  <c r="L64" i="27"/>
  <c r="L63" i="27"/>
  <c r="L62" i="27"/>
  <c r="L61" i="27"/>
  <c r="L60" i="27"/>
  <c r="AV60" i="27" s="1"/>
  <c r="L59" i="27"/>
  <c r="L58" i="27"/>
  <c r="L57" i="27"/>
  <c r="L56" i="27"/>
  <c r="L55" i="27"/>
  <c r="L54" i="27"/>
  <c r="L53" i="27"/>
  <c r="L52" i="27"/>
  <c r="AV52" i="27" s="1"/>
  <c r="L51" i="27"/>
  <c r="L50" i="27"/>
  <c r="L49" i="27"/>
  <c r="L48" i="27"/>
  <c r="L47" i="27"/>
  <c r="L46" i="27"/>
  <c r="L45" i="27"/>
  <c r="L44" i="27"/>
  <c r="AV44" i="27" s="1"/>
  <c r="L43" i="27"/>
  <c r="L42" i="27"/>
  <c r="L41" i="27"/>
  <c r="L40" i="27"/>
  <c r="L39" i="27"/>
  <c r="L38" i="27"/>
  <c r="L37" i="27"/>
  <c r="L36" i="27"/>
  <c r="AV36" i="27" s="1"/>
  <c r="L35" i="27"/>
  <c r="L34" i="27"/>
  <c r="L33" i="27"/>
  <c r="L32" i="27"/>
  <c r="L31" i="27"/>
  <c r="L30" i="27"/>
  <c r="L29" i="27"/>
  <c r="L28" i="27"/>
  <c r="AV28" i="27" s="1"/>
  <c r="L27" i="27"/>
  <c r="L26" i="27"/>
  <c r="L25" i="27"/>
  <c r="L24" i="27"/>
  <c r="L23" i="27"/>
  <c r="L22" i="27"/>
  <c r="L21" i="27"/>
  <c r="L20" i="27"/>
  <c r="AV20" i="27" s="1"/>
  <c r="L19" i="27"/>
  <c r="L18" i="27"/>
  <c r="L17" i="27"/>
  <c r="L16" i="27"/>
  <c r="L15" i="27"/>
  <c r="AV13" i="27"/>
  <c r="AO1011" i="27"/>
  <c r="AO1010" i="27"/>
  <c r="AO1009" i="27"/>
  <c r="AO1008" i="27"/>
  <c r="AO1007" i="27"/>
  <c r="AO1006" i="27"/>
  <c r="AO1005" i="27"/>
  <c r="AO1004" i="27"/>
  <c r="AO1003" i="27"/>
  <c r="AO1002" i="27"/>
  <c r="AO1001" i="27"/>
  <c r="AO1000" i="27"/>
  <c r="AO999" i="27"/>
  <c r="AO998" i="27"/>
  <c r="AO997" i="27"/>
  <c r="AO996" i="27"/>
  <c r="AO995" i="27"/>
  <c r="AO994" i="27"/>
  <c r="AO993" i="27"/>
  <c r="AO992" i="27"/>
  <c r="AO991" i="27"/>
  <c r="AO990" i="27"/>
  <c r="AO989" i="27"/>
  <c r="AO988" i="27"/>
  <c r="AO987" i="27"/>
  <c r="AO986" i="27"/>
  <c r="AO985" i="27"/>
  <c r="AO984" i="27"/>
  <c r="AO983" i="27"/>
  <c r="AO982" i="27"/>
  <c r="AO981" i="27"/>
  <c r="AO980" i="27"/>
  <c r="AO979" i="27"/>
  <c r="AO978" i="27"/>
  <c r="AO977" i="27"/>
  <c r="AO976" i="27"/>
  <c r="AO975" i="27"/>
  <c r="AO974" i="27"/>
  <c r="AO973" i="27"/>
  <c r="AO972" i="27"/>
  <c r="AO971" i="27"/>
  <c r="AO970" i="27"/>
  <c r="AO969" i="27"/>
  <c r="AO968" i="27"/>
  <c r="AO967" i="27"/>
  <c r="AO966" i="27"/>
  <c r="AO965" i="27"/>
  <c r="AO964" i="27"/>
  <c r="AO963" i="27"/>
  <c r="AO962" i="27"/>
  <c r="AO961" i="27"/>
  <c r="AO960" i="27"/>
  <c r="AO959" i="27"/>
  <c r="AO958" i="27"/>
  <c r="AO957" i="27"/>
  <c r="AO956" i="27"/>
  <c r="AO955" i="27"/>
  <c r="AO954" i="27"/>
  <c r="AO953" i="27"/>
  <c r="AO952" i="27"/>
  <c r="AO951" i="27"/>
  <c r="AO950" i="27"/>
  <c r="AO949" i="27"/>
  <c r="AO948" i="27"/>
  <c r="AO947" i="27"/>
  <c r="AO946" i="27"/>
  <c r="AO945" i="27"/>
  <c r="AO944" i="27"/>
  <c r="AO943" i="27"/>
  <c r="AO942" i="27"/>
  <c r="AO941" i="27"/>
  <c r="AO940" i="27"/>
  <c r="AO939" i="27"/>
  <c r="AO938" i="27"/>
  <c r="AO937" i="27"/>
  <c r="AO936" i="27"/>
  <c r="AO935" i="27"/>
  <c r="AO934" i="27"/>
  <c r="AO933" i="27"/>
  <c r="AO932" i="27"/>
  <c r="AO931" i="27"/>
  <c r="AO930" i="27"/>
  <c r="AO929" i="27"/>
  <c r="AO928" i="27"/>
  <c r="AO927" i="27"/>
  <c r="AO926" i="27"/>
  <c r="AO925" i="27"/>
  <c r="AO924" i="27"/>
  <c r="AO923" i="27"/>
  <c r="AO922" i="27"/>
  <c r="AO921" i="27"/>
  <c r="AO920" i="27"/>
  <c r="AO919" i="27"/>
  <c r="AO918" i="27"/>
  <c r="AO917" i="27"/>
  <c r="AO916" i="27"/>
  <c r="AO915" i="27"/>
  <c r="AO914" i="27"/>
  <c r="AO913" i="27"/>
  <c r="AO912" i="27"/>
  <c r="AO911" i="27"/>
  <c r="AO910" i="27"/>
  <c r="AO909" i="27"/>
  <c r="AO908" i="27"/>
  <c r="AO907" i="27"/>
  <c r="AO906" i="27"/>
  <c r="AO905" i="27"/>
  <c r="AO904" i="27"/>
  <c r="AO903" i="27"/>
  <c r="AO902" i="27"/>
  <c r="AO901" i="27"/>
  <c r="AO900" i="27"/>
  <c r="AO899" i="27"/>
  <c r="AO898" i="27"/>
  <c r="AO897" i="27"/>
  <c r="AO896" i="27"/>
  <c r="AO895" i="27"/>
  <c r="AO894" i="27"/>
  <c r="AO893" i="27"/>
  <c r="AO892" i="27"/>
  <c r="AO891" i="27"/>
  <c r="AO890" i="27"/>
  <c r="AO889" i="27"/>
  <c r="AO888" i="27"/>
  <c r="AO887" i="27"/>
  <c r="AO886" i="27"/>
  <c r="AO885" i="27"/>
  <c r="AO884" i="27"/>
  <c r="AO883" i="27"/>
  <c r="AO882" i="27"/>
  <c r="AO881" i="27"/>
  <c r="AO880" i="27"/>
  <c r="AO879" i="27"/>
  <c r="AO878" i="27"/>
  <c r="AO877" i="27"/>
  <c r="AO876" i="27"/>
  <c r="AO875" i="27"/>
  <c r="AO874" i="27"/>
  <c r="AO873" i="27"/>
  <c r="AO872" i="27"/>
  <c r="AO871" i="27"/>
  <c r="AO870" i="27"/>
  <c r="AO869" i="27"/>
  <c r="AO868" i="27"/>
  <c r="AO867" i="27"/>
  <c r="AO866" i="27"/>
  <c r="AO865" i="27"/>
  <c r="AO864" i="27"/>
  <c r="AO863" i="27"/>
  <c r="AO862" i="27"/>
  <c r="AO861" i="27"/>
  <c r="AO860" i="27"/>
  <c r="AO859" i="27"/>
  <c r="AO858" i="27"/>
  <c r="AO857" i="27"/>
  <c r="AO856" i="27"/>
  <c r="AO855" i="27"/>
  <c r="AO854" i="27"/>
  <c r="AO853" i="27"/>
  <c r="AO852" i="27"/>
  <c r="AO851" i="27"/>
  <c r="AO850" i="27"/>
  <c r="AO849" i="27"/>
  <c r="AO848" i="27"/>
  <c r="AO847" i="27"/>
  <c r="AO846" i="27"/>
  <c r="AO845" i="27"/>
  <c r="AO844" i="27"/>
  <c r="AO843" i="27"/>
  <c r="AO842" i="27"/>
  <c r="AO841" i="27"/>
  <c r="AO840" i="27"/>
  <c r="AO839" i="27"/>
  <c r="AO838" i="27"/>
  <c r="AO837" i="27"/>
  <c r="AO836" i="27"/>
  <c r="AO835" i="27"/>
  <c r="AO834" i="27"/>
  <c r="AO833" i="27"/>
  <c r="AO832" i="27"/>
  <c r="AO831" i="27"/>
  <c r="AO830" i="27"/>
  <c r="AO829" i="27"/>
  <c r="AO828" i="27"/>
  <c r="AO827" i="27"/>
  <c r="AO826" i="27"/>
  <c r="AO825" i="27"/>
  <c r="AO824" i="27"/>
  <c r="AO823" i="27"/>
  <c r="AO822" i="27"/>
  <c r="AO821" i="27"/>
  <c r="AO820" i="27"/>
  <c r="AO819" i="27"/>
  <c r="AO818" i="27"/>
  <c r="AO817" i="27"/>
  <c r="AO816" i="27"/>
  <c r="AO815" i="27"/>
  <c r="AO814" i="27"/>
  <c r="AO813" i="27"/>
  <c r="AO812" i="27"/>
  <c r="AO811" i="27"/>
  <c r="AO810" i="27"/>
  <c r="AO809" i="27"/>
  <c r="AO808" i="27"/>
  <c r="AO807" i="27"/>
  <c r="AO806" i="27"/>
  <c r="AO805" i="27"/>
  <c r="AO804" i="27"/>
  <c r="AO803" i="27"/>
  <c r="AO802" i="27"/>
  <c r="AO801" i="27"/>
  <c r="AO800" i="27"/>
  <c r="AO799" i="27"/>
  <c r="AO798" i="27"/>
  <c r="AO797" i="27"/>
  <c r="AO796" i="27"/>
  <c r="AO795" i="27"/>
  <c r="AO794" i="27"/>
  <c r="AO793" i="27"/>
  <c r="AO792" i="27"/>
  <c r="AO791" i="27"/>
  <c r="AO790" i="27"/>
  <c r="AO789" i="27"/>
  <c r="AO788" i="27"/>
  <c r="AO787" i="27"/>
  <c r="AO786" i="27"/>
  <c r="AO785" i="27"/>
  <c r="AO784" i="27"/>
  <c r="AO783" i="27"/>
  <c r="AO782" i="27"/>
  <c r="AO781" i="27"/>
  <c r="AO780" i="27"/>
  <c r="AO779" i="27"/>
  <c r="AO778" i="27"/>
  <c r="AO777" i="27"/>
  <c r="AO776" i="27"/>
  <c r="AO775" i="27"/>
  <c r="AO774" i="27"/>
  <c r="AO773" i="27"/>
  <c r="AO772" i="27"/>
  <c r="AO771" i="27"/>
  <c r="AO770" i="27"/>
  <c r="AO769" i="27"/>
  <c r="AO768" i="27"/>
  <c r="AO767" i="27"/>
  <c r="AO766" i="27"/>
  <c r="AO765" i="27"/>
  <c r="AO764" i="27"/>
  <c r="AO763" i="27"/>
  <c r="AO762" i="27"/>
  <c r="AO761" i="27"/>
  <c r="AO760" i="27"/>
  <c r="AO759" i="27"/>
  <c r="AO758" i="27"/>
  <c r="AO757" i="27"/>
  <c r="AO756" i="27"/>
  <c r="AO755" i="27"/>
  <c r="AO754" i="27"/>
  <c r="AO753" i="27"/>
  <c r="AO752" i="27"/>
  <c r="AO751" i="27"/>
  <c r="AO750" i="27"/>
  <c r="AO749" i="27"/>
  <c r="AO748" i="27"/>
  <c r="AO747" i="27"/>
  <c r="AO746" i="27"/>
  <c r="AO745" i="27"/>
  <c r="AO744" i="27"/>
  <c r="AO743" i="27"/>
  <c r="AO742" i="27"/>
  <c r="AO741" i="27"/>
  <c r="AO740" i="27"/>
  <c r="AO739" i="27"/>
  <c r="AO738" i="27"/>
  <c r="AO737" i="27"/>
  <c r="AO736" i="27"/>
  <c r="AO735" i="27"/>
  <c r="AO734" i="27"/>
  <c r="AO733" i="27"/>
  <c r="AO732" i="27"/>
  <c r="AO731" i="27"/>
  <c r="AO730" i="27"/>
  <c r="AO729" i="27"/>
  <c r="AO728" i="27"/>
  <c r="AO727" i="27"/>
  <c r="AO726" i="27"/>
  <c r="AO725" i="27"/>
  <c r="AO724" i="27"/>
  <c r="AO723" i="27"/>
  <c r="AO722" i="27"/>
  <c r="AO721" i="27"/>
  <c r="AO720" i="27"/>
  <c r="AO719" i="27"/>
  <c r="AO718" i="27"/>
  <c r="AO717" i="27"/>
  <c r="AO716" i="27"/>
  <c r="AO715" i="27"/>
  <c r="AO714" i="27"/>
  <c r="AO713" i="27"/>
  <c r="AO712" i="27"/>
  <c r="AO711" i="27"/>
  <c r="AO710" i="27"/>
  <c r="AO709" i="27"/>
  <c r="AO708" i="27"/>
  <c r="AO707" i="27"/>
  <c r="AO706" i="27"/>
  <c r="AO705" i="27"/>
  <c r="AO704" i="27"/>
  <c r="AO703" i="27"/>
  <c r="AO702" i="27"/>
  <c r="AO701" i="27"/>
  <c r="AO700" i="27"/>
  <c r="AO699" i="27"/>
  <c r="AO698" i="27"/>
  <c r="AO697" i="27"/>
  <c r="AO696" i="27"/>
  <c r="AO695" i="27"/>
  <c r="AO694" i="27"/>
  <c r="AO693" i="27"/>
  <c r="AO692" i="27"/>
  <c r="AO691" i="27"/>
  <c r="AO690" i="27"/>
  <c r="AO689" i="27"/>
  <c r="AO688" i="27"/>
  <c r="AO687" i="27"/>
  <c r="AO686" i="27"/>
  <c r="AO685" i="27"/>
  <c r="AO684" i="27"/>
  <c r="AO683" i="27"/>
  <c r="AO682" i="27"/>
  <c r="AO681" i="27"/>
  <c r="AO680" i="27"/>
  <c r="AO679" i="27"/>
  <c r="AO678" i="27"/>
  <c r="AO677" i="27"/>
  <c r="AO676" i="27"/>
  <c r="AO675" i="27"/>
  <c r="AO674" i="27"/>
  <c r="AO673" i="27"/>
  <c r="AO672" i="27"/>
  <c r="AO671" i="27"/>
  <c r="AO670" i="27"/>
  <c r="AO669" i="27"/>
  <c r="AO668" i="27"/>
  <c r="AO667" i="27"/>
  <c r="AO666" i="27"/>
  <c r="AO665" i="27"/>
  <c r="AO664" i="27"/>
  <c r="AO663" i="27"/>
  <c r="AO662" i="27"/>
  <c r="AO661" i="27"/>
  <c r="AO660" i="27"/>
  <c r="AO659" i="27"/>
  <c r="AO658" i="27"/>
  <c r="AO657" i="27"/>
  <c r="AO656" i="27"/>
  <c r="AO655" i="27"/>
  <c r="AO654" i="27"/>
  <c r="AO653" i="27"/>
  <c r="AO652" i="27"/>
  <c r="AO651" i="27"/>
  <c r="AO650" i="27"/>
  <c r="AO649" i="27"/>
  <c r="AO648" i="27"/>
  <c r="AO647" i="27"/>
  <c r="AO646" i="27"/>
  <c r="AO645" i="27"/>
  <c r="AO644" i="27"/>
  <c r="AO643" i="27"/>
  <c r="AO642" i="27"/>
  <c r="AO641" i="27"/>
  <c r="AO640" i="27"/>
  <c r="AO639" i="27"/>
  <c r="AO638" i="27"/>
  <c r="AO637" i="27"/>
  <c r="AO636" i="27"/>
  <c r="AO635" i="27"/>
  <c r="AO634" i="27"/>
  <c r="AO633" i="27"/>
  <c r="AO632" i="27"/>
  <c r="AO631" i="27"/>
  <c r="AO630" i="27"/>
  <c r="AO629" i="27"/>
  <c r="AO628" i="27"/>
  <c r="AO627" i="27"/>
  <c r="AO626" i="27"/>
  <c r="AO625" i="27"/>
  <c r="AO624" i="27"/>
  <c r="AO623" i="27"/>
  <c r="AO622" i="27"/>
  <c r="AO621" i="27"/>
  <c r="AO620" i="27"/>
  <c r="AO619" i="27"/>
  <c r="AO618" i="27"/>
  <c r="AO617" i="27"/>
  <c r="AO616" i="27"/>
  <c r="AO615" i="27"/>
  <c r="AO614" i="27"/>
  <c r="AO613" i="27"/>
  <c r="AO612" i="27"/>
  <c r="AO611" i="27"/>
  <c r="AO610" i="27"/>
  <c r="AO609" i="27"/>
  <c r="AO608" i="27"/>
  <c r="AO607" i="27"/>
  <c r="AO606" i="27"/>
  <c r="AO605" i="27"/>
  <c r="AO604" i="27"/>
  <c r="AO603" i="27"/>
  <c r="AO602" i="27"/>
  <c r="AO601" i="27"/>
  <c r="AO600" i="27"/>
  <c r="AO599" i="27"/>
  <c r="AO598" i="27"/>
  <c r="AO597" i="27"/>
  <c r="AO596" i="27"/>
  <c r="AO595" i="27"/>
  <c r="AO594" i="27"/>
  <c r="AO593" i="27"/>
  <c r="AO592" i="27"/>
  <c r="AO591" i="27"/>
  <c r="AO590" i="27"/>
  <c r="AO589" i="27"/>
  <c r="AO588" i="27"/>
  <c r="AO587" i="27"/>
  <c r="AO586" i="27"/>
  <c r="AO585" i="27"/>
  <c r="AO584" i="27"/>
  <c r="AO583" i="27"/>
  <c r="AO582" i="27"/>
  <c r="AO581" i="27"/>
  <c r="AO580" i="27"/>
  <c r="AO579" i="27"/>
  <c r="AO578" i="27"/>
  <c r="AO577" i="27"/>
  <c r="AO576" i="27"/>
  <c r="AO575" i="27"/>
  <c r="AO574" i="27"/>
  <c r="AO573" i="27"/>
  <c r="AO572" i="27"/>
  <c r="AO571" i="27"/>
  <c r="AO570" i="27"/>
  <c r="AO569" i="27"/>
  <c r="AO568" i="27"/>
  <c r="AO567" i="27"/>
  <c r="AO566" i="27"/>
  <c r="AO565" i="27"/>
  <c r="AO564" i="27"/>
  <c r="AO563" i="27"/>
  <c r="AO562" i="27"/>
  <c r="AO561" i="27"/>
  <c r="AO560" i="27"/>
  <c r="AO559" i="27"/>
  <c r="AO558" i="27"/>
  <c r="AO557" i="27"/>
  <c r="AO556" i="27"/>
  <c r="AO555" i="27"/>
  <c r="AO554" i="27"/>
  <c r="AO553" i="27"/>
  <c r="AO552" i="27"/>
  <c r="AO551" i="27"/>
  <c r="AO550" i="27"/>
  <c r="AO549" i="27"/>
  <c r="AO548" i="27"/>
  <c r="AO547" i="27"/>
  <c r="AO546" i="27"/>
  <c r="AO545" i="27"/>
  <c r="AO544" i="27"/>
  <c r="AO543" i="27"/>
  <c r="AO542" i="27"/>
  <c r="AO541" i="27"/>
  <c r="AO540" i="27"/>
  <c r="AO539" i="27"/>
  <c r="AO538" i="27"/>
  <c r="AO537" i="27"/>
  <c r="AO536" i="27"/>
  <c r="AO535" i="27"/>
  <c r="AO534" i="27"/>
  <c r="AO533" i="27"/>
  <c r="AO532" i="27"/>
  <c r="AO531" i="27"/>
  <c r="AO530" i="27"/>
  <c r="AO529" i="27"/>
  <c r="AO528" i="27"/>
  <c r="AO527" i="27"/>
  <c r="AO526" i="27"/>
  <c r="AO525" i="27"/>
  <c r="AO524" i="27"/>
  <c r="AO523" i="27"/>
  <c r="AO522" i="27"/>
  <c r="AO521" i="27"/>
  <c r="AO520" i="27"/>
  <c r="AO519" i="27"/>
  <c r="AO518" i="27"/>
  <c r="AO517" i="27"/>
  <c r="AO516" i="27"/>
  <c r="AO515" i="27"/>
  <c r="AO514" i="27"/>
  <c r="AO513" i="27"/>
  <c r="AO512" i="27"/>
  <c r="AO511" i="27"/>
  <c r="AO510" i="27"/>
  <c r="AO509" i="27"/>
  <c r="AO508" i="27"/>
  <c r="AO507" i="27"/>
  <c r="AO506" i="27"/>
  <c r="AO505" i="27"/>
  <c r="AO504" i="27"/>
  <c r="AO503" i="27"/>
  <c r="AO502" i="27"/>
  <c r="AO501" i="27"/>
  <c r="AO500" i="27"/>
  <c r="AO499" i="27"/>
  <c r="AO498" i="27"/>
  <c r="AO497" i="27"/>
  <c r="AO496" i="27"/>
  <c r="AO495" i="27"/>
  <c r="AO494" i="27"/>
  <c r="AO493" i="27"/>
  <c r="AO492" i="27"/>
  <c r="AO491" i="27"/>
  <c r="AO490" i="27"/>
  <c r="AO489" i="27"/>
  <c r="AO488" i="27"/>
  <c r="AO487" i="27"/>
  <c r="AO486" i="27"/>
  <c r="AO485" i="27"/>
  <c r="AO484" i="27"/>
  <c r="AO483" i="27"/>
  <c r="AO482" i="27"/>
  <c r="AO481" i="27"/>
  <c r="AO480" i="27"/>
  <c r="AO479" i="27"/>
  <c r="AO478" i="27"/>
  <c r="AO477" i="27"/>
  <c r="AO476" i="27"/>
  <c r="AO475" i="27"/>
  <c r="AO474" i="27"/>
  <c r="AO473" i="27"/>
  <c r="AO472" i="27"/>
  <c r="AO471" i="27"/>
  <c r="AO470" i="27"/>
  <c r="AO469" i="27"/>
  <c r="AO468" i="27"/>
  <c r="AO467" i="27"/>
  <c r="AO466" i="27"/>
  <c r="AO465" i="27"/>
  <c r="AO464" i="27"/>
  <c r="AO463" i="27"/>
  <c r="AO462" i="27"/>
  <c r="AO461" i="27"/>
  <c r="AO460" i="27"/>
  <c r="AO459" i="27"/>
  <c r="AO458" i="27"/>
  <c r="AO457" i="27"/>
  <c r="AO456" i="27"/>
  <c r="AO455" i="27"/>
  <c r="AO454" i="27"/>
  <c r="AO453" i="27"/>
  <c r="AO452" i="27"/>
  <c r="AO451" i="27"/>
  <c r="AO450" i="27"/>
  <c r="AO449" i="27"/>
  <c r="AO448" i="27"/>
  <c r="AO447" i="27"/>
  <c r="AO446" i="27"/>
  <c r="AO445" i="27"/>
  <c r="AO444" i="27"/>
  <c r="AO443" i="27"/>
  <c r="AO442" i="27"/>
  <c r="AO441" i="27"/>
  <c r="AO440" i="27"/>
  <c r="AO439" i="27"/>
  <c r="AO438" i="27"/>
  <c r="AO437" i="27"/>
  <c r="AO436" i="27"/>
  <c r="AO435" i="27"/>
  <c r="AO434" i="27"/>
  <c r="AO433" i="27"/>
  <c r="AO432" i="27"/>
  <c r="AO431" i="27"/>
  <c r="AO430" i="27"/>
  <c r="AO429" i="27"/>
  <c r="AO428" i="27"/>
  <c r="AO427" i="27"/>
  <c r="AO426" i="27"/>
  <c r="AO425" i="27"/>
  <c r="AO424" i="27"/>
  <c r="AO423" i="27"/>
  <c r="AO422" i="27"/>
  <c r="AO421" i="27"/>
  <c r="AO420" i="27"/>
  <c r="AO419" i="27"/>
  <c r="AO418" i="27"/>
  <c r="AO417" i="27"/>
  <c r="AO416" i="27"/>
  <c r="AO415" i="27"/>
  <c r="AO414" i="27"/>
  <c r="AO413" i="27"/>
  <c r="AO412" i="27"/>
  <c r="AO411" i="27"/>
  <c r="AO410" i="27"/>
  <c r="AO409" i="27"/>
  <c r="AO408" i="27"/>
  <c r="AO407" i="27"/>
  <c r="AO406" i="27"/>
  <c r="AO405" i="27"/>
  <c r="AO404" i="27"/>
  <c r="AO403" i="27"/>
  <c r="AO402" i="27"/>
  <c r="AO401" i="27"/>
  <c r="AO400" i="27"/>
  <c r="AO399" i="27"/>
  <c r="AO398" i="27"/>
  <c r="AO397" i="27"/>
  <c r="AO396" i="27"/>
  <c r="AO395" i="27"/>
  <c r="AO394" i="27"/>
  <c r="AO393" i="27"/>
  <c r="AO392" i="27"/>
  <c r="AO391" i="27"/>
  <c r="AO390" i="27"/>
  <c r="AO389" i="27"/>
  <c r="AO388" i="27"/>
  <c r="AO387" i="27"/>
  <c r="AO386" i="27"/>
  <c r="AO385" i="27"/>
  <c r="AO384" i="27"/>
  <c r="AO383" i="27"/>
  <c r="AO382" i="27"/>
  <c r="AO381" i="27"/>
  <c r="AO380" i="27"/>
  <c r="AO379" i="27"/>
  <c r="AO378" i="27"/>
  <c r="AO377" i="27"/>
  <c r="AO376" i="27"/>
  <c r="AO375" i="27"/>
  <c r="AO374" i="27"/>
  <c r="AO373" i="27"/>
  <c r="AO372" i="27"/>
  <c r="AO371" i="27"/>
  <c r="AO370" i="27"/>
  <c r="AO369" i="27"/>
  <c r="AO368" i="27"/>
  <c r="AO367" i="27"/>
  <c r="AO366" i="27"/>
  <c r="AO365" i="27"/>
  <c r="AO364" i="27"/>
  <c r="AO363" i="27"/>
  <c r="AO362" i="27"/>
  <c r="AO361" i="27"/>
  <c r="AO360" i="27"/>
  <c r="AO359" i="27"/>
  <c r="AO358" i="27"/>
  <c r="AO357" i="27"/>
  <c r="AO356" i="27"/>
  <c r="AO355" i="27"/>
  <c r="AO354" i="27"/>
  <c r="AO353" i="27"/>
  <c r="AO352" i="27"/>
  <c r="AO351" i="27"/>
  <c r="AO350" i="27"/>
  <c r="AO349" i="27"/>
  <c r="AO348" i="27"/>
  <c r="AO347" i="27"/>
  <c r="AO346" i="27"/>
  <c r="AO345" i="27"/>
  <c r="AO344" i="27"/>
  <c r="AO343" i="27"/>
  <c r="AO342" i="27"/>
  <c r="AO341" i="27"/>
  <c r="AO340" i="27"/>
  <c r="AO339" i="27"/>
  <c r="AO338" i="27"/>
  <c r="AO337" i="27"/>
  <c r="AO336" i="27"/>
  <c r="AO335" i="27"/>
  <c r="AO334" i="27"/>
  <c r="AO333" i="27"/>
  <c r="AO332" i="27"/>
  <c r="AO331" i="27"/>
  <c r="AO330" i="27"/>
  <c r="AO329" i="27"/>
  <c r="AO328" i="27"/>
  <c r="AO327" i="27"/>
  <c r="AO326" i="27"/>
  <c r="AO325" i="27"/>
  <c r="AO324" i="27"/>
  <c r="AO323" i="27"/>
  <c r="AO322" i="27"/>
  <c r="AO321" i="27"/>
  <c r="AO320" i="27"/>
  <c r="AO319" i="27"/>
  <c r="AO318" i="27"/>
  <c r="AO317" i="27"/>
  <c r="AO316" i="27"/>
  <c r="AO315" i="27"/>
  <c r="AO314" i="27"/>
  <c r="AO313" i="27"/>
  <c r="AO312" i="27"/>
  <c r="AO311" i="27"/>
  <c r="AO310" i="27"/>
  <c r="AO309" i="27"/>
  <c r="AO308" i="27"/>
  <c r="AO307" i="27"/>
  <c r="AO306" i="27"/>
  <c r="AO305" i="27"/>
  <c r="AO304" i="27"/>
  <c r="AO303" i="27"/>
  <c r="AO302" i="27"/>
  <c r="AO301" i="27"/>
  <c r="AO300" i="27"/>
  <c r="AO299" i="27"/>
  <c r="AO298" i="27"/>
  <c r="AO297" i="27"/>
  <c r="AO296" i="27"/>
  <c r="AO295" i="27"/>
  <c r="AO294" i="27"/>
  <c r="AO293" i="27"/>
  <c r="AO292" i="27"/>
  <c r="AO291" i="27"/>
  <c r="AO290" i="27"/>
  <c r="AO289" i="27"/>
  <c r="AO288" i="27"/>
  <c r="AO287" i="27"/>
  <c r="AO286" i="27"/>
  <c r="AO285" i="27"/>
  <c r="AO284" i="27"/>
  <c r="AO283" i="27"/>
  <c r="AO282" i="27"/>
  <c r="AO281" i="27"/>
  <c r="AO280" i="27"/>
  <c r="AO279" i="27"/>
  <c r="AO278" i="27"/>
  <c r="AO277" i="27"/>
  <c r="AO276" i="27"/>
  <c r="AO275" i="27"/>
  <c r="AO274" i="27"/>
  <c r="AO273" i="27"/>
  <c r="AO272" i="27"/>
  <c r="AO271" i="27"/>
  <c r="AO270" i="27"/>
  <c r="AO269" i="27"/>
  <c r="AO268" i="27"/>
  <c r="AO267" i="27"/>
  <c r="AO266" i="27"/>
  <c r="AO265" i="27"/>
  <c r="AO264" i="27"/>
  <c r="AO263" i="27"/>
  <c r="AO262" i="27"/>
  <c r="AO261" i="27"/>
  <c r="AO260" i="27"/>
  <c r="AO259" i="27"/>
  <c r="AO258" i="27"/>
  <c r="AO257" i="27"/>
  <c r="AO256" i="27"/>
  <c r="AO255" i="27"/>
  <c r="AO254" i="27"/>
  <c r="AO253" i="27"/>
  <c r="AO252" i="27"/>
  <c r="AO251" i="27"/>
  <c r="AO250" i="27"/>
  <c r="AO249" i="27"/>
  <c r="AO248" i="27"/>
  <c r="AO247" i="27"/>
  <c r="AO246" i="27"/>
  <c r="AO245" i="27"/>
  <c r="AO244" i="27"/>
  <c r="AO243" i="27"/>
  <c r="AO242" i="27"/>
  <c r="AO241" i="27"/>
  <c r="AO240" i="27"/>
  <c r="AO239" i="27"/>
  <c r="AO238" i="27"/>
  <c r="AO237" i="27"/>
  <c r="AO236" i="27"/>
  <c r="AO235" i="27"/>
  <c r="AO234" i="27"/>
  <c r="AO233" i="27"/>
  <c r="AO232" i="27"/>
  <c r="AO231" i="27"/>
  <c r="AO230" i="27"/>
  <c r="AO229" i="27"/>
  <c r="AO228" i="27"/>
  <c r="AO227" i="27"/>
  <c r="AO226" i="27"/>
  <c r="AO225" i="27"/>
  <c r="AO224" i="27"/>
  <c r="AO223" i="27"/>
  <c r="AO222" i="27"/>
  <c r="AO221" i="27"/>
  <c r="AO220" i="27"/>
  <c r="AO219" i="27"/>
  <c r="AO218" i="27"/>
  <c r="AO217" i="27"/>
  <c r="AO216" i="27"/>
  <c r="AO215" i="27"/>
  <c r="AO214" i="27"/>
  <c r="AO213" i="27"/>
  <c r="AO212" i="27"/>
  <c r="AO211" i="27"/>
  <c r="AO210" i="27"/>
  <c r="AO209" i="27"/>
  <c r="AO208" i="27"/>
  <c r="AO207" i="27"/>
  <c r="AO206" i="27"/>
  <c r="AO205" i="27"/>
  <c r="AO204" i="27"/>
  <c r="AO203" i="27"/>
  <c r="AO202" i="27"/>
  <c r="AO201" i="27"/>
  <c r="AO200" i="27"/>
  <c r="AO199" i="27"/>
  <c r="AO198" i="27"/>
  <c r="AO197" i="27"/>
  <c r="AO196" i="27"/>
  <c r="AO195" i="27"/>
  <c r="AO194" i="27"/>
  <c r="AO193" i="27"/>
  <c r="AO192" i="27"/>
  <c r="AO191" i="27"/>
  <c r="AO190" i="27"/>
  <c r="AO189" i="27"/>
  <c r="AO188" i="27"/>
  <c r="AO187" i="27"/>
  <c r="AO186" i="27"/>
  <c r="AO185" i="27"/>
  <c r="AO184" i="27"/>
  <c r="AO183" i="27"/>
  <c r="AO182" i="27"/>
  <c r="AO181" i="27"/>
  <c r="AO180" i="27"/>
  <c r="AO179" i="27"/>
  <c r="AO178" i="27"/>
  <c r="AO177" i="27"/>
  <c r="AO176" i="27"/>
  <c r="AO175" i="27"/>
  <c r="AO174" i="27"/>
  <c r="AO173" i="27"/>
  <c r="AO172" i="27"/>
  <c r="AO171" i="27"/>
  <c r="AO170" i="27"/>
  <c r="AO169" i="27"/>
  <c r="AO168" i="27"/>
  <c r="AO167" i="27"/>
  <c r="AO166" i="27"/>
  <c r="AO165" i="27"/>
  <c r="AO164" i="27"/>
  <c r="AO163" i="27"/>
  <c r="AO162" i="27"/>
  <c r="AO161" i="27"/>
  <c r="AO160" i="27"/>
  <c r="AO159" i="27"/>
  <c r="AO158" i="27"/>
  <c r="AO157" i="27"/>
  <c r="AO156" i="27"/>
  <c r="AO155" i="27"/>
  <c r="AO154" i="27"/>
  <c r="AO153" i="27"/>
  <c r="AO152" i="27"/>
  <c r="AO151" i="27"/>
  <c r="AO150" i="27"/>
  <c r="AO149" i="27"/>
  <c r="AO148" i="27"/>
  <c r="AO147" i="27"/>
  <c r="AO146" i="27"/>
  <c r="AO145" i="27"/>
  <c r="AO144" i="27"/>
  <c r="AO143" i="27"/>
  <c r="AO142" i="27"/>
  <c r="AO141" i="27"/>
  <c r="AO140" i="27"/>
  <c r="AO139" i="27"/>
  <c r="AO138" i="27"/>
  <c r="AO137" i="27"/>
  <c r="AO136" i="27"/>
  <c r="AO135" i="27"/>
  <c r="AO134" i="27"/>
  <c r="AO133" i="27"/>
  <c r="AO132" i="27"/>
  <c r="AO131" i="27"/>
  <c r="AO130" i="27"/>
  <c r="AO129" i="27"/>
  <c r="AO128" i="27"/>
  <c r="AO127" i="27"/>
  <c r="AO126" i="27"/>
  <c r="AO125" i="27"/>
  <c r="AO124" i="27"/>
  <c r="AO123" i="27"/>
  <c r="AO122" i="27"/>
  <c r="AO121" i="27"/>
  <c r="AO120" i="27"/>
  <c r="AO119" i="27"/>
  <c r="AO118" i="27"/>
  <c r="AO117" i="27"/>
  <c r="AO116" i="27"/>
  <c r="AO115" i="27"/>
  <c r="AO114" i="27"/>
  <c r="AO113" i="27"/>
  <c r="AO112" i="27"/>
  <c r="AO111" i="27"/>
  <c r="AO110" i="27"/>
  <c r="AO109" i="27"/>
  <c r="AO108" i="27"/>
  <c r="AO107" i="27"/>
  <c r="AO106" i="27"/>
  <c r="AO105" i="27"/>
  <c r="AO104" i="27"/>
  <c r="AO103" i="27"/>
  <c r="AO102" i="27"/>
  <c r="AO101" i="27"/>
  <c r="AO100" i="27"/>
  <c r="AO99" i="27"/>
  <c r="AO98" i="27"/>
  <c r="AO97" i="27"/>
  <c r="AO96" i="27"/>
  <c r="AO95" i="27"/>
  <c r="AO94" i="27"/>
  <c r="AO93" i="27"/>
  <c r="AO92" i="27"/>
  <c r="AO91" i="27"/>
  <c r="AO90" i="27"/>
  <c r="AO89" i="27"/>
  <c r="AO88" i="27"/>
  <c r="AO87" i="27"/>
  <c r="AO86" i="27"/>
  <c r="AO85" i="27"/>
  <c r="AO84" i="27"/>
  <c r="AO83" i="27"/>
  <c r="AO82" i="27"/>
  <c r="AO81" i="27"/>
  <c r="AO80" i="27"/>
  <c r="AO79" i="27"/>
  <c r="AO78" i="27"/>
  <c r="AO77" i="27"/>
  <c r="AO76" i="27"/>
  <c r="AO75" i="27"/>
  <c r="AO74" i="27"/>
  <c r="AO73" i="27"/>
  <c r="AO72" i="27"/>
  <c r="AO71" i="27"/>
  <c r="AO70" i="27"/>
  <c r="AO69" i="27"/>
  <c r="AO68" i="27"/>
  <c r="AO67" i="27"/>
  <c r="AO66" i="27"/>
  <c r="AO65" i="27"/>
  <c r="AO64" i="27"/>
  <c r="AO63" i="27"/>
  <c r="AO62" i="27"/>
  <c r="AO61" i="27"/>
  <c r="AO60" i="27"/>
  <c r="AO59" i="27"/>
  <c r="AO58" i="27"/>
  <c r="AO57" i="27"/>
  <c r="AO56" i="27"/>
  <c r="AO55" i="27"/>
  <c r="AO54" i="27"/>
  <c r="AO53" i="27"/>
  <c r="AO52" i="27"/>
  <c r="AO51" i="27"/>
  <c r="AO50" i="27"/>
  <c r="AO49" i="27"/>
  <c r="AO48" i="27"/>
  <c r="AO47" i="27"/>
  <c r="AO46" i="27"/>
  <c r="AO45" i="27"/>
  <c r="AO44" i="27"/>
  <c r="AO43" i="27"/>
  <c r="AO42" i="27"/>
  <c r="AO41" i="27"/>
  <c r="AO40" i="27"/>
  <c r="AO39" i="27"/>
  <c r="AO38" i="27"/>
  <c r="AO37" i="27"/>
  <c r="AO36" i="27"/>
  <c r="AO35" i="27"/>
  <c r="AO34" i="27"/>
  <c r="AO33" i="27"/>
  <c r="AO32" i="27"/>
  <c r="AO31" i="27"/>
  <c r="AO30" i="27"/>
  <c r="AO29" i="27"/>
  <c r="AO28" i="27"/>
  <c r="AO27" i="27"/>
  <c r="AO26" i="27"/>
  <c r="AO25" i="27"/>
  <c r="AO24" i="27"/>
  <c r="AO23" i="27"/>
  <c r="AO22" i="27"/>
  <c r="AO21" i="27"/>
  <c r="AO20" i="27"/>
  <c r="AO19" i="27"/>
  <c r="AO18" i="27"/>
  <c r="AO17" i="27"/>
  <c r="AO16" i="27"/>
  <c r="AO15" i="27"/>
  <c r="AO14" i="27"/>
  <c r="AO13" i="27"/>
  <c r="S1011" i="27"/>
  <c r="AW1011" i="27" s="1"/>
  <c r="S1010" i="27"/>
  <c r="AW1010" i="27" s="1"/>
  <c r="S1009" i="27"/>
  <c r="AW1009" i="27" s="1"/>
  <c r="S1008" i="27"/>
  <c r="AW1008" i="27" s="1"/>
  <c r="S1007" i="27"/>
  <c r="AW1007" i="27" s="1"/>
  <c r="S1006" i="27"/>
  <c r="AW1006" i="27" s="1"/>
  <c r="S1005" i="27"/>
  <c r="AW1005" i="27" s="1"/>
  <c r="S1004" i="27"/>
  <c r="AW1004" i="27" s="1"/>
  <c r="S1003" i="27"/>
  <c r="AW1003" i="27" s="1"/>
  <c r="S1002" i="27"/>
  <c r="AW1002" i="27" s="1"/>
  <c r="S1001" i="27"/>
  <c r="AW1001" i="27" s="1"/>
  <c r="S1000" i="27"/>
  <c r="AW1000" i="27" s="1"/>
  <c r="S999" i="27"/>
  <c r="AW999" i="27" s="1"/>
  <c r="S998" i="27"/>
  <c r="AW998" i="27" s="1"/>
  <c r="S997" i="27"/>
  <c r="AW997" i="27" s="1"/>
  <c r="S996" i="27"/>
  <c r="AW996" i="27" s="1"/>
  <c r="S995" i="27"/>
  <c r="AW995" i="27" s="1"/>
  <c r="S994" i="27"/>
  <c r="AW994" i="27" s="1"/>
  <c r="S993" i="27"/>
  <c r="AW993" i="27" s="1"/>
  <c r="S992" i="27"/>
  <c r="AW992" i="27" s="1"/>
  <c r="S991" i="27"/>
  <c r="AW991" i="27" s="1"/>
  <c r="S990" i="27"/>
  <c r="AW990" i="27" s="1"/>
  <c r="S989" i="27"/>
  <c r="AW989" i="27" s="1"/>
  <c r="S988" i="27"/>
  <c r="AW988" i="27" s="1"/>
  <c r="S987" i="27"/>
  <c r="AW987" i="27" s="1"/>
  <c r="S986" i="27"/>
  <c r="AW986" i="27" s="1"/>
  <c r="S985" i="27"/>
  <c r="AW985" i="27" s="1"/>
  <c r="S984" i="27"/>
  <c r="AW984" i="27" s="1"/>
  <c r="S983" i="27"/>
  <c r="AW983" i="27" s="1"/>
  <c r="S982" i="27"/>
  <c r="AW982" i="27" s="1"/>
  <c r="S981" i="27"/>
  <c r="AW981" i="27" s="1"/>
  <c r="S980" i="27"/>
  <c r="AW980" i="27" s="1"/>
  <c r="S979" i="27"/>
  <c r="AW979" i="27" s="1"/>
  <c r="S978" i="27"/>
  <c r="AW978" i="27" s="1"/>
  <c r="S977" i="27"/>
  <c r="AW977" i="27" s="1"/>
  <c r="S976" i="27"/>
  <c r="AW976" i="27" s="1"/>
  <c r="S975" i="27"/>
  <c r="AW975" i="27" s="1"/>
  <c r="S974" i="27"/>
  <c r="AW974" i="27" s="1"/>
  <c r="S973" i="27"/>
  <c r="AW973" i="27" s="1"/>
  <c r="S972" i="27"/>
  <c r="AW972" i="27" s="1"/>
  <c r="S971" i="27"/>
  <c r="AW971" i="27" s="1"/>
  <c r="S970" i="27"/>
  <c r="AW970" i="27" s="1"/>
  <c r="S969" i="27"/>
  <c r="AW969" i="27" s="1"/>
  <c r="S968" i="27"/>
  <c r="AW968" i="27" s="1"/>
  <c r="S967" i="27"/>
  <c r="AW967" i="27" s="1"/>
  <c r="S966" i="27"/>
  <c r="AW966" i="27" s="1"/>
  <c r="S965" i="27"/>
  <c r="AW965" i="27" s="1"/>
  <c r="S964" i="27"/>
  <c r="AW964" i="27" s="1"/>
  <c r="S963" i="27"/>
  <c r="AW963" i="27" s="1"/>
  <c r="S962" i="27"/>
  <c r="AW962" i="27" s="1"/>
  <c r="S961" i="27"/>
  <c r="AW961" i="27" s="1"/>
  <c r="S960" i="27"/>
  <c r="AW960" i="27" s="1"/>
  <c r="S959" i="27"/>
  <c r="AW959" i="27" s="1"/>
  <c r="S958" i="27"/>
  <c r="AW958" i="27" s="1"/>
  <c r="S957" i="27"/>
  <c r="AW957" i="27" s="1"/>
  <c r="S956" i="27"/>
  <c r="AW956" i="27" s="1"/>
  <c r="S955" i="27"/>
  <c r="AW955" i="27" s="1"/>
  <c r="S954" i="27"/>
  <c r="AW954" i="27" s="1"/>
  <c r="S953" i="27"/>
  <c r="AW953" i="27" s="1"/>
  <c r="S952" i="27"/>
  <c r="AW952" i="27" s="1"/>
  <c r="S951" i="27"/>
  <c r="AW951" i="27" s="1"/>
  <c r="S950" i="27"/>
  <c r="AW950" i="27" s="1"/>
  <c r="S949" i="27"/>
  <c r="AW949" i="27" s="1"/>
  <c r="S948" i="27"/>
  <c r="AW948" i="27" s="1"/>
  <c r="S947" i="27"/>
  <c r="AW947" i="27" s="1"/>
  <c r="S946" i="27"/>
  <c r="AW946" i="27" s="1"/>
  <c r="S945" i="27"/>
  <c r="AW945" i="27" s="1"/>
  <c r="S944" i="27"/>
  <c r="AW944" i="27" s="1"/>
  <c r="S943" i="27"/>
  <c r="AW943" i="27" s="1"/>
  <c r="S942" i="27"/>
  <c r="AW942" i="27" s="1"/>
  <c r="S941" i="27"/>
  <c r="AW941" i="27" s="1"/>
  <c r="S940" i="27"/>
  <c r="AW940" i="27" s="1"/>
  <c r="S939" i="27"/>
  <c r="AW939" i="27" s="1"/>
  <c r="S938" i="27"/>
  <c r="AW938" i="27" s="1"/>
  <c r="S937" i="27"/>
  <c r="AW937" i="27" s="1"/>
  <c r="S936" i="27"/>
  <c r="AW936" i="27" s="1"/>
  <c r="S935" i="27"/>
  <c r="AW935" i="27" s="1"/>
  <c r="S934" i="27"/>
  <c r="AW934" i="27" s="1"/>
  <c r="S933" i="27"/>
  <c r="AW933" i="27" s="1"/>
  <c r="S932" i="27"/>
  <c r="AW932" i="27" s="1"/>
  <c r="S931" i="27"/>
  <c r="AW931" i="27" s="1"/>
  <c r="S930" i="27"/>
  <c r="AW930" i="27" s="1"/>
  <c r="S929" i="27"/>
  <c r="AW929" i="27" s="1"/>
  <c r="S928" i="27"/>
  <c r="AW928" i="27" s="1"/>
  <c r="S927" i="27"/>
  <c r="AW927" i="27" s="1"/>
  <c r="S926" i="27"/>
  <c r="AW926" i="27" s="1"/>
  <c r="S925" i="27"/>
  <c r="AW925" i="27" s="1"/>
  <c r="S924" i="27"/>
  <c r="AW924" i="27" s="1"/>
  <c r="S923" i="27"/>
  <c r="AW923" i="27" s="1"/>
  <c r="S922" i="27"/>
  <c r="AW922" i="27" s="1"/>
  <c r="S921" i="27"/>
  <c r="AW921" i="27" s="1"/>
  <c r="S920" i="27"/>
  <c r="AW920" i="27" s="1"/>
  <c r="S919" i="27"/>
  <c r="AW919" i="27" s="1"/>
  <c r="S918" i="27"/>
  <c r="AW918" i="27" s="1"/>
  <c r="S917" i="27"/>
  <c r="AW917" i="27" s="1"/>
  <c r="S916" i="27"/>
  <c r="AW916" i="27" s="1"/>
  <c r="S915" i="27"/>
  <c r="AW915" i="27" s="1"/>
  <c r="S914" i="27"/>
  <c r="AW914" i="27" s="1"/>
  <c r="S913" i="27"/>
  <c r="AW913" i="27" s="1"/>
  <c r="S912" i="27"/>
  <c r="AW912" i="27" s="1"/>
  <c r="S911" i="27"/>
  <c r="AW911" i="27" s="1"/>
  <c r="S910" i="27"/>
  <c r="AW910" i="27" s="1"/>
  <c r="S909" i="27"/>
  <c r="AW909" i="27" s="1"/>
  <c r="S908" i="27"/>
  <c r="AW908" i="27" s="1"/>
  <c r="S907" i="27"/>
  <c r="AW907" i="27" s="1"/>
  <c r="S906" i="27"/>
  <c r="AW906" i="27" s="1"/>
  <c r="S905" i="27"/>
  <c r="AW905" i="27" s="1"/>
  <c r="S904" i="27"/>
  <c r="AW904" i="27" s="1"/>
  <c r="S903" i="27"/>
  <c r="AW903" i="27" s="1"/>
  <c r="S902" i="27"/>
  <c r="AW902" i="27" s="1"/>
  <c r="S901" i="27"/>
  <c r="AW901" i="27" s="1"/>
  <c r="S900" i="27"/>
  <c r="AW900" i="27" s="1"/>
  <c r="S899" i="27"/>
  <c r="AW899" i="27" s="1"/>
  <c r="S898" i="27"/>
  <c r="AW898" i="27" s="1"/>
  <c r="S897" i="27"/>
  <c r="AW897" i="27" s="1"/>
  <c r="S896" i="27"/>
  <c r="AW896" i="27" s="1"/>
  <c r="S895" i="27"/>
  <c r="AW895" i="27" s="1"/>
  <c r="S894" i="27"/>
  <c r="AW894" i="27" s="1"/>
  <c r="S893" i="27"/>
  <c r="AW893" i="27" s="1"/>
  <c r="S892" i="27"/>
  <c r="AW892" i="27" s="1"/>
  <c r="S891" i="27"/>
  <c r="AW891" i="27" s="1"/>
  <c r="S890" i="27"/>
  <c r="AW890" i="27" s="1"/>
  <c r="S889" i="27"/>
  <c r="AW889" i="27" s="1"/>
  <c r="S888" i="27"/>
  <c r="AW888" i="27" s="1"/>
  <c r="S887" i="27"/>
  <c r="AW887" i="27" s="1"/>
  <c r="S886" i="27"/>
  <c r="AW886" i="27" s="1"/>
  <c r="S885" i="27"/>
  <c r="AW885" i="27" s="1"/>
  <c r="S884" i="27"/>
  <c r="AW884" i="27" s="1"/>
  <c r="S883" i="27"/>
  <c r="AW883" i="27" s="1"/>
  <c r="S882" i="27"/>
  <c r="AW882" i="27" s="1"/>
  <c r="S881" i="27"/>
  <c r="AW881" i="27" s="1"/>
  <c r="S880" i="27"/>
  <c r="AW880" i="27" s="1"/>
  <c r="S879" i="27"/>
  <c r="AW879" i="27" s="1"/>
  <c r="S878" i="27"/>
  <c r="AW878" i="27" s="1"/>
  <c r="S877" i="27"/>
  <c r="AW877" i="27" s="1"/>
  <c r="S876" i="27"/>
  <c r="AW876" i="27" s="1"/>
  <c r="S875" i="27"/>
  <c r="AW875" i="27" s="1"/>
  <c r="S874" i="27"/>
  <c r="AW874" i="27" s="1"/>
  <c r="S873" i="27"/>
  <c r="AW873" i="27" s="1"/>
  <c r="S872" i="27"/>
  <c r="AW872" i="27" s="1"/>
  <c r="S871" i="27"/>
  <c r="AW871" i="27" s="1"/>
  <c r="S870" i="27"/>
  <c r="AW870" i="27" s="1"/>
  <c r="S869" i="27"/>
  <c r="AW869" i="27" s="1"/>
  <c r="S868" i="27"/>
  <c r="AW868" i="27" s="1"/>
  <c r="S867" i="27"/>
  <c r="AW867" i="27" s="1"/>
  <c r="S866" i="27"/>
  <c r="AW866" i="27" s="1"/>
  <c r="S865" i="27"/>
  <c r="AW865" i="27" s="1"/>
  <c r="S864" i="27"/>
  <c r="AW864" i="27" s="1"/>
  <c r="S863" i="27"/>
  <c r="AW863" i="27" s="1"/>
  <c r="S862" i="27"/>
  <c r="AW862" i="27" s="1"/>
  <c r="S861" i="27"/>
  <c r="AW861" i="27" s="1"/>
  <c r="S860" i="27"/>
  <c r="AW860" i="27" s="1"/>
  <c r="S859" i="27"/>
  <c r="AW859" i="27" s="1"/>
  <c r="S858" i="27"/>
  <c r="AW858" i="27" s="1"/>
  <c r="S857" i="27"/>
  <c r="AW857" i="27" s="1"/>
  <c r="S856" i="27"/>
  <c r="AW856" i="27" s="1"/>
  <c r="S855" i="27"/>
  <c r="AW855" i="27" s="1"/>
  <c r="S854" i="27"/>
  <c r="AW854" i="27" s="1"/>
  <c r="S853" i="27"/>
  <c r="AW853" i="27" s="1"/>
  <c r="S852" i="27"/>
  <c r="AW852" i="27" s="1"/>
  <c r="S851" i="27"/>
  <c r="AW851" i="27" s="1"/>
  <c r="S850" i="27"/>
  <c r="AW850" i="27" s="1"/>
  <c r="S849" i="27"/>
  <c r="AW849" i="27" s="1"/>
  <c r="S848" i="27"/>
  <c r="AW848" i="27" s="1"/>
  <c r="S847" i="27"/>
  <c r="AW847" i="27" s="1"/>
  <c r="S846" i="27"/>
  <c r="AW846" i="27" s="1"/>
  <c r="S845" i="27"/>
  <c r="AW845" i="27" s="1"/>
  <c r="S844" i="27"/>
  <c r="AW844" i="27" s="1"/>
  <c r="S843" i="27"/>
  <c r="AW843" i="27" s="1"/>
  <c r="S842" i="27"/>
  <c r="AW842" i="27" s="1"/>
  <c r="S841" i="27"/>
  <c r="AW841" i="27" s="1"/>
  <c r="S840" i="27"/>
  <c r="AW840" i="27" s="1"/>
  <c r="S839" i="27"/>
  <c r="AW839" i="27" s="1"/>
  <c r="S838" i="27"/>
  <c r="AW838" i="27" s="1"/>
  <c r="S837" i="27"/>
  <c r="AW837" i="27" s="1"/>
  <c r="S836" i="27"/>
  <c r="AW836" i="27" s="1"/>
  <c r="S835" i="27"/>
  <c r="AW835" i="27" s="1"/>
  <c r="S834" i="27"/>
  <c r="AW834" i="27" s="1"/>
  <c r="S833" i="27"/>
  <c r="AW833" i="27" s="1"/>
  <c r="S832" i="27"/>
  <c r="AW832" i="27" s="1"/>
  <c r="S831" i="27"/>
  <c r="AW831" i="27" s="1"/>
  <c r="S830" i="27"/>
  <c r="AW830" i="27" s="1"/>
  <c r="S829" i="27"/>
  <c r="AW829" i="27" s="1"/>
  <c r="S828" i="27"/>
  <c r="AW828" i="27" s="1"/>
  <c r="S827" i="27"/>
  <c r="AW827" i="27" s="1"/>
  <c r="S826" i="27"/>
  <c r="AW826" i="27" s="1"/>
  <c r="S825" i="27"/>
  <c r="AW825" i="27" s="1"/>
  <c r="S824" i="27"/>
  <c r="AW824" i="27" s="1"/>
  <c r="S823" i="27"/>
  <c r="AW823" i="27" s="1"/>
  <c r="S822" i="27"/>
  <c r="AW822" i="27" s="1"/>
  <c r="S821" i="27"/>
  <c r="AW821" i="27" s="1"/>
  <c r="S820" i="27"/>
  <c r="AW820" i="27" s="1"/>
  <c r="S819" i="27"/>
  <c r="AW819" i="27" s="1"/>
  <c r="S818" i="27"/>
  <c r="AW818" i="27" s="1"/>
  <c r="S817" i="27"/>
  <c r="AW817" i="27" s="1"/>
  <c r="S816" i="27"/>
  <c r="AW816" i="27" s="1"/>
  <c r="S815" i="27"/>
  <c r="AW815" i="27" s="1"/>
  <c r="S814" i="27"/>
  <c r="AW814" i="27" s="1"/>
  <c r="S813" i="27"/>
  <c r="AW813" i="27" s="1"/>
  <c r="S812" i="27"/>
  <c r="AW812" i="27" s="1"/>
  <c r="S811" i="27"/>
  <c r="AW811" i="27" s="1"/>
  <c r="S810" i="27"/>
  <c r="AW810" i="27" s="1"/>
  <c r="S809" i="27"/>
  <c r="AW809" i="27" s="1"/>
  <c r="S808" i="27"/>
  <c r="AW808" i="27" s="1"/>
  <c r="S807" i="27"/>
  <c r="AW807" i="27" s="1"/>
  <c r="S806" i="27"/>
  <c r="AW806" i="27" s="1"/>
  <c r="S805" i="27"/>
  <c r="AW805" i="27" s="1"/>
  <c r="S804" i="27"/>
  <c r="AW804" i="27" s="1"/>
  <c r="S803" i="27"/>
  <c r="AW803" i="27" s="1"/>
  <c r="S802" i="27"/>
  <c r="AW802" i="27" s="1"/>
  <c r="S801" i="27"/>
  <c r="AW801" i="27" s="1"/>
  <c r="S800" i="27"/>
  <c r="AW800" i="27" s="1"/>
  <c r="S799" i="27"/>
  <c r="AW799" i="27" s="1"/>
  <c r="S798" i="27"/>
  <c r="AW798" i="27" s="1"/>
  <c r="S797" i="27"/>
  <c r="AW797" i="27" s="1"/>
  <c r="S796" i="27"/>
  <c r="AW796" i="27" s="1"/>
  <c r="S795" i="27"/>
  <c r="AW795" i="27" s="1"/>
  <c r="S794" i="27"/>
  <c r="AW794" i="27" s="1"/>
  <c r="S793" i="27"/>
  <c r="AW793" i="27" s="1"/>
  <c r="S792" i="27"/>
  <c r="AW792" i="27" s="1"/>
  <c r="S791" i="27"/>
  <c r="AW791" i="27" s="1"/>
  <c r="S790" i="27"/>
  <c r="AW790" i="27" s="1"/>
  <c r="S789" i="27"/>
  <c r="AW789" i="27" s="1"/>
  <c r="S788" i="27"/>
  <c r="AW788" i="27" s="1"/>
  <c r="S787" i="27"/>
  <c r="AW787" i="27" s="1"/>
  <c r="S786" i="27"/>
  <c r="AW786" i="27" s="1"/>
  <c r="S785" i="27"/>
  <c r="AW785" i="27" s="1"/>
  <c r="S784" i="27"/>
  <c r="AW784" i="27" s="1"/>
  <c r="S783" i="27"/>
  <c r="AW783" i="27" s="1"/>
  <c r="S782" i="27"/>
  <c r="AW782" i="27" s="1"/>
  <c r="S781" i="27"/>
  <c r="AW781" i="27" s="1"/>
  <c r="S780" i="27"/>
  <c r="AW780" i="27" s="1"/>
  <c r="S779" i="27"/>
  <c r="AW779" i="27" s="1"/>
  <c r="S778" i="27"/>
  <c r="AW778" i="27" s="1"/>
  <c r="S777" i="27"/>
  <c r="AW777" i="27" s="1"/>
  <c r="S776" i="27"/>
  <c r="AW776" i="27" s="1"/>
  <c r="S775" i="27"/>
  <c r="AW775" i="27" s="1"/>
  <c r="S774" i="27"/>
  <c r="AW774" i="27" s="1"/>
  <c r="S773" i="27"/>
  <c r="AW773" i="27" s="1"/>
  <c r="S772" i="27"/>
  <c r="AW772" i="27" s="1"/>
  <c r="S771" i="27"/>
  <c r="AW771" i="27" s="1"/>
  <c r="S770" i="27"/>
  <c r="AW770" i="27" s="1"/>
  <c r="S769" i="27"/>
  <c r="AW769" i="27" s="1"/>
  <c r="S768" i="27"/>
  <c r="AW768" i="27" s="1"/>
  <c r="S767" i="27"/>
  <c r="AW767" i="27" s="1"/>
  <c r="S766" i="27"/>
  <c r="AW766" i="27" s="1"/>
  <c r="S765" i="27"/>
  <c r="AW765" i="27" s="1"/>
  <c r="S764" i="27"/>
  <c r="AW764" i="27" s="1"/>
  <c r="S763" i="27"/>
  <c r="AW763" i="27" s="1"/>
  <c r="S762" i="27"/>
  <c r="AW762" i="27" s="1"/>
  <c r="S761" i="27"/>
  <c r="AW761" i="27" s="1"/>
  <c r="S760" i="27"/>
  <c r="AW760" i="27" s="1"/>
  <c r="S759" i="27"/>
  <c r="AW759" i="27" s="1"/>
  <c r="S758" i="27"/>
  <c r="AW758" i="27" s="1"/>
  <c r="S757" i="27"/>
  <c r="AW757" i="27" s="1"/>
  <c r="S756" i="27"/>
  <c r="AW756" i="27" s="1"/>
  <c r="S755" i="27"/>
  <c r="AW755" i="27" s="1"/>
  <c r="S754" i="27"/>
  <c r="AW754" i="27" s="1"/>
  <c r="S753" i="27"/>
  <c r="AW753" i="27" s="1"/>
  <c r="S752" i="27"/>
  <c r="AW752" i="27" s="1"/>
  <c r="S751" i="27"/>
  <c r="AW751" i="27" s="1"/>
  <c r="S750" i="27"/>
  <c r="AW750" i="27" s="1"/>
  <c r="S749" i="27"/>
  <c r="AW749" i="27" s="1"/>
  <c r="S748" i="27"/>
  <c r="AW748" i="27" s="1"/>
  <c r="S747" i="27"/>
  <c r="AW747" i="27" s="1"/>
  <c r="S746" i="27"/>
  <c r="AW746" i="27" s="1"/>
  <c r="S745" i="27"/>
  <c r="AW745" i="27" s="1"/>
  <c r="S744" i="27"/>
  <c r="AW744" i="27" s="1"/>
  <c r="S743" i="27"/>
  <c r="AW743" i="27" s="1"/>
  <c r="S742" i="27"/>
  <c r="AW742" i="27" s="1"/>
  <c r="S741" i="27"/>
  <c r="AW741" i="27" s="1"/>
  <c r="S740" i="27"/>
  <c r="AW740" i="27" s="1"/>
  <c r="S739" i="27"/>
  <c r="AW739" i="27" s="1"/>
  <c r="S738" i="27"/>
  <c r="AW738" i="27" s="1"/>
  <c r="S737" i="27"/>
  <c r="AW737" i="27" s="1"/>
  <c r="S736" i="27"/>
  <c r="AW736" i="27" s="1"/>
  <c r="S735" i="27"/>
  <c r="AW735" i="27" s="1"/>
  <c r="S734" i="27"/>
  <c r="AW734" i="27" s="1"/>
  <c r="S733" i="27"/>
  <c r="AW733" i="27" s="1"/>
  <c r="S732" i="27"/>
  <c r="AW732" i="27" s="1"/>
  <c r="S731" i="27"/>
  <c r="AW731" i="27" s="1"/>
  <c r="S730" i="27"/>
  <c r="AW730" i="27" s="1"/>
  <c r="S729" i="27"/>
  <c r="AW729" i="27" s="1"/>
  <c r="S728" i="27"/>
  <c r="AW728" i="27" s="1"/>
  <c r="S727" i="27"/>
  <c r="AW727" i="27" s="1"/>
  <c r="S726" i="27"/>
  <c r="AW726" i="27" s="1"/>
  <c r="S725" i="27"/>
  <c r="AW725" i="27" s="1"/>
  <c r="S724" i="27"/>
  <c r="AW724" i="27" s="1"/>
  <c r="S723" i="27"/>
  <c r="AW723" i="27" s="1"/>
  <c r="S722" i="27"/>
  <c r="AW722" i="27" s="1"/>
  <c r="S721" i="27"/>
  <c r="AW721" i="27" s="1"/>
  <c r="S720" i="27"/>
  <c r="AW720" i="27" s="1"/>
  <c r="S719" i="27"/>
  <c r="AW719" i="27" s="1"/>
  <c r="S718" i="27"/>
  <c r="AW718" i="27" s="1"/>
  <c r="S717" i="27"/>
  <c r="AW717" i="27" s="1"/>
  <c r="S716" i="27"/>
  <c r="AW716" i="27" s="1"/>
  <c r="S715" i="27"/>
  <c r="AW715" i="27" s="1"/>
  <c r="S714" i="27"/>
  <c r="AW714" i="27" s="1"/>
  <c r="S713" i="27"/>
  <c r="AW713" i="27" s="1"/>
  <c r="S712" i="27"/>
  <c r="AW712" i="27" s="1"/>
  <c r="S711" i="27"/>
  <c r="AW711" i="27" s="1"/>
  <c r="S710" i="27"/>
  <c r="AW710" i="27" s="1"/>
  <c r="S709" i="27"/>
  <c r="AW709" i="27" s="1"/>
  <c r="S708" i="27"/>
  <c r="AW708" i="27" s="1"/>
  <c r="S707" i="27"/>
  <c r="AW707" i="27" s="1"/>
  <c r="S706" i="27"/>
  <c r="AW706" i="27" s="1"/>
  <c r="S705" i="27"/>
  <c r="AW705" i="27" s="1"/>
  <c r="S704" i="27"/>
  <c r="AW704" i="27" s="1"/>
  <c r="S703" i="27"/>
  <c r="AW703" i="27" s="1"/>
  <c r="S702" i="27"/>
  <c r="AW702" i="27" s="1"/>
  <c r="S701" i="27"/>
  <c r="AW701" i="27" s="1"/>
  <c r="S700" i="27"/>
  <c r="AW700" i="27" s="1"/>
  <c r="S699" i="27"/>
  <c r="AW699" i="27" s="1"/>
  <c r="S698" i="27"/>
  <c r="AW698" i="27" s="1"/>
  <c r="S697" i="27"/>
  <c r="AW697" i="27" s="1"/>
  <c r="S696" i="27"/>
  <c r="AW696" i="27" s="1"/>
  <c r="S695" i="27"/>
  <c r="AW695" i="27" s="1"/>
  <c r="S694" i="27"/>
  <c r="AW694" i="27" s="1"/>
  <c r="S693" i="27"/>
  <c r="AW693" i="27" s="1"/>
  <c r="S692" i="27"/>
  <c r="AW692" i="27" s="1"/>
  <c r="S691" i="27"/>
  <c r="AW691" i="27" s="1"/>
  <c r="S690" i="27"/>
  <c r="AW690" i="27" s="1"/>
  <c r="S689" i="27"/>
  <c r="AW689" i="27" s="1"/>
  <c r="S688" i="27"/>
  <c r="AW688" i="27" s="1"/>
  <c r="S687" i="27"/>
  <c r="AW687" i="27" s="1"/>
  <c r="S686" i="27"/>
  <c r="AW686" i="27" s="1"/>
  <c r="S685" i="27"/>
  <c r="AW685" i="27" s="1"/>
  <c r="S684" i="27"/>
  <c r="AW684" i="27" s="1"/>
  <c r="S683" i="27"/>
  <c r="AW683" i="27" s="1"/>
  <c r="S682" i="27"/>
  <c r="AW682" i="27" s="1"/>
  <c r="S681" i="27"/>
  <c r="AW681" i="27" s="1"/>
  <c r="S680" i="27"/>
  <c r="AW680" i="27" s="1"/>
  <c r="S679" i="27"/>
  <c r="AW679" i="27" s="1"/>
  <c r="S678" i="27"/>
  <c r="AW678" i="27" s="1"/>
  <c r="S677" i="27"/>
  <c r="AW677" i="27" s="1"/>
  <c r="S676" i="27"/>
  <c r="AW676" i="27" s="1"/>
  <c r="S675" i="27"/>
  <c r="AW675" i="27" s="1"/>
  <c r="S674" i="27"/>
  <c r="AW674" i="27" s="1"/>
  <c r="S673" i="27"/>
  <c r="AW673" i="27" s="1"/>
  <c r="S672" i="27"/>
  <c r="AW672" i="27" s="1"/>
  <c r="S671" i="27"/>
  <c r="AW671" i="27" s="1"/>
  <c r="S670" i="27"/>
  <c r="AW670" i="27" s="1"/>
  <c r="S669" i="27"/>
  <c r="AW669" i="27" s="1"/>
  <c r="S668" i="27"/>
  <c r="AW668" i="27" s="1"/>
  <c r="S667" i="27"/>
  <c r="AW667" i="27" s="1"/>
  <c r="S666" i="27"/>
  <c r="AW666" i="27" s="1"/>
  <c r="S665" i="27"/>
  <c r="AW665" i="27" s="1"/>
  <c r="S664" i="27"/>
  <c r="AW664" i="27" s="1"/>
  <c r="S663" i="27"/>
  <c r="AW663" i="27" s="1"/>
  <c r="S662" i="27"/>
  <c r="AW662" i="27" s="1"/>
  <c r="S661" i="27"/>
  <c r="AW661" i="27" s="1"/>
  <c r="S660" i="27"/>
  <c r="AW660" i="27" s="1"/>
  <c r="S659" i="27"/>
  <c r="AW659" i="27" s="1"/>
  <c r="S658" i="27"/>
  <c r="AW658" i="27" s="1"/>
  <c r="S657" i="27"/>
  <c r="AW657" i="27" s="1"/>
  <c r="S656" i="27"/>
  <c r="AW656" i="27" s="1"/>
  <c r="S655" i="27"/>
  <c r="AW655" i="27" s="1"/>
  <c r="S654" i="27"/>
  <c r="AW654" i="27" s="1"/>
  <c r="S653" i="27"/>
  <c r="AW653" i="27" s="1"/>
  <c r="S652" i="27"/>
  <c r="AW652" i="27" s="1"/>
  <c r="S651" i="27"/>
  <c r="AW651" i="27" s="1"/>
  <c r="S650" i="27"/>
  <c r="AW650" i="27" s="1"/>
  <c r="S649" i="27"/>
  <c r="AW649" i="27" s="1"/>
  <c r="S648" i="27"/>
  <c r="AW648" i="27" s="1"/>
  <c r="S647" i="27"/>
  <c r="AW647" i="27" s="1"/>
  <c r="S646" i="27"/>
  <c r="AW646" i="27" s="1"/>
  <c r="S645" i="27"/>
  <c r="AW645" i="27" s="1"/>
  <c r="S644" i="27"/>
  <c r="AW644" i="27" s="1"/>
  <c r="S643" i="27"/>
  <c r="AW643" i="27" s="1"/>
  <c r="S642" i="27"/>
  <c r="AW642" i="27" s="1"/>
  <c r="S641" i="27"/>
  <c r="AW641" i="27" s="1"/>
  <c r="S640" i="27"/>
  <c r="AW640" i="27" s="1"/>
  <c r="S639" i="27"/>
  <c r="AW639" i="27" s="1"/>
  <c r="S638" i="27"/>
  <c r="AW638" i="27" s="1"/>
  <c r="S637" i="27"/>
  <c r="AW637" i="27" s="1"/>
  <c r="S636" i="27"/>
  <c r="AW636" i="27" s="1"/>
  <c r="S635" i="27"/>
  <c r="AW635" i="27" s="1"/>
  <c r="S634" i="27"/>
  <c r="AW634" i="27" s="1"/>
  <c r="S633" i="27"/>
  <c r="AW633" i="27" s="1"/>
  <c r="S632" i="27"/>
  <c r="AW632" i="27" s="1"/>
  <c r="S631" i="27"/>
  <c r="AW631" i="27" s="1"/>
  <c r="S630" i="27"/>
  <c r="AW630" i="27" s="1"/>
  <c r="S629" i="27"/>
  <c r="AW629" i="27" s="1"/>
  <c r="S628" i="27"/>
  <c r="AW628" i="27" s="1"/>
  <c r="S627" i="27"/>
  <c r="AW627" i="27" s="1"/>
  <c r="S626" i="27"/>
  <c r="AW626" i="27" s="1"/>
  <c r="S625" i="27"/>
  <c r="AW625" i="27" s="1"/>
  <c r="S624" i="27"/>
  <c r="AW624" i="27" s="1"/>
  <c r="S623" i="27"/>
  <c r="AW623" i="27" s="1"/>
  <c r="S622" i="27"/>
  <c r="AW622" i="27" s="1"/>
  <c r="S621" i="27"/>
  <c r="AW621" i="27" s="1"/>
  <c r="S620" i="27"/>
  <c r="AW620" i="27" s="1"/>
  <c r="S619" i="27"/>
  <c r="AW619" i="27" s="1"/>
  <c r="S618" i="27"/>
  <c r="AW618" i="27" s="1"/>
  <c r="S617" i="27"/>
  <c r="AW617" i="27" s="1"/>
  <c r="S616" i="27"/>
  <c r="AW616" i="27" s="1"/>
  <c r="S615" i="27"/>
  <c r="AW615" i="27" s="1"/>
  <c r="S614" i="27"/>
  <c r="AW614" i="27" s="1"/>
  <c r="S613" i="27"/>
  <c r="AW613" i="27" s="1"/>
  <c r="S612" i="27"/>
  <c r="AW612" i="27" s="1"/>
  <c r="S611" i="27"/>
  <c r="AW611" i="27" s="1"/>
  <c r="S610" i="27"/>
  <c r="AW610" i="27" s="1"/>
  <c r="S609" i="27"/>
  <c r="AW609" i="27" s="1"/>
  <c r="S608" i="27"/>
  <c r="AW608" i="27" s="1"/>
  <c r="S607" i="27"/>
  <c r="AW607" i="27" s="1"/>
  <c r="S606" i="27"/>
  <c r="AW606" i="27" s="1"/>
  <c r="S605" i="27"/>
  <c r="AW605" i="27" s="1"/>
  <c r="S604" i="27"/>
  <c r="AW604" i="27" s="1"/>
  <c r="S603" i="27"/>
  <c r="AW603" i="27" s="1"/>
  <c r="S602" i="27"/>
  <c r="AW602" i="27" s="1"/>
  <c r="S601" i="27"/>
  <c r="AW601" i="27" s="1"/>
  <c r="S600" i="27"/>
  <c r="AW600" i="27" s="1"/>
  <c r="S599" i="27"/>
  <c r="AW599" i="27" s="1"/>
  <c r="S598" i="27"/>
  <c r="AW598" i="27" s="1"/>
  <c r="S597" i="27"/>
  <c r="AW597" i="27" s="1"/>
  <c r="S596" i="27"/>
  <c r="AW596" i="27" s="1"/>
  <c r="S595" i="27"/>
  <c r="AW595" i="27" s="1"/>
  <c r="S594" i="27"/>
  <c r="AW594" i="27" s="1"/>
  <c r="S593" i="27"/>
  <c r="AW593" i="27" s="1"/>
  <c r="S592" i="27"/>
  <c r="AW592" i="27" s="1"/>
  <c r="S591" i="27"/>
  <c r="AW591" i="27" s="1"/>
  <c r="S590" i="27"/>
  <c r="AW590" i="27" s="1"/>
  <c r="S589" i="27"/>
  <c r="AW589" i="27" s="1"/>
  <c r="S588" i="27"/>
  <c r="AW588" i="27" s="1"/>
  <c r="S587" i="27"/>
  <c r="AW587" i="27" s="1"/>
  <c r="S586" i="27"/>
  <c r="AW586" i="27" s="1"/>
  <c r="S585" i="27"/>
  <c r="AW585" i="27" s="1"/>
  <c r="S584" i="27"/>
  <c r="AW584" i="27" s="1"/>
  <c r="S583" i="27"/>
  <c r="AW583" i="27" s="1"/>
  <c r="S582" i="27"/>
  <c r="AW582" i="27" s="1"/>
  <c r="S581" i="27"/>
  <c r="AW581" i="27" s="1"/>
  <c r="S580" i="27"/>
  <c r="AW580" i="27" s="1"/>
  <c r="S579" i="27"/>
  <c r="AW579" i="27" s="1"/>
  <c r="S578" i="27"/>
  <c r="AW578" i="27" s="1"/>
  <c r="S577" i="27"/>
  <c r="AW577" i="27" s="1"/>
  <c r="S576" i="27"/>
  <c r="AW576" i="27" s="1"/>
  <c r="S575" i="27"/>
  <c r="AW575" i="27" s="1"/>
  <c r="S574" i="27"/>
  <c r="AW574" i="27" s="1"/>
  <c r="S573" i="27"/>
  <c r="AW573" i="27" s="1"/>
  <c r="S572" i="27"/>
  <c r="AW572" i="27" s="1"/>
  <c r="S571" i="27"/>
  <c r="AW571" i="27" s="1"/>
  <c r="S570" i="27"/>
  <c r="AW570" i="27" s="1"/>
  <c r="S569" i="27"/>
  <c r="AW569" i="27" s="1"/>
  <c r="S568" i="27"/>
  <c r="AW568" i="27" s="1"/>
  <c r="S567" i="27"/>
  <c r="AW567" i="27" s="1"/>
  <c r="S566" i="27"/>
  <c r="AW566" i="27" s="1"/>
  <c r="S565" i="27"/>
  <c r="AW565" i="27" s="1"/>
  <c r="S564" i="27"/>
  <c r="AW564" i="27" s="1"/>
  <c r="S563" i="27"/>
  <c r="AW563" i="27" s="1"/>
  <c r="S562" i="27"/>
  <c r="AW562" i="27" s="1"/>
  <c r="S561" i="27"/>
  <c r="AW561" i="27" s="1"/>
  <c r="S560" i="27"/>
  <c r="AW560" i="27" s="1"/>
  <c r="S559" i="27"/>
  <c r="AW559" i="27" s="1"/>
  <c r="S558" i="27"/>
  <c r="AW558" i="27" s="1"/>
  <c r="S557" i="27"/>
  <c r="AW557" i="27" s="1"/>
  <c r="S556" i="27"/>
  <c r="AW556" i="27" s="1"/>
  <c r="S555" i="27"/>
  <c r="AW555" i="27" s="1"/>
  <c r="S554" i="27"/>
  <c r="AW554" i="27" s="1"/>
  <c r="S553" i="27"/>
  <c r="AW553" i="27" s="1"/>
  <c r="S552" i="27"/>
  <c r="AW552" i="27" s="1"/>
  <c r="S551" i="27"/>
  <c r="AW551" i="27" s="1"/>
  <c r="S550" i="27"/>
  <c r="AW550" i="27" s="1"/>
  <c r="S549" i="27"/>
  <c r="AW549" i="27" s="1"/>
  <c r="S548" i="27"/>
  <c r="AW548" i="27" s="1"/>
  <c r="S547" i="27"/>
  <c r="AW547" i="27" s="1"/>
  <c r="S546" i="27"/>
  <c r="AW546" i="27" s="1"/>
  <c r="S545" i="27"/>
  <c r="AW545" i="27" s="1"/>
  <c r="S544" i="27"/>
  <c r="AW544" i="27" s="1"/>
  <c r="S543" i="27"/>
  <c r="AW543" i="27" s="1"/>
  <c r="S542" i="27"/>
  <c r="AW542" i="27" s="1"/>
  <c r="S541" i="27"/>
  <c r="AW541" i="27" s="1"/>
  <c r="S540" i="27"/>
  <c r="AW540" i="27" s="1"/>
  <c r="S539" i="27"/>
  <c r="AW539" i="27" s="1"/>
  <c r="S538" i="27"/>
  <c r="AW538" i="27" s="1"/>
  <c r="S537" i="27"/>
  <c r="AW537" i="27" s="1"/>
  <c r="S536" i="27"/>
  <c r="AW536" i="27" s="1"/>
  <c r="S535" i="27"/>
  <c r="AW535" i="27" s="1"/>
  <c r="S534" i="27"/>
  <c r="AW534" i="27" s="1"/>
  <c r="S533" i="27"/>
  <c r="AW533" i="27" s="1"/>
  <c r="S532" i="27"/>
  <c r="AW532" i="27" s="1"/>
  <c r="S531" i="27"/>
  <c r="AW531" i="27" s="1"/>
  <c r="S530" i="27"/>
  <c r="AW530" i="27" s="1"/>
  <c r="S529" i="27"/>
  <c r="AW529" i="27" s="1"/>
  <c r="S528" i="27"/>
  <c r="AW528" i="27" s="1"/>
  <c r="S527" i="27"/>
  <c r="AW527" i="27" s="1"/>
  <c r="S526" i="27"/>
  <c r="AW526" i="27" s="1"/>
  <c r="S525" i="27"/>
  <c r="AW525" i="27" s="1"/>
  <c r="S524" i="27"/>
  <c r="AW524" i="27" s="1"/>
  <c r="S523" i="27"/>
  <c r="AW523" i="27" s="1"/>
  <c r="S522" i="27"/>
  <c r="AW522" i="27" s="1"/>
  <c r="S521" i="27"/>
  <c r="AW521" i="27" s="1"/>
  <c r="S520" i="27"/>
  <c r="AW520" i="27" s="1"/>
  <c r="S519" i="27"/>
  <c r="AW519" i="27" s="1"/>
  <c r="S518" i="27"/>
  <c r="AW518" i="27" s="1"/>
  <c r="S517" i="27"/>
  <c r="AW517" i="27" s="1"/>
  <c r="S516" i="27"/>
  <c r="AW516" i="27" s="1"/>
  <c r="S515" i="27"/>
  <c r="AW515" i="27" s="1"/>
  <c r="S514" i="27"/>
  <c r="AW514" i="27" s="1"/>
  <c r="S513" i="27"/>
  <c r="AW513" i="27" s="1"/>
  <c r="S512" i="27"/>
  <c r="AW512" i="27" s="1"/>
  <c r="S511" i="27"/>
  <c r="AW511" i="27" s="1"/>
  <c r="S510" i="27"/>
  <c r="AW510" i="27" s="1"/>
  <c r="S509" i="27"/>
  <c r="AW509" i="27" s="1"/>
  <c r="S508" i="27"/>
  <c r="AW508" i="27" s="1"/>
  <c r="S507" i="27"/>
  <c r="AW507" i="27" s="1"/>
  <c r="S506" i="27"/>
  <c r="AW506" i="27" s="1"/>
  <c r="S505" i="27"/>
  <c r="AW505" i="27" s="1"/>
  <c r="S504" i="27"/>
  <c r="AW504" i="27" s="1"/>
  <c r="S503" i="27"/>
  <c r="AW503" i="27" s="1"/>
  <c r="S502" i="27"/>
  <c r="AW502" i="27" s="1"/>
  <c r="S501" i="27"/>
  <c r="AW501" i="27" s="1"/>
  <c r="S500" i="27"/>
  <c r="AW500" i="27" s="1"/>
  <c r="S499" i="27"/>
  <c r="AW499" i="27" s="1"/>
  <c r="S498" i="27"/>
  <c r="AW498" i="27" s="1"/>
  <c r="S497" i="27"/>
  <c r="AW497" i="27" s="1"/>
  <c r="S496" i="27"/>
  <c r="AW496" i="27" s="1"/>
  <c r="S495" i="27"/>
  <c r="AW495" i="27" s="1"/>
  <c r="S494" i="27"/>
  <c r="AW494" i="27" s="1"/>
  <c r="S493" i="27"/>
  <c r="AW493" i="27" s="1"/>
  <c r="S492" i="27"/>
  <c r="AW492" i="27" s="1"/>
  <c r="S491" i="27"/>
  <c r="AW491" i="27" s="1"/>
  <c r="S490" i="27"/>
  <c r="AW490" i="27" s="1"/>
  <c r="S489" i="27"/>
  <c r="AW489" i="27" s="1"/>
  <c r="S488" i="27"/>
  <c r="AW488" i="27" s="1"/>
  <c r="S487" i="27"/>
  <c r="AW487" i="27" s="1"/>
  <c r="S486" i="27"/>
  <c r="AW486" i="27" s="1"/>
  <c r="S485" i="27"/>
  <c r="AW485" i="27" s="1"/>
  <c r="S484" i="27"/>
  <c r="AW484" i="27" s="1"/>
  <c r="S483" i="27"/>
  <c r="AW483" i="27" s="1"/>
  <c r="S482" i="27"/>
  <c r="AW482" i="27" s="1"/>
  <c r="S481" i="27"/>
  <c r="AW481" i="27" s="1"/>
  <c r="S480" i="27"/>
  <c r="AW480" i="27" s="1"/>
  <c r="S479" i="27"/>
  <c r="AW479" i="27" s="1"/>
  <c r="S478" i="27"/>
  <c r="AW478" i="27" s="1"/>
  <c r="S477" i="27"/>
  <c r="AW477" i="27" s="1"/>
  <c r="S476" i="27"/>
  <c r="AW476" i="27" s="1"/>
  <c r="S475" i="27"/>
  <c r="AW475" i="27" s="1"/>
  <c r="S474" i="27"/>
  <c r="AW474" i="27" s="1"/>
  <c r="S473" i="27"/>
  <c r="AW473" i="27" s="1"/>
  <c r="S472" i="27"/>
  <c r="AW472" i="27" s="1"/>
  <c r="S471" i="27"/>
  <c r="AW471" i="27" s="1"/>
  <c r="S470" i="27"/>
  <c r="AW470" i="27" s="1"/>
  <c r="S469" i="27"/>
  <c r="AW469" i="27" s="1"/>
  <c r="S468" i="27"/>
  <c r="AW468" i="27" s="1"/>
  <c r="S467" i="27"/>
  <c r="AW467" i="27" s="1"/>
  <c r="S466" i="27"/>
  <c r="AW466" i="27" s="1"/>
  <c r="S465" i="27"/>
  <c r="AW465" i="27" s="1"/>
  <c r="S464" i="27"/>
  <c r="AW464" i="27" s="1"/>
  <c r="S463" i="27"/>
  <c r="AW463" i="27" s="1"/>
  <c r="S462" i="27"/>
  <c r="AW462" i="27" s="1"/>
  <c r="S461" i="27"/>
  <c r="AW461" i="27" s="1"/>
  <c r="S460" i="27"/>
  <c r="AW460" i="27" s="1"/>
  <c r="S459" i="27"/>
  <c r="AW459" i="27" s="1"/>
  <c r="S458" i="27"/>
  <c r="AW458" i="27" s="1"/>
  <c r="S457" i="27"/>
  <c r="AW457" i="27" s="1"/>
  <c r="S456" i="27"/>
  <c r="AW456" i="27" s="1"/>
  <c r="S455" i="27"/>
  <c r="AW455" i="27" s="1"/>
  <c r="S454" i="27"/>
  <c r="AW454" i="27" s="1"/>
  <c r="S453" i="27"/>
  <c r="AW453" i="27" s="1"/>
  <c r="S452" i="27"/>
  <c r="AW452" i="27" s="1"/>
  <c r="S451" i="27"/>
  <c r="AW451" i="27" s="1"/>
  <c r="S450" i="27"/>
  <c r="AW450" i="27" s="1"/>
  <c r="S449" i="27"/>
  <c r="AW449" i="27" s="1"/>
  <c r="S448" i="27"/>
  <c r="AW448" i="27" s="1"/>
  <c r="S447" i="27"/>
  <c r="AW447" i="27" s="1"/>
  <c r="S446" i="27"/>
  <c r="AW446" i="27" s="1"/>
  <c r="S445" i="27"/>
  <c r="AW445" i="27" s="1"/>
  <c r="S444" i="27"/>
  <c r="AW444" i="27" s="1"/>
  <c r="S443" i="27"/>
  <c r="AW443" i="27" s="1"/>
  <c r="S442" i="27"/>
  <c r="AW442" i="27" s="1"/>
  <c r="S441" i="27"/>
  <c r="AW441" i="27" s="1"/>
  <c r="S440" i="27"/>
  <c r="AW440" i="27" s="1"/>
  <c r="S439" i="27"/>
  <c r="AW439" i="27" s="1"/>
  <c r="S438" i="27"/>
  <c r="AW438" i="27" s="1"/>
  <c r="S437" i="27"/>
  <c r="AW437" i="27" s="1"/>
  <c r="S436" i="27"/>
  <c r="AW436" i="27" s="1"/>
  <c r="S435" i="27"/>
  <c r="AW435" i="27" s="1"/>
  <c r="S434" i="27"/>
  <c r="AW434" i="27" s="1"/>
  <c r="S433" i="27"/>
  <c r="AW433" i="27" s="1"/>
  <c r="S432" i="27"/>
  <c r="AW432" i="27" s="1"/>
  <c r="S431" i="27"/>
  <c r="AW431" i="27" s="1"/>
  <c r="S430" i="27"/>
  <c r="AW430" i="27" s="1"/>
  <c r="S429" i="27"/>
  <c r="AW429" i="27" s="1"/>
  <c r="S428" i="27"/>
  <c r="AW428" i="27" s="1"/>
  <c r="S427" i="27"/>
  <c r="AW427" i="27" s="1"/>
  <c r="S426" i="27"/>
  <c r="AW426" i="27" s="1"/>
  <c r="S425" i="27"/>
  <c r="AW425" i="27" s="1"/>
  <c r="S424" i="27"/>
  <c r="AW424" i="27" s="1"/>
  <c r="S423" i="27"/>
  <c r="AW423" i="27" s="1"/>
  <c r="S422" i="27"/>
  <c r="AW422" i="27" s="1"/>
  <c r="S421" i="27"/>
  <c r="AW421" i="27" s="1"/>
  <c r="S420" i="27"/>
  <c r="AW420" i="27" s="1"/>
  <c r="S419" i="27"/>
  <c r="AW419" i="27" s="1"/>
  <c r="S418" i="27"/>
  <c r="AW418" i="27" s="1"/>
  <c r="S417" i="27"/>
  <c r="AW417" i="27" s="1"/>
  <c r="S416" i="27"/>
  <c r="AW416" i="27" s="1"/>
  <c r="S415" i="27"/>
  <c r="AW415" i="27" s="1"/>
  <c r="S414" i="27"/>
  <c r="AW414" i="27" s="1"/>
  <c r="S413" i="27"/>
  <c r="AW413" i="27" s="1"/>
  <c r="S412" i="27"/>
  <c r="AW412" i="27" s="1"/>
  <c r="S411" i="27"/>
  <c r="AW411" i="27" s="1"/>
  <c r="S410" i="27"/>
  <c r="AW410" i="27" s="1"/>
  <c r="S409" i="27"/>
  <c r="AW409" i="27" s="1"/>
  <c r="S408" i="27"/>
  <c r="AW408" i="27" s="1"/>
  <c r="S407" i="27"/>
  <c r="AW407" i="27" s="1"/>
  <c r="S406" i="27"/>
  <c r="AW406" i="27" s="1"/>
  <c r="S405" i="27"/>
  <c r="AW405" i="27" s="1"/>
  <c r="S404" i="27"/>
  <c r="AW404" i="27" s="1"/>
  <c r="S403" i="27"/>
  <c r="AW403" i="27" s="1"/>
  <c r="S402" i="27"/>
  <c r="AW402" i="27" s="1"/>
  <c r="S401" i="27"/>
  <c r="AW401" i="27" s="1"/>
  <c r="S400" i="27"/>
  <c r="AW400" i="27" s="1"/>
  <c r="S399" i="27"/>
  <c r="AW399" i="27" s="1"/>
  <c r="S398" i="27"/>
  <c r="AW398" i="27" s="1"/>
  <c r="S397" i="27"/>
  <c r="AW397" i="27" s="1"/>
  <c r="S396" i="27"/>
  <c r="AW396" i="27" s="1"/>
  <c r="S395" i="27"/>
  <c r="AW395" i="27" s="1"/>
  <c r="S394" i="27"/>
  <c r="AW394" i="27" s="1"/>
  <c r="S393" i="27"/>
  <c r="AW393" i="27" s="1"/>
  <c r="S392" i="27"/>
  <c r="AW392" i="27" s="1"/>
  <c r="S391" i="27"/>
  <c r="AW391" i="27" s="1"/>
  <c r="S390" i="27"/>
  <c r="AW390" i="27" s="1"/>
  <c r="S389" i="27"/>
  <c r="AW389" i="27" s="1"/>
  <c r="S388" i="27"/>
  <c r="AW388" i="27" s="1"/>
  <c r="S387" i="27"/>
  <c r="AW387" i="27" s="1"/>
  <c r="S386" i="27"/>
  <c r="AW386" i="27" s="1"/>
  <c r="S385" i="27"/>
  <c r="AW385" i="27" s="1"/>
  <c r="S384" i="27"/>
  <c r="AW384" i="27" s="1"/>
  <c r="S383" i="27"/>
  <c r="AW383" i="27" s="1"/>
  <c r="S382" i="27"/>
  <c r="AW382" i="27" s="1"/>
  <c r="S381" i="27"/>
  <c r="AW381" i="27" s="1"/>
  <c r="S380" i="27"/>
  <c r="AW380" i="27" s="1"/>
  <c r="S379" i="27"/>
  <c r="AW379" i="27" s="1"/>
  <c r="S378" i="27"/>
  <c r="AW378" i="27" s="1"/>
  <c r="S377" i="27"/>
  <c r="AW377" i="27" s="1"/>
  <c r="S376" i="27"/>
  <c r="AW376" i="27" s="1"/>
  <c r="S375" i="27"/>
  <c r="AW375" i="27" s="1"/>
  <c r="S374" i="27"/>
  <c r="AW374" i="27" s="1"/>
  <c r="S373" i="27"/>
  <c r="AW373" i="27" s="1"/>
  <c r="S372" i="27"/>
  <c r="AW372" i="27" s="1"/>
  <c r="S371" i="27"/>
  <c r="AW371" i="27" s="1"/>
  <c r="S370" i="27"/>
  <c r="AW370" i="27" s="1"/>
  <c r="S369" i="27"/>
  <c r="AW369" i="27" s="1"/>
  <c r="S368" i="27"/>
  <c r="AW368" i="27" s="1"/>
  <c r="S367" i="27"/>
  <c r="AW367" i="27" s="1"/>
  <c r="S366" i="27"/>
  <c r="AW366" i="27" s="1"/>
  <c r="S365" i="27"/>
  <c r="AW365" i="27" s="1"/>
  <c r="S364" i="27"/>
  <c r="AW364" i="27" s="1"/>
  <c r="S363" i="27"/>
  <c r="AW363" i="27" s="1"/>
  <c r="S362" i="27"/>
  <c r="AW362" i="27" s="1"/>
  <c r="S361" i="27"/>
  <c r="AW361" i="27" s="1"/>
  <c r="S360" i="27"/>
  <c r="AW360" i="27" s="1"/>
  <c r="S359" i="27"/>
  <c r="AW359" i="27" s="1"/>
  <c r="S358" i="27"/>
  <c r="AW358" i="27" s="1"/>
  <c r="S357" i="27"/>
  <c r="AW357" i="27" s="1"/>
  <c r="S356" i="27"/>
  <c r="AW356" i="27" s="1"/>
  <c r="S355" i="27"/>
  <c r="AW355" i="27" s="1"/>
  <c r="S354" i="27"/>
  <c r="AW354" i="27" s="1"/>
  <c r="S353" i="27"/>
  <c r="AW353" i="27" s="1"/>
  <c r="S352" i="27"/>
  <c r="AW352" i="27" s="1"/>
  <c r="S351" i="27"/>
  <c r="AW351" i="27" s="1"/>
  <c r="S350" i="27"/>
  <c r="AW350" i="27" s="1"/>
  <c r="S349" i="27"/>
  <c r="AW349" i="27" s="1"/>
  <c r="S348" i="27"/>
  <c r="AW348" i="27" s="1"/>
  <c r="S347" i="27"/>
  <c r="AW347" i="27" s="1"/>
  <c r="S346" i="27"/>
  <c r="AW346" i="27" s="1"/>
  <c r="S345" i="27"/>
  <c r="AW345" i="27" s="1"/>
  <c r="S344" i="27"/>
  <c r="AW344" i="27" s="1"/>
  <c r="S343" i="27"/>
  <c r="AW343" i="27" s="1"/>
  <c r="S342" i="27"/>
  <c r="AW342" i="27" s="1"/>
  <c r="S341" i="27"/>
  <c r="AW341" i="27" s="1"/>
  <c r="S340" i="27"/>
  <c r="AW340" i="27" s="1"/>
  <c r="S339" i="27"/>
  <c r="AW339" i="27" s="1"/>
  <c r="S338" i="27"/>
  <c r="AW338" i="27" s="1"/>
  <c r="S337" i="27"/>
  <c r="AW337" i="27" s="1"/>
  <c r="S336" i="27"/>
  <c r="AW336" i="27" s="1"/>
  <c r="S335" i="27"/>
  <c r="AW335" i="27" s="1"/>
  <c r="S334" i="27"/>
  <c r="AW334" i="27" s="1"/>
  <c r="S333" i="27"/>
  <c r="AW333" i="27" s="1"/>
  <c r="S332" i="27"/>
  <c r="AW332" i="27" s="1"/>
  <c r="S331" i="27"/>
  <c r="AW331" i="27" s="1"/>
  <c r="S330" i="27"/>
  <c r="AW330" i="27" s="1"/>
  <c r="S329" i="27"/>
  <c r="AW329" i="27" s="1"/>
  <c r="S328" i="27"/>
  <c r="AW328" i="27" s="1"/>
  <c r="S327" i="27"/>
  <c r="AW327" i="27" s="1"/>
  <c r="S326" i="27"/>
  <c r="AW326" i="27" s="1"/>
  <c r="S325" i="27"/>
  <c r="AW325" i="27" s="1"/>
  <c r="S324" i="27"/>
  <c r="AW324" i="27" s="1"/>
  <c r="S323" i="27"/>
  <c r="AW323" i="27" s="1"/>
  <c r="S322" i="27"/>
  <c r="AW322" i="27" s="1"/>
  <c r="S321" i="27"/>
  <c r="AW321" i="27" s="1"/>
  <c r="S320" i="27"/>
  <c r="AW320" i="27" s="1"/>
  <c r="S319" i="27"/>
  <c r="AW319" i="27" s="1"/>
  <c r="S318" i="27"/>
  <c r="AW318" i="27" s="1"/>
  <c r="S317" i="27"/>
  <c r="AW317" i="27" s="1"/>
  <c r="S316" i="27"/>
  <c r="AW316" i="27" s="1"/>
  <c r="S315" i="27"/>
  <c r="AW315" i="27" s="1"/>
  <c r="S314" i="27"/>
  <c r="AW314" i="27" s="1"/>
  <c r="S313" i="27"/>
  <c r="AW313" i="27" s="1"/>
  <c r="S312" i="27"/>
  <c r="AW312" i="27" s="1"/>
  <c r="S311" i="27"/>
  <c r="AW311" i="27" s="1"/>
  <c r="S310" i="27"/>
  <c r="AW310" i="27" s="1"/>
  <c r="S309" i="27"/>
  <c r="AW309" i="27" s="1"/>
  <c r="S308" i="27"/>
  <c r="AW308" i="27" s="1"/>
  <c r="S307" i="27"/>
  <c r="AW307" i="27" s="1"/>
  <c r="S306" i="27"/>
  <c r="AW306" i="27" s="1"/>
  <c r="S305" i="27"/>
  <c r="AW305" i="27" s="1"/>
  <c r="S304" i="27"/>
  <c r="AW304" i="27" s="1"/>
  <c r="S303" i="27"/>
  <c r="AW303" i="27" s="1"/>
  <c r="S302" i="27"/>
  <c r="AW302" i="27" s="1"/>
  <c r="S301" i="27"/>
  <c r="AW301" i="27" s="1"/>
  <c r="S300" i="27"/>
  <c r="AW300" i="27" s="1"/>
  <c r="S299" i="27"/>
  <c r="AW299" i="27" s="1"/>
  <c r="S298" i="27"/>
  <c r="AW298" i="27" s="1"/>
  <c r="S297" i="27"/>
  <c r="AW297" i="27" s="1"/>
  <c r="S296" i="27"/>
  <c r="AW296" i="27" s="1"/>
  <c r="S295" i="27"/>
  <c r="AW295" i="27" s="1"/>
  <c r="S294" i="27"/>
  <c r="AW294" i="27" s="1"/>
  <c r="S293" i="27"/>
  <c r="AW293" i="27" s="1"/>
  <c r="S292" i="27"/>
  <c r="AW292" i="27" s="1"/>
  <c r="S291" i="27"/>
  <c r="AW291" i="27" s="1"/>
  <c r="S290" i="27"/>
  <c r="AW290" i="27" s="1"/>
  <c r="S289" i="27"/>
  <c r="AW289" i="27" s="1"/>
  <c r="S288" i="27"/>
  <c r="AW288" i="27" s="1"/>
  <c r="S287" i="27"/>
  <c r="AW287" i="27" s="1"/>
  <c r="S286" i="27"/>
  <c r="AW286" i="27" s="1"/>
  <c r="S285" i="27"/>
  <c r="AW285" i="27" s="1"/>
  <c r="S284" i="27"/>
  <c r="AW284" i="27" s="1"/>
  <c r="S283" i="27"/>
  <c r="AW283" i="27" s="1"/>
  <c r="S282" i="27"/>
  <c r="AW282" i="27" s="1"/>
  <c r="S281" i="27"/>
  <c r="AW281" i="27" s="1"/>
  <c r="S280" i="27"/>
  <c r="AW280" i="27" s="1"/>
  <c r="S279" i="27"/>
  <c r="AW279" i="27" s="1"/>
  <c r="S278" i="27"/>
  <c r="AW278" i="27" s="1"/>
  <c r="S277" i="27"/>
  <c r="AW277" i="27" s="1"/>
  <c r="S276" i="27"/>
  <c r="AW276" i="27" s="1"/>
  <c r="S275" i="27"/>
  <c r="AW275" i="27" s="1"/>
  <c r="S274" i="27"/>
  <c r="AW274" i="27" s="1"/>
  <c r="S273" i="27"/>
  <c r="AW273" i="27" s="1"/>
  <c r="S272" i="27"/>
  <c r="AW272" i="27" s="1"/>
  <c r="S271" i="27"/>
  <c r="AW271" i="27" s="1"/>
  <c r="S270" i="27"/>
  <c r="AW270" i="27" s="1"/>
  <c r="S269" i="27"/>
  <c r="AW269" i="27" s="1"/>
  <c r="S268" i="27"/>
  <c r="AW268" i="27" s="1"/>
  <c r="S267" i="27"/>
  <c r="AW267" i="27" s="1"/>
  <c r="S266" i="27"/>
  <c r="AW266" i="27" s="1"/>
  <c r="S265" i="27"/>
  <c r="AW265" i="27" s="1"/>
  <c r="S264" i="27"/>
  <c r="AW264" i="27" s="1"/>
  <c r="S263" i="27"/>
  <c r="AW263" i="27" s="1"/>
  <c r="S262" i="27"/>
  <c r="AW262" i="27" s="1"/>
  <c r="S261" i="27"/>
  <c r="AW261" i="27" s="1"/>
  <c r="S260" i="27"/>
  <c r="AW260" i="27" s="1"/>
  <c r="S259" i="27"/>
  <c r="AW259" i="27" s="1"/>
  <c r="S258" i="27"/>
  <c r="AW258" i="27" s="1"/>
  <c r="S257" i="27"/>
  <c r="AW257" i="27" s="1"/>
  <c r="S256" i="27"/>
  <c r="AW256" i="27" s="1"/>
  <c r="S255" i="27"/>
  <c r="AW255" i="27" s="1"/>
  <c r="S254" i="27"/>
  <c r="AW254" i="27" s="1"/>
  <c r="S253" i="27"/>
  <c r="AW253" i="27" s="1"/>
  <c r="S252" i="27"/>
  <c r="AW252" i="27" s="1"/>
  <c r="S251" i="27"/>
  <c r="AW251" i="27" s="1"/>
  <c r="S250" i="27"/>
  <c r="AW250" i="27" s="1"/>
  <c r="S249" i="27"/>
  <c r="AW249" i="27" s="1"/>
  <c r="S248" i="27"/>
  <c r="AW248" i="27" s="1"/>
  <c r="S247" i="27"/>
  <c r="AW247" i="27" s="1"/>
  <c r="S246" i="27"/>
  <c r="AW246" i="27" s="1"/>
  <c r="S245" i="27"/>
  <c r="AW245" i="27" s="1"/>
  <c r="S244" i="27"/>
  <c r="AW244" i="27" s="1"/>
  <c r="S243" i="27"/>
  <c r="AW243" i="27" s="1"/>
  <c r="S242" i="27"/>
  <c r="AW242" i="27" s="1"/>
  <c r="S241" i="27"/>
  <c r="AW241" i="27" s="1"/>
  <c r="S240" i="27"/>
  <c r="AW240" i="27" s="1"/>
  <c r="S239" i="27"/>
  <c r="AW239" i="27" s="1"/>
  <c r="S238" i="27"/>
  <c r="AW238" i="27" s="1"/>
  <c r="S237" i="27"/>
  <c r="AW237" i="27" s="1"/>
  <c r="S236" i="27"/>
  <c r="AW236" i="27" s="1"/>
  <c r="S235" i="27"/>
  <c r="AW235" i="27" s="1"/>
  <c r="S234" i="27"/>
  <c r="AW234" i="27" s="1"/>
  <c r="S233" i="27"/>
  <c r="AW233" i="27" s="1"/>
  <c r="S232" i="27"/>
  <c r="AW232" i="27" s="1"/>
  <c r="S231" i="27"/>
  <c r="AW231" i="27" s="1"/>
  <c r="S230" i="27"/>
  <c r="AW230" i="27" s="1"/>
  <c r="S229" i="27"/>
  <c r="AW229" i="27" s="1"/>
  <c r="S228" i="27"/>
  <c r="AW228" i="27" s="1"/>
  <c r="S227" i="27"/>
  <c r="AW227" i="27" s="1"/>
  <c r="S226" i="27"/>
  <c r="AW226" i="27" s="1"/>
  <c r="S225" i="27"/>
  <c r="AW225" i="27" s="1"/>
  <c r="S224" i="27"/>
  <c r="AW224" i="27" s="1"/>
  <c r="S223" i="27"/>
  <c r="AW223" i="27" s="1"/>
  <c r="S222" i="27"/>
  <c r="AW222" i="27" s="1"/>
  <c r="S221" i="27"/>
  <c r="AW221" i="27" s="1"/>
  <c r="S220" i="27"/>
  <c r="AW220" i="27" s="1"/>
  <c r="S219" i="27"/>
  <c r="AW219" i="27" s="1"/>
  <c r="S218" i="27"/>
  <c r="AW218" i="27" s="1"/>
  <c r="S217" i="27"/>
  <c r="AW217" i="27" s="1"/>
  <c r="S216" i="27"/>
  <c r="AW216" i="27" s="1"/>
  <c r="S215" i="27"/>
  <c r="AW215" i="27" s="1"/>
  <c r="S214" i="27"/>
  <c r="AW214" i="27" s="1"/>
  <c r="S213" i="27"/>
  <c r="AW213" i="27" s="1"/>
  <c r="S212" i="27"/>
  <c r="AW212" i="27" s="1"/>
  <c r="S211" i="27"/>
  <c r="AW211" i="27" s="1"/>
  <c r="S210" i="27"/>
  <c r="AW210" i="27" s="1"/>
  <c r="S209" i="27"/>
  <c r="AW209" i="27" s="1"/>
  <c r="S208" i="27"/>
  <c r="AW208" i="27" s="1"/>
  <c r="S207" i="27"/>
  <c r="AW207" i="27" s="1"/>
  <c r="S206" i="27"/>
  <c r="AW206" i="27" s="1"/>
  <c r="S205" i="27"/>
  <c r="AW205" i="27" s="1"/>
  <c r="S204" i="27"/>
  <c r="AW204" i="27" s="1"/>
  <c r="S203" i="27"/>
  <c r="AW203" i="27" s="1"/>
  <c r="S202" i="27"/>
  <c r="AW202" i="27" s="1"/>
  <c r="S201" i="27"/>
  <c r="AW201" i="27" s="1"/>
  <c r="S200" i="27"/>
  <c r="AW200" i="27" s="1"/>
  <c r="S199" i="27"/>
  <c r="AW199" i="27" s="1"/>
  <c r="S198" i="27"/>
  <c r="AW198" i="27" s="1"/>
  <c r="S197" i="27"/>
  <c r="AW197" i="27" s="1"/>
  <c r="S196" i="27"/>
  <c r="AW196" i="27" s="1"/>
  <c r="S195" i="27"/>
  <c r="AW195" i="27" s="1"/>
  <c r="S194" i="27"/>
  <c r="AW194" i="27" s="1"/>
  <c r="S193" i="27"/>
  <c r="AW193" i="27" s="1"/>
  <c r="S192" i="27"/>
  <c r="AW192" i="27" s="1"/>
  <c r="S191" i="27"/>
  <c r="AW191" i="27" s="1"/>
  <c r="S190" i="27"/>
  <c r="AW190" i="27" s="1"/>
  <c r="S189" i="27"/>
  <c r="AW189" i="27" s="1"/>
  <c r="S188" i="27"/>
  <c r="AW188" i="27" s="1"/>
  <c r="S187" i="27"/>
  <c r="AW187" i="27" s="1"/>
  <c r="S186" i="27"/>
  <c r="AW186" i="27" s="1"/>
  <c r="S185" i="27"/>
  <c r="AW185" i="27" s="1"/>
  <c r="S184" i="27"/>
  <c r="AW184" i="27" s="1"/>
  <c r="S183" i="27"/>
  <c r="AW183" i="27" s="1"/>
  <c r="S182" i="27"/>
  <c r="AW182" i="27" s="1"/>
  <c r="S181" i="27"/>
  <c r="AW181" i="27" s="1"/>
  <c r="S180" i="27"/>
  <c r="AW180" i="27" s="1"/>
  <c r="S179" i="27"/>
  <c r="AW179" i="27" s="1"/>
  <c r="S178" i="27"/>
  <c r="AW178" i="27" s="1"/>
  <c r="S177" i="27"/>
  <c r="AW177" i="27" s="1"/>
  <c r="S176" i="27"/>
  <c r="AW176" i="27" s="1"/>
  <c r="S175" i="27"/>
  <c r="AW175" i="27" s="1"/>
  <c r="S174" i="27"/>
  <c r="AW174" i="27" s="1"/>
  <c r="S173" i="27"/>
  <c r="AW173" i="27" s="1"/>
  <c r="S172" i="27"/>
  <c r="AW172" i="27" s="1"/>
  <c r="S171" i="27"/>
  <c r="AW171" i="27" s="1"/>
  <c r="S170" i="27"/>
  <c r="AW170" i="27" s="1"/>
  <c r="S169" i="27"/>
  <c r="AW169" i="27" s="1"/>
  <c r="S168" i="27"/>
  <c r="AW168" i="27" s="1"/>
  <c r="S167" i="27"/>
  <c r="AW167" i="27" s="1"/>
  <c r="S166" i="27"/>
  <c r="AW166" i="27" s="1"/>
  <c r="S165" i="27"/>
  <c r="AW165" i="27" s="1"/>
  <c r="S164" i="27"/>
  <c r="AW164" i="27" s="1"/>
  <c r="S163" i="27"/>
  <c r="AW163" i="27" s="1"/>
  <c r="S162" i="27"/>
  <c r="AW162" i="27" s="1"/>
  <c r="S161" i="27"/>
  <c r="AW161" i="27" s="1"/>
  <c r="S160" i="27"/>
  <c r="AW160" i="27" s="1"/>
  <c r="S159" i="27"/>
  <c r="AW159" i="27" s="1"/>
  <c r="S158" i="27"/>
  <c r="AW158" i="27" s="1"/>
  <c r="S157" i="27"/>
  <c r="AW157" i="27" s="1"/>
  <c r="S156" i="27"/>
  <c r="AW156" i="27" s="1"/>
  <c r="S155" i="27"/>
  <c r="AW155" i="27" s="1"/>
  <c r="S154" i="27"/>
  <c r="AW154" i="27" s="1"/>
  <c r="S153" i="27"/>
  <c r="AW153" i="27" s="1"/>
  <c r="S152" i="27"/>
  <c r="AW152" i="27" s="1"/>
  <c r="S151" i="27"/>
  <c r="AW151" i="27" s="1"/>
  <c r="S150" i="27"/>
  <c r="AW150" i="27" s="1"/>
  <c r="S149" i="27"/>
  <c r="AW149" i="27" s="1"/>
  <c r="S148" i="27"/>
  <c r="AW148" i="27" s="1"/>
  <c r="S147" i="27"/>
  <c r="AW147" i="27" s="1"/>
  <c r="S146" i="27"/>
  <c r="AW146" i="27" s="1"/>
  <c r="S145" i="27"/>
  <c r="AW145" i="27" s="1"/>
  <c r="S144" i="27"/>
  <c r="AW144" i="27" s="1"/>
  <c r="S143" i="27"/>
  <c r="AW143" i="27" s="1"/>
  <c r="S142" i="27"/>
  <c r="AW142" i="27" s="1"/>
  <c r="S141" i="27"/>
  <c r="AW141" i="27" s="1"/>
  <c r="S140" i="27"/>
  <c r="AW140" i="27" s="1"/>
  <c r="S139" i="27"/>
  <c r="AW139" i="27" s="1"/>
  <c r="S138" i="27"/>
  <c r="AW138" i="27" s="1"/>
  <c r="S137" i="27"/>
  <c r="AW137" i="27" s="1"/>
  <c r="S136" i="27"/>
  <c r="AW136" i="27" s="1"/>
  <c r="S135" i="27"/>
  <c r="AW135" i="27" s="1"/>
  <c r="S134" i="27"/>
  <c r="AW134" i="27" s="1"/>
  <c r="S133" i="27"/>
  <c r="AW133" i="27" s="1"/>
  <c r="S132" i="27"/>
  <c r="AW132" i="27" s="1"/>
  <c r="S131" i="27"/>
  <c r="AW131" i="27" s="1"/>
  <c r="S130" i="27"/>
  <c r="AW130" i="27" s="1"/>
  <c r="S129" i="27"/>
  <c r="AW129" i="27" s="1"/>
  <c r="S128" i="27"/>
  <c r="AW128" i="27" s="1"/>
  <c r="S127" i="27"/>
  <c r="AW127" i="27" s="1"/>
  <c r="S126" i="27"/>
  <c r="AW126" i="27" s="1"/>
  <c r="S125" i="27"/>
  <c r="AW125" i="27" s="1"/>
  <c r="S124" i="27"/>
  <c r="AW124" i="27" s="1"/>
  <c r="S123" i="27"/>
  <c r="AW123" i="27" s="1"/>
  <c r="S122" i="27"/>
  <c r="AW122" i="27" s="1"/>
  <c r="S121" i="27"/>
  <c r="AW121" i="27" s="1"/>
  <c r="S120" i="27"/>
  <c r="AW120" i="27" s="1"/>
  <c r="S119" i="27"/>
  <c r="AW119" i="27" s="1"/>
  <c r="S118" i="27"/>
  <c r="AW118" i="27" s="1"/>
  <c r="S117" i="27"/>
  <c r="AW117" i="27" s="1"/>
  <c r="S116" i="27"/>
  <c r="AW116" i="27" s="1"/>
  <c r="S115" i="27"/>
  <c r="AW115" i="27" s="1"/>
  <c r="S114" i="27"/>
  <c r="AW114" i="27" s="1"/>
  <c r="S113" i="27"/>
  <c r="AW113" i="27" s="1"/>
  <c r="S112" i="27"/>
  <c r="AW112" i="27" s="1"/>
  <c r="S111" i="27"/>
  <c r="AW111" i="27" s="1"/>
  <c r="S110" i="27"/>
  <c r="AW110" i="27" s="1"/>
  <c r="S109" i="27"/>
  <c r="AW109" i="27" s="1"/>
  <c r="S108" i="27"/>
  <c r="AW108" i="27" s="1"/>
  <c r="S107" i="27"/>
  <c r="AW107" i="27" s="1"/>
  <c r="S106" i="27"/>
  <c r="AW106" i="27" s="1"/>
  <c r="S105" i="27"/>
  <c r="AW105" i="27" s="1"/>
  <c r="S104" i="27"/>
  <c r="AW104" i="27" s="1"/>
  <c r="S103" i="27"/>
  <c r="AW103" i="27" s="1"/>
  <c r="S102" i="27"/>
  <c r="AW102" i="27" s="1"/>
  <c r="S101" i="27"/>
  <c r="AW101" i="27" s="1"/>
  <c r="S100" i="27"/>
  <c r="AW100" i="27" s="1"/>
  <c r="S99" i="27"/>
  <c r="AW99" i="27" s="1"/>
  <c r="S98" i="27"/>
  <c r="AW98" i="27" s="1"/>
  <c r="S97" i="27"/>
  <c r="AW97" i="27" s="1"/>
  <c r="S96" i="27"/>
  <c r="AW96" i="27" s="1"/>
  <c r="S95" i="27"/>
  <c r="AW95" i="27" s="1"/>
  <c r="S94" i="27"/>
  <c r="AW94" i="27" s="1"/>
  <c r="S93" i="27"/>
  <c r="AW93" i="27" s="1"/>
  <c r="S92" i="27"/>
  <c r="AW92" i="27" s="1"/>
  <c r="S91" i="27"/>
  <c r="AW91" i="27" s="1"/>
  <c r="S90" i="27"/>
  <c r="AW90" i="27" s="1"/>
  <c r="S89" i="27"/>
  <c r="AW89" i="27" s="1"/>
  <c r="S88" i="27"/>
  <c r="AW88" i="27" s="1"/>
  <c r="S87" i="27"/>
  <c r="AW87" i="27" s="1"/>
  <c r="S86" i="27"/>
  <c r="AW86" i="27" s="1"/>
  <c r="S85" i="27"/>
  <c r="AW85" i="27" s="1"/>
  <c r="S84" i="27"/>
  <c r="AW84" i="27" s="1"/>
  <c r="S83" i="27"/>
  <c r="AW83" i="27" s="1"/>
  <c r="S82" i="27"/>
  <c r="AW82" i="27" s="1"/>
  <c r="S81" i="27"/>
  <c r="AW81" i="27" s="1"/>
  <c r="S80" i="27"/>
  <c r="AW80" i="27" s="1"/>
  <c r="S79" i="27"/>
  <c r="AW79" i="27" s="1"/>
  <c r="S78" i="27"/>
  <c r="AW78" i="27" s="1"/>
  <c r="S77" i="27"/>
  <c r="AW77" i="27" s="1"/>
  <c r="S76" i="27"/>
  <c r="AW76" i="27" s="1"/>
  <c r="S75" i="27"/>
  <c r="AW75" i="27" s="1"/>
  <c r="S74" i="27"/>
  <c r="AW74" i="27" s="1"/>
  <c r="S73" i="27"/>
  <c r="AW73" i="27" s="1"/>
  <c r="S72" i="27"/>
  <c r="AW72" i="27" s="1"/>
  <c r="S71" i="27"/>
  <c r="AW71" i="27" s="1"/>
  <c r="S70" i="27"/>
  <c r="AW70" i="27" s="1"/>
  <c r="S69" i="27"/>
  <c r="AW69" i="27" s="1"/>
  <c r="S68" i="27"/>
  <c r="AW68" i="27" s="1"/>
  <c r="S67" i="27"/>
  <c r="AW67" i="27" s="1"/>
  <c r="S66" i="27"/>
  <c r="AW66" i="27" s="1"/>
  <c r="S65" i="27"/>
  <c r="AW65" i="27" s="1"/>
  <c r="S64" i="27"/>
  <c r="AW64" i="27" s="1"/>
  <c r="S63" i="27"/>
  <c r="AW63" i="27" s="1"/>
  <c r="S62" i="27"/>
  <c r="AW62" i="27" s="1"/>
  <c r="S61" i="27"/>
  <c r="AW61" i="27" s="1"/>
  <c r="S60" i="27"/>
  <c r="AW60" i="27" s="1"/>
  <c r="S59" i="27"/>
  <c r="AW59" i="27" s="1"/>
  <c r="S58" i="27"/>
  <c r="AW58" i="27" s="1"/>
  <c r="S57" i="27"/>
  <c r="AW57" i="27" s="1"/>
  <c r="S56" i="27"/>
  <c r="AW56" i="27" s="1"/>
  <c r="S55" i="27"/>
  <c r="AW55" i="27" s="1"/>
  <c r="S54" i="27"/>
  <c r="AW54" i="27" s="1"/>
  <c r="S53" i="27"/>
  <c r="AW53" i="27" s="1"/>
  <c r="S52" i="27"/>
  <c r="AW52" i="27" s="1"/>
  <c r="S51" i="27"/>
  <c r="AW51" i="27" s="1"/>
  <c r="S50" i="27"/>
  <c r="AW50" i="27" s="1"/>
  <c r="S49" i="27"/>
  <c r="AW49" i="27" s="1"/>
  <c r="S48" i="27"/>
  <c r="AW48" i="27" s="1"/>
  <c r="S47" i="27"/>
  <c r="AW47" i="27" s="1"/>
  <c r="S46" i="27"/>
  <c r="AW46" i="27" s="1"/>
  <c r="S45" i="27"/>
  <c r="AW45" i="27" s="1"/>
  <c r="S44" i="27"/>
  <c r="AW44" i="27" s="1"/>
  <c r="S43" i="27"/>
  <c r="AW43" i="27" s="1"/>
  <c r="S42" i="27"/>
  <c r="AW42" i="27" s="1"/>
  <c r="S41" i="27"/>
  <c r="AW41" i="27" s="1"/>
  <c r="S40" i="27"/>
  <c r="AW40" i="27" s="1"/>
  <c r="S39" i="27"/>
  <c r="AW39" i="27" s="1"/>
  <c r="S38" i="27"/>
  <c r="AW38" i="27" s="1"/>
  <c r="S37" i="27"/>
  <c r="AW37" i="27" s="1"/>
  <c r="S36" i="27"/>
  <c r="AW36" i="27" s="1"/>
  <c r="S35" i="27"/>
  <c r="AW35" i="27" s="1"/>
  <c r="S34" i="27"/>
  <c r="AW34" i="27" s="1"/>
  <c r="S33" i="27"/>
  <c r="AW33" i="27" s="1"/>
  <c r="S32" i="27"/>
  <c r="AW32" i="27" s="1"/>
  <c r="S31" i="27"/>
  <c r="AW31" i="27" s="1"/>
  <c r="S30" i="27"/>
  <c r="AW30" i="27" s="1"/>
  <c r="S29" i="27"/>
  <c r="AW29" i="27" s="1"/>
  <c r="S28" i="27"/>
  <c r="AW28" i="27" s="1"/>
  <c r="S27" i="27"/>
  <c r="AW27" i="27" s="1"/>
  <c r="S26" i="27"/>
  <c r="AW26" i="27" s="1"/>
  <c r="S25" i="27"/>
  <c r="AW25" i="27" s="1"/>
  <c r="S24" i="27"/>
  <c r="AW24" i="27" s="1"/>
  <c r="S23" i="27"/>
  <c r="AW23" i="27" s="1"/>
  <c r="S22" i="27"/>
  <c r="AW22" i="27" s="1"/>
  <c r="S21" i="27"/>
  <c r="AW21" i="27" s="1"/>
  <c r="S20" i="27"/>
  <c r="AW20" i="27" s="1"/>
  <c r="S19" i="27"/>
  <c r="AW19" i="27" s="1"/>
  <c r="S18" i="27"/>
  <c r="AW18" i="27" s="1"/>
  <c r="S17" i="27"/>
  <c r="AW17" i="27" s="1"/>
  <c r="S16" i="27"/>
  <c r="AW16" i="27" s="1"/>
  <c r="S15" i="27"/>
  <c r="AW15" i="27" s="1"/>
  <c r="S14" i="27"/>
  <c r="AW14" i="27" s="1"/>
  <c r="I1011" i="27"/>
  <c r="AI1011" i="27" s="1"/>
  <c r="I1010" i="27"/>
  <c r="AI1010" i="27" s="1"/>
  <c r="I1009" i="27"/>
  <c r="AI1009" i="27" s="1"/>
  <c r="I1008" i="27"/>
  <c r="AI1008" i="27" s="1"/>
  <c r="I1007" i="27"/>
  <c r="AI1007" i="27" s="1"/>
  <c r="I1006" i="27"/>
  <c r="AI1006" i="27" s="1"/>
  <c r="I1005" i="27"/>
  <c r="AI1005" i="27" s="1"/>
  <c r="I1004" i="27"/>
  <c r="AI1004" i="27" s="1"/>
  <c r="I1003" i="27"/>
  <c r="AI1003" i="27" s="1"/>
  <c r="I1002" i="27"/>
  <c r="AI1002" i="27" s="1"/>
  <c r="I1001" i="27"/>
  <c r="AI1001" i="27" s="1"/>
  <c r="I1000" i="27"/>
  <c r="AI1000" i="27" s="1"/>
  <c r="I999" i="27"/>
  <c r="AI999" i="27" s="1"/>
  <c r="I998" i="27"/>
  <c r="AI998" i="27" s="1"/>
  <c r="I997" i="27"/>
  <c r="AI997" i="27" s="1"/>
  <c r="I996" i="27"/>
  <c r="AI996" i="27" s="1"/>
  <c r="I995" i="27"/>
  <c r="AI995" i="27" s="1"/>
  <c r="I994" i="27"/>
  <c r="AI994" i="27" s="1"/>
  <c r="I993" i="27"/>
  <c r="AI993" i="27" s="1"/>
  <c r="I992" i="27"/>
  <c r="I991" i="27"/>
  <c r="AI991" i="27" s="1"/>
  <c r="I990" i="27"/>
  <c r="AI990" i="27" s="1"/>
  <c r="I989" i="27"/>
  <c r="AI989" i="27" s="1"/>
  <c r="I988" i="27"/>
  <c r="AI988" i="27" s="1"/>
  <c r="I987" i="27"/>
  <c r="AI987" i="27" s="1"/>
  <c r="I986" i="27"/>
  <c r="AI986" i="27" s="1"/>
  <c r="I985" i="27"/>
  <c r="AI985" i="27" s="1"/>
  <c r="I984" i="27"/>
  <c r="AI984" i="27" s="1"/>
  <c r="I983" i="27"/>
  <c r="AI983" i="27" s="1"/>
  <c r="I982" i="27"/>
  <c r="AI982" i="27" s="1"/>
  <c r="I981" i="27"/>
  <c r="AI981" i="27" s="1"/>
  <c r="I980" i="27"/>
  <c r="AI980" i="27" s="1"/>
  <c r="I979" i="27"/>
  <c r="AI979" i="27" s="1"/>
  <c r="I978" i="27"/>
  <c r="AI978" i="27" s="1"/>
  <c r="I977" i="27"/>
  <c r="AI977" i="27" s="1"/>
  <c r="I976" i="27"/>
  <c r="AI976" i="27" s="1"/>
  <c r="I975" i="27"/>
  <c r="I974" i="27"/>
  <c r="AI974" i="27" s="1"/>
  <c r="I973" i="27"/>
  <c r="AI973" i="27" s="1"/>
  <c r="I972" i="27"/>
  <c r="AI972" i="27" s="1"/>
  <c r="I971" i="27"/>
  <c r="AI971" i="27" s="1"/>
  <c r="I970" i="27"/>
  <c r="AI970" i="27" s="1"/>
  <c r="I969" i="27"/>
  <c r="AI969" i="27" s="1"/>
  <c r="I968" i="27"/>
  <c r="AI968" i="27" s="1"/>
  <c r="I967" i="27"/>
  <c r="AI967" i="27" s="1"/>
  <c r="I966" i="27"/>
  <c r="AI966" i="27" s="1"/>
  <c r="I965" i="27"/>
  <c r="AI965" i="27" s="1"/>
  <c r="I964" i="27"/>
  <c r="AI964" i="27" s="1"/>
  <c r="I963" i="27"/>
  <c r="AI963" i="27" s="1"/>
  <c r="I962" i="27"/>
  <c r="AI962" i="27" s="1"/>
  <c r="I961" i="27"/>
  <c r="AI961" i="27" s="1"/>
  <c r="I960" i="27"/>
  <c r="AI960" i="27" s="1"/>
  <c r="I959" i="27"/>
  <c r="AI959" i="27" s="1"/>
  <c r="I958" i="27"/>
  <c r="AI958" i="27" s="1"/>
  <c r="I957" i="27"/>
  <c r="AI957" i="27" s="1"/>
  <c r="I956" i="27"/>
  <c r="AI956" i="27" s="1"/>
  <c r="I955" i="27"/>
  <c r="AI955" i="27" s="1"/>
  <c r="I954" i="27"/>
  <c r="AI954" i="27" s="1"/>
  <c r="I953" i="27"/>
  <c r="AI953" i="27" s="1"/>
  <c r="I952" i="27"/>
  <c r="I951" i="27"/>
  <c r="AI951" i="27" s="1"/>
  <c r="I950" i="27"/>
  <c r="AI950" i="27" s="1"/>
  <c r="I949" i="27"/>
  <c r="AI949" i="27" s="1"/>
  <c r="I948" i="27"/>
  <c r="AI948" i="27" s="1"/>
  <c r="I947" i="27"/>
  <c r="AI947" i="27" s="1"/>
  <c r="I946" i="27"/>
  <c r="AI946" i="27" s="1"/>
  <c r="I945" i="27"/>
  <c r="AI945" i="27" s="1"/>
  <c r="I944" i="27"/>
  <c r="AI944" i="27" s="1"/>
  <c r="I943" i="27"/>
  <c r="AI943" i="27" s="1"/>
  <c r="I942" i="27"/>
  <c r="AI942" i="27" s="1"/>
  <c r="I941" i="27"/>
  <c r="AI941" i="27" s="1"/>
  <c r="I940" i="27"/>
  <c r="AI940" i="27" s="1"/>
  <c r="I939" i="27"/>
  <c r="AI939" i="27" s="1"/>
  <c r="I938" i="27"/>
  <c r="AI938" i="27" s="1"/>
  <c r="I937" i="27"/>
  <c r="AI937" i="27" s="1"/>
  <c r="I936" i="27"/>
  <c r="AI936" i="27" s="1"/>
  <c r="I935" i="27"/>
  <c r="AI935" i="27" s="1"/>
  <c r="I934" i="27"/>
  <c r="I933" i="27"/>
  <c r="AI933" i="27" s="1"/>
  <c r="I932" i="27"/>
  <c r="AI932" i="27" s="1"/>
  <c r="I931" i="27"/>
  <c r="AI931" i="27" s="1"/>
  <c r="I930" i="27"/>
  <c r="AI930" i="27" s="1"/>
  <c r="I929" i="27"/>
  <c r="AI929" i="27" s="1"/>
  <c r="I928" i="27"/>
  <c r="AI928" i="27" s="1"/>
  <c r="I927" i="27"/>
  <c r="AI927" i="27" s="1"/>
  <c r="I926" i="27"/>
  <c r="AI926" i="27" s="1"/>
  <c r="I925" i="27"/>
  <c r="AI925" i="27" s="1"/>
  <c r="I924" i="27"/>
  <c r="AI924" i="27" s="1"/>
  <c r="I923" i="27"/>
  <c r="AI923" i="27" s="1"/>
  <c r="I922" i="27"/>
  <c r="AI922" i="27" s="1"/>
  <c r="I921" i="27"/>
  <c r="AI921" i="27" s="1"/>
  <c r="I920" i="27"/>
  <c r="AI920" i="27" s="1"/>
  <c r="I919" i="27"/>
  <c r="AI919" i="27" s="1"/>
  <c r="I918" i="27"/>
  <c r="AI918" i="27" s="1"/>
  <c r="I917" i="27"/>
  <c r="AI917" i="27" s="1"/>
  <c r="I916" i="27"/>
  <c r="AI916" i="27" s="1"/>
  <c r="I915" i="27"/>
  <c r="AI915" i="27" s="1"/>
  <c r="I914" i="27"/>
  <c r="AI914" i="27" s="1"/>
  <c r="I913" i="27"/>
  <c r="AI913" i="27" s="1"/>
  <c r="I912" i="27"/>
  <c r="I911" i="27"/>
  <c r="AI911" i="27" s="1"/>
  <c r="I910" i="27"/>
  <c r="AI910" i="27" s="1"/>
  <c r="I909" i="27"/>
  <c r="AI909" i="27" s="1"/>
  <c r="I908" i="27"/>
  <c r="AI908" i="27" s="1"/>
  <c r="I907" i="27"/>
  <c r="AI907" i="27" s="1"/>
  <c r="I906" i="27"/>
  <c r="AI906" i="27" s="1"/>
  <c r="I905" i="27"/>
  <c r="AI905" i="27" s="1"/>
  <c r="I904" i="27"/>
  <c r="AI904" i="27" s="1"/>
  <c r="I903" i="27"/>
  <c r="AI903" i="27" s="1"/>
  <c r="I902" i="27"/>
  <c r="AI902" i="27" s="1"/>
  <c r="I901" i="27"/>
  <c r="AI901" i="27" s="1"/>
  <c r="I900" i="27"/>
  <c r="AI900" i="27" s="1"/>
  <c r="I899" i="27"/>
  <c r="AI899" i="27" s="1"/>
  <c r="I898" i="27"/>
  <c r="AI898" i="27" s="1"/>
  <c r="I897" i="27"/>
  <c r="AI897" i="27" s="1"/>
  <c r="I896" i="27"/>
  <c r="AI896" i="27" s="1"/>
  <c r="I895" i="27"/>
  <c r="AI895" i="27" s="1"/>
  <c r="I894" i="27"/>
  <c r="AI894" i="27" s="1"/>
  <c r="I893" i="27"/>
  <c r="AI893" i="27" s="1"/>
  <c r="I892" i="27"/>
  <c r="AI892" i="27" s="1"/>
  <c r="I891" i="27"/>
  <c r="I890" i="27"/>
  <c r="AI890" i="27" s="1"/>
  <c r="I889" i="27"/>
  <c r="AI889" i="27" s="1"/>
  <c r="I888" i="27"/>
  <c r="AI888" i="27" s="1"/>
  <c r="I887" i="27"/>
  <c r="AI887" i="27" s="1"/>
  <c r="I886" i="27"/>
  <c r="AI886" i="27" s="1"/>
  <c r="I885" i="27"/>
  <c r="AI885" i="27" s="1"/>
  <c r="I884" i="27"/>
  <c r="AI884" i="27" s="1"/>
  <c r="I883" i="27"/>
  <c r="AI883" i="27" s="1"/>
  <c r="I882" i="27"/>
  <c r="AI882" i="27" s="1"/>
  <c r="I881" i="27"/>
  <c r="AI881" i="27" s="1"/>
  <c r="I880" i="27"/>
  <c r="AI880" i="27" s="1"/>
  <c r="I879" i="27"/>
  <c r="AI879" i="27" s="1"/>
  <c r="I878" i="27"/>
  <c r="AI878" i="27" s="1"/>
  <c r="I877" i="27"/>
  <c r="AI877" i="27" s="1"/>
  <c r="I876" i="27"/>
  <c r="AI876" i="27" s="1"/>
  <c r="I875" i="27"/>
  <c r="AI875" i="27" s="1"/>
  <c r="I874" i="27"/>
  <c r="AI874" i="27" s="1"/>
  <c r="I873" i="27"/>
  <c r="AI873" i="27" s="1"/>
  <c r="I872" i="27"/>
  <c r="I871" i="27"/>
  <c r="AI871" i="27" s="1"/>
  <c r="I870" i="27"/>
  <c r="AI870" i="27" s="1"/>
  <c r="I869" i="27"/>
  <c r="AI869" i="27" s="1"/>
  <c r="I868" i="27"/>
  <c r="AI868" i="27" s="1"/>
  <c r="I867" i="27"/>
  <c r="AI867" i="27" s="1"/>
  <c r="I866" i="27"/>
  <c r="AI866" i="27" s="1"/>
  <c r="I865" i="27"/>
  <c r="AI865" i="27" s="1"/>
  <c r="I864" i="27"/>
  <c r="AI864" i="27" s="1"/>
  <c r="I863" i="27"/>
  <c r="AI863" i="27" s="1"/>
  <c r="I862" i="27"/>
  <c r="AI862" i="27" s="1"/>
  <c r="I861" i="27"/>
  <c r="AI861" i="27" s="1"/>
  <c r="I860" i="27"/>
  <c r="AI860" i="27" s="1"/>
  <c r="I859" i="27"/>
  <c r="AI859" i="27" s="1"/>
  <c r="I858" i="27"/>
  <c r="AI858" i="27" s="1"/>
  <c r="I857" i="27"/>
  <c r="AI857" i="27" s="1"/>
  <c r="I856" i="27"/>
  <c r="AI856" i="27" s="1"/>
  <c r="I855" i="27"/>
  <c r="AI855" i="27" s="1"/>
  <c r="I854" i="27"/>
  <c r="AI854" i="27" s="1"/>
  <c r="I853" i="27"/>
  <c r="AI853" i="27" s="1"/>
  <c r="I852" i="27"/>
  <c r="AI852" i="27" s="1"/>
  <c r="I851" i="27"/>
  <c r="AI851" i="27" s="1"/>
  <c r="I850" i="27"/>
  <c r="AI850" i="27" s="1"/>
  <c r="I849" i="27"/>
  <c r="AI849" i="27" s="1"/>
  <c r="I848" i="27"/>
  <c r="AI848" i="27" s="1"/>
  <c r="I847" i="27"/>
  <c r="AI847" i="27" s="1"/>
  <c r="I846" i="27"/>
  <c r="AI846" i="27" s="1"/>
  <c r="I845" i="27"/>
  <c r="AI845" i="27" s="1"/>
  <c r="I844" i="27"/>
  <c r="AI844" i="27" s="1"/>
  <c r="I843" i="27"/>
  <c r="AI843" i="27" s="1"/>
  <c r="I842" i="27"/>
  <c r="AI842" i="27" s="1"/>
  <c r="I841" i="27"/>
  <c r="AI841" i="27" s="1"/>
  <c r="I840" i="27"/>
  <c r="AI840" i="27" s="1"/>
  <c r="I839" i="27"/>
  <c r="AI839" i="27" s="1"/>
  <c r="I838" i="27"/>
  <c r="AI838" i="27" s="1"/>
  <c r="I837" i="27"/>
  <c r="AI837" i="27" s="1"/>
  <c r="I836" i="27"/>
  <c r="AI836" i="27" s="1"/>
  <c r="I835" i="27"/>
  <c r="AI835" i="27" s="1"/>
  <c r="I834" i="27"/>
  <c r="AI834" i="27" s="1"/>
  <c r="I833" i="27"/>
  <c r="AI833" i="27" s="1"/>
  <c r="I832" i="27"/>
  <c r="AI832" i="27" s="1"/>
  <c r="I831" i="27"/>
  <c r="AI831" i="27" s="1"/>
  <c r="I830" i="27"/>
  <c r="AI830" i="27" s="1"/>
  <c r="I829" i="27"/>
  <c r="AI829" i="27" s="1"/>
  <c r="I828" i="27"/>
  <c r="AI828" i="27" s="1"/>
  <c r="I827" i="27"/>
  <c r="AI827" i="27" s="1"/>
  <c r="I826" i="27"/>
  <c r="AI826" i="27" s="1"/>
  <c r="I825" i="27"/>
  <c r="AI825" i="27" s="1"/>
  <c r="I824" i="27"/>
  <c r="AI824" i="27" s="1"/>
  <c r="I823" i="27"/>
  <c r="AI823" i="27" s="1"/>
  <c r="I822" i="27"/>
  <c r="AI822" i="27" s="1"/>
  <c r="I821" i="27"/>
  <c r="AI821" i="27" s="1"/>
  <c r="I820" i="27"/>
  <c r="AI820" i="27" s="1"/>
  <c r="I819" i="27"/>
  <c r="AI819" i="27" s="1"/>
  <c r="I818" i="27"/>
  <c r="AI818" i="27" s="1"/>
  <c r="I817" i="27"/>
  <c r="AI817" i="27" s="1"/>
  <c r="I816" i="27"/>
  <c r="AI816" i="27" s="1"/>
  <c r="I815" i="27"/>
  <c r="AI815" i="27" s="1"/>
  <c r="I814" i="27"/>
  <c r="AI814" i="27" s="1"/>
  <c r="I813" i="27"/>
  <c r="AI813" i="27" s="1"/>
  <c r="I812" i="27"/>
  <c r="AI812" i="27" s="1"/>
  <c r="I811" i="27"/>
  <c r="AI811" i="27" s="1"/>
  <c r="I810" i="27"/>
  <c r="AI810" i="27" s="1"/>
  <c r="I809" i="27"/>
  <c r="AI809" i="27" s="1"/>
  <c r="I808" i="27"/>
  <c r="AI808" i="27" s="1"/>
  <c r="I807" i="27"/>
  <c r="AI807" i="27" s="1"/>
  <c r="I806" i="27"/>
  <c r="AI806" i="27" s="1"/>
  <c r="I805" i="27"/>
  <c r="AI805" i="27" s="1"/>
  <c r="I804" i="27"/>
  <c r="AI804" i="27" s="1"/>
  <c r="I803" i="27"/>
  <c r="AI803" i="27" s="1"/>
  <c r="I802" i="27"/>
  <c r="AI802" i="27" s="1"/>
  <c r="I801" i="27"/>
  <c r="AI801" i="27" s="1"/>
  <c r="I800" i="27"/>
  <c r="AI800" i="27" s="1"/>
  <c r="I799" i="27"/>
  <c r="AI799" i="27" s="1"/>
  <c r="I798" i="27"/>
  <c r="AI798" i="27" s="1"/>
  <c r="I797" i="27"/>
  <c r="AI797" i="27" s="1"/>
  <c r="I796" i="27"/>
  <c r="AI796" i="27" s="1"/>
  <c r="I795" i="27"/>
  <c r="AI795" i="27" s="1"/>
  <c r="I794" i="27"/>
  <c r="AI794" i="27" s="1"/>
  <c r="I793" i="27"/>
  <c r="AI793" i="27" s="1"/>
  <c r="I792" i="27"/>
  <c r="AI792" i="27" s="1"/>
  <c r="I791" i="27"/>
  <c r="AI791" i="27" s="1"/>
  <c r="I790" i="27"/>
  <c r="AI790" i="27" s="1"/>
  <c r="I789" i="27"/>
  <c r="AI789" i="27" s="1"/>
  <c r="I788" i="27"/>
  <c r="AI788" i="27" s="1"/>
  <c r="I787" i="27"/>
  <c r="AI787" i="27" s="1"/>
  <c r="I786" i="27"/>
  <c r="AI786" i="27" s="1"/>
  <c r="I785" i="27"/>
  <c r="AI785" i="27" s="1"/>
  <c r="I784" i="27"/>
  <c r="AI784" i="27" s="1"/>
  <c r="I783" i="27"/>
  <c r="AI783" i="27" s="1"/>
  <c r="I782" i="27"/>
  <c r="AI782" i="27" s="1"/>
  <c r="I781" i="27"/>
  <c r="AI781" i="27" s="1"/>
  <c r="I780" i="27"/>
  <c r="AI780" i="27" s="1"/>
  <c r="I779" i="27"/>
  <c r="AI779" i="27" s="1"/>
  <c r="I778" i="27"/>
  <c r="AI778" i="27" s="1"/>
  <c r="I777" i="27"/>
  <c r="AI777" i="27" s="1"/>
  <c r="I776" i="27"/>
  <c r="AI776" i="27" s="1"/>
  <c r="I775" i="27"/>
  <c r="AI775" i="27" s="1"/>
  <c r="I774" i="27"/>
  <c r="AI774" i="27" s="1"/>
  <c r="I773" i="27"/>
  <c r="AI773" i="27" s="1"/>
  <c r="I772" i="27"/>
  <c r="AI772" i="27" s="1"/>
  <c r="I771" i="27"/>
  <c r="AI771" i="27" s="1"/>
  <c r="I770" i="27"/>
  <c r="AI770" i="27" s="1"/>
  <c r="I769" i="27"/>
  <c r="AI769" i="27" s="1"/>
  <c r="I768" i="27"/>
  <c r="AI768" i="27" s="1"/>
  <c r="I767" i="27"/>
  <c r="AI767" i="27" s="1"/>
  <c r="I766" i="27"/>
  <c r="AI766" i="27" s="1"/>
  <c r="I765" i="27"/>
  <c r="AI765" i="27" s="1"/>
  <c r="I764" i="27"/>
  <c r="AI764" i="27" s="1"/>
  <c r="I763" i="27"/>
  <c r="AI763" i="27" s="1"/>
  <c r="I762" i="27"/>
  <c r="AI762" i="27" s="1"/>
  <c r="I761" i="27"/>
  <c r="AI761" i="27" s="1"/>
  <c r="I760" i="27"/>
  <c r="AI760" i="27" s="1"/>
  <c r="I759" i="27"/>
  <c r="AI759" i="27" s="1"/>
  <c r="I758" i="27"/>
  <c r="AI758" i="27" s="1"/>
  <c r="I757" i="27"/>
  <c r="AI757" i="27" s="1"/>
  <c r="I756" i="27"/>
  <c r="AI756" i="27" s="1"/>
  <c r="I755" i="27"/>
  <c r="AI755" i="27" s="1"/>
  <c r="I754" i="27"/>
  <c r="AI754" i="27" s="1"/>
  <c r="I753" i="27"/>
  <c r="AI753" i="27" s="1"/>
  <c r="I752" i="27"/>
  <c r="AI752" i="27" s="1"/>
  <c r="I751" i="27"/>
  <c r="AI751" i="27" s="1"/>
  <c r="I750" i="27"/>
  <c r="AI750" i="27" s="1"/>
  <c r="I749" i="27"/>
  <c r="I748" i="27"/>
  <c r="AI748" i="27" s="1"/>
  <c r="I747" i="27"/>
  <c r="AI747" i="27" s="1"/>
  <c r="I746" i="27"/>
  <c r="AI746" i="27" s="1"/>
  <c r="I745" i="27"/>
  <c r="AI745" i="27" s="1"/>
  <c r="I744" i="27"/>
  <c r="AI744" i="27" s="1"/>
  <c r="I743" i="27"/>
  <c r="AI743" i="27" s="1"/>
  <c r="I742" i="27"/>
  <c r="AI742" i="27" s="1"/>
  <c r="I741" i="27"/>
  <c r="AI741" i="27" s="1"/>
  <c r="I740" i="27"/>
  <c r="AI740" i="27" s="1"/>
  <c r="I739" i="27"/>
  <c r="AI739" i="27" s="1"/>
  <c r="I738" i="27"/>
  <c r="AI738" i="27" s="1"/>
  <c r="I737" i="27"/>
  <c r="AI737" i="27" s="1"/>
  <c r="I736" i="27"/>
  <c r="AI736" i="27" s="1"/>
  <c r="I735" i="27"/>
  <c r="AI735" i="27" s="1"/>
  <c r="I734" i="27"/>
  <c r="AI734" i="27" s="1"/>
  <c r="I733" i="27"/>
  <c r="AI733" i="27" s="1"/>
  <c r="I732" i="27"/>
  <c r="AI732" i="27" s="1"/>
  <c r="I731" i="27"/>
  <c r="AI731" i="27" s="1"/>
  <c r="I730" i="27"/>
  <c r="AI730" i="27" s="1"/>
  <c r="I729" i="27"/>
  <c r="AI729" i="27" s="1"/>
  <c r="I728" i="27"/>
  <c r="I727" i="27"/>
  <c r="AI727" i="27" s="1"/>
  <c r="I726" i="27"/>
  <c r="AI726" i="27" s="1"/>
  <c r="I725" i="27"/>
  <c r="AI725" i="27" s="1"/>
  <c r="I724" i="27"/>
  <c r="AI724" i="27" s="1"/>
  <c r="I723" i="27"/>
  <c r="AI723" i="27" s="1"/>
  <c r="I722" i="27"/>
  <c r="AI722" i="27" s="1"/>
  <c r="I721" i="27"/>
  <c r="AI721" i="27" s="1"/>
  <c r="I720" i="27"/>
  <c r="AI720" i="27" s="1"/>
  <c r="I719" i="27"/>
  <c r="AI719" i="27" s="1"/>
  <c r="I718" i="27"/>
  <c r="AI718" i="27" s="1"/>
  <c r="I717" i="27"/>
  <c r="AI717" i="27" s="1"/>
  <c r="I716" i="27"/>
  <c r="AI716" i="27" s="1"/>
  <c r="I715" i="27"/>
  <c r="AI715" i="27" s="1"/>
  <c r="I714" i="27"/>
  <c r="AI714" i="27" s="1"/>
  <c r="I713" i="27"/>
  <c r="AI713" i="27" s="1"/>
  <c r="I712" i="27"/>
  <c r="AI712" i="27" s="1"/>
  <c r="I711" i="27"/>
  <c r="AI711" i="27" s="1"/>
  <c r="I710" i="27"/>
  <c r="AI710" i="27" s="1"/>
  <c r="I709" i="27"/>
  <c r="I708" i="27"/>
  <c r="AI708" i="27" s="1"/>
  <c r="I707" i="27"/>
  <c r="AI707" i="27" s="1"/>
  <c r="I706" i="27"/>
  <c r="AI706" i="27" s="1"/>
  <c r="I705" i="27"/>
  <c r="AI705" i="27" s="1"/>
  <c r="I704" i="27"/>
  <c r="AI704" i="27" s="1"/>
  <c r="I703" i="27"/>
  <c r="AI703" i="27" s="1"/>
  <c r="I702" i="27"/>
  <c r="AI702" i="27" s="1"/>
  <c r="I701" i="27"/>
  <c r="AI701" i="27" s="1"/>
  <c r="I700" i="27"/>
  <c r="AI700" i="27" s="1"/>
  <c r="I699" i="27"/>
  <c r="AI699" i="27" s="1"/>
  <c r="I698" i="27"/>
  <c r="AI698" i="27" s="1"/>
  <c r="I697" i="27"/>
  <c r="AI697" i="27" s="1"/>
  <c r="I696" i="27"/>
  <c r="AI696" i="27" s="1"/>
  <c r="I695" i="27"/>
  <c r="AI695" i="27" s="1"/>
  <c r="I694" i="27"/>
  <c r="AI694" i="27" s="1"/>
  <c r="I693" i="27"/>
  <c r="AI693" i="27" s="1"/>
  <c r="I692" i="27"/>
  <c r="AI692" i="27" s="1"/>
  <c r="I691" i="27"/>
  <c r="AI691" i="27" s="1"/>
  <c r="I690" i="27"/>
  <c r="AI690" i="27" s="1"/>
  <c r="I689" i="27"/>
  <c r="AI689" i="27" s="1"/>
  <c r="I688" i="27"/>
  <c r="AI688" i="27" s="1"/>
  <c r="I687" i="27"/>
  <c r="AI687" i="27" s="1"/>
  <c r="I686" i="27"/>
  <c r="AI686" i="27" s="1"/>
  <c r="I685" i="27"/>
  <c r="AI685" i="27" s="1"/>
  <c r="I684" i="27"/>
  <c r="AI684" i="27" s="1"/>
  <c r="I683" i="27"/>
  <c r="AI683" i="27" s="1"/>
  <c r="I682" i="27"/>
  <c r="AI682" i="27" s="1"/>
  <c r="I681" i="27"/>
  <c r="AI681" i="27" s="1"/>
  <c r="I680" i="27"/>
  <c r="AI680" i="27" s="1"/>
  <c r="I679" i="27"/>
  <c r="AI679" i="27" s="1"/>
  <c r="I678" i="27"/>
  <c r="AI678" i="27" s="1"/>
  <c r="I677" i="27"/>
  <c r="AI677" i="27" s="1"/>
  <c r="I676" i="27"/>
  <c r="AI676" i="27" s="1"/>
  <c r="I675" i="27"/>
  <c r="AI675" i="27" s="1"/>
  <c r="I674" i="27"/>
  <c r="AI674" i="27" s="1"/>
  <c r="I673" i="27"/>
  <c r="AI673" i="27" s="1"/>
  <c r="I672" i="27"/>
  <c r="AI672" i="27" s="1"/>
  <c r="I671" i="27"/>
  <c r="AI671" i="27" s="1"/>
  <c r="I670" i="27"/>
  <c r="AI670" i="27" s="1"/>
  <c r="I669" i="27"/>
  <c r="AI669" i="27" s="1"/>
  <c r="I668" i="27"/>
  <c r="AI668" i="27" s="1"/>
  <c r="I667" i="27"/>
  <c r="AI667" i="27" s="1"/>
  <c r="I666" i="27"/>
  <c r="AI666" i="27" s="1"/>
  <c r="I665" i="27"/>
  <c r="AI665" i="27" s="1"/>
  <c r="I664" i="27"/>
  <c r="AI664" i="27" s="1"/>
  <c r="I663" i="27"/>
  <c r="AI663" i="27" s="1"/>
  <c r="I662" i="27"/>
  <c r="AI662" i="27" s="1"/>
  <c r="I661" i="27"/>
  <c r="AI661" i="27" s="1"/>
  <c r="I660" i="27"/>
  <c r="AI660" i="27" s="1"/>
  <c r="I659" i="27"/>
  <c r="AI659" i="27" s="1"/>
  <c r="I658" i="27"/>
  <c r="AI658" i="27" s="1"/>
  <c r="I657" i="27"/>
  <c r="AI657" i="27" s="1"/>
  <c r="I656" i="27"/>
  <c r="AI656" i="27" s="1"/>
  <c r="I655" i="27"/>
  <c r="AI655" i="27" s="1"/>
  <c r="I654" i="27"/>
  <c r="AI654" i="27" s="1"/>
  <c r="I653" i="27"/>
  <c r="AI653" i="27" s="1"/>
  <c r="I652" i="27"/>
  <c r="AI652" i="27" s="1"/>
  <c r="I651" i="27"/>
  <c r="AI651" i="27" s="1"/>
  <c r="I650" i="27"/>
  <c r="AI650" i="27" s="1"/>
  <c r="I649" i="27"/>
  <c r="AI649" i="27" s="1"/>
  <c r="I648" i="27"/>
  <c r="AI648" i="27" s="1"/>
  <c r="I647" i="27"/>
  <c r="AI647" i="27" s="1"/>
  <c r="I646" i="27"/>
  <c r="I645" i="27"/>
  <c r="AI645" i="27" s="1"/>
  <c r="I644" i="27"/>
  <c r="AI644" i="27" s="1"/>
  <c r="I643" i="27"/>
  <c r="AI643" i="27" s="1"/>
  <c r="I642" i="27"/>
  <c r="AI642" i="27" s="1"/>
  <c r="I641" i="27"/>
  <c r="AI641" i="27" s="1"/>
  <c r="I640" i="27"/>
  <c r="AI640" i="27" s="1"/>
  <c r="I639" i="27"/>
  <c r="AI639" i="27" s="1"/>
  <c r="I638" i="27"/>
  <c r="AI638" i="27" s="1"/>
  <c r="I637" i="27"/>
  <c r="AI637" i="27" s="1"/>
  <c r="I636" i="27"/>
  <c r="AI636" i="27" s="1"/>
  <c r="I635" i="27"/>
  <c r="AI635" i="27" s="1"/>
  <c r="I634" i="27"/>
  <c r="AI634" i="27" s="1"/>
  <c r="I633" i="27"/>
  <c r="AI633" i="27" s="1"/>
  <c r="I632" i="27"/>
  <c r="AI632" i="27" s="1"/>
  <c r="I631" i="27"/>
  <c r="AI631" i="27" s="1"/>
  <c r="I630" i="27"/>
  <c r="AI630" i="27" s="1"/>
  <c r="I629" i="27"/>
  <c r="AI629" i="27" s="1"/>
  <c r="I628" i="27"/>
  <c r="AI628" i="27" s="1"/>
  <c r="I627" i="27"/>
  <c r="AI627" i="27" s="1"/>
  <c r="I626" i="27"/>
  <c r="AI626" i="27" s="1"/>
  <c r="I625" i="27"/>
  <c r="AI625" i="27" s="1"/>
  <c r="I624" i="27"/>
  <c r="AI624" i="27" s="1"/>
  <c r="I623" i="27"/>
  <c r="AI623" i="27" s="1"/>
  <c r="I622" i="27"/>
  <c r="AI622" i="27" s="1"/>
  <c r="I621" i="27"/>
  <c r="AI621" i="27" s="1"/>
  <c r="I620" i="27"/>
  <c r="AI620" i="27" s="1"/>
  <c r="I619" i="27"/>
  <c r="AI619" i="27" s="1"/>
  <c r="I618" i="27"/>
  <c r="AI618" i="27" s="1"/>
  <c r="I617" i="27"/>
  <c r="AI617" i="27" s="1"/>
  <c r="I616" i="27"/>
  <c r="AI616" i="27" s="1"/>
  <c r="I615" i="27"/>
  <c r="AI615" i="27" s="1"/>
  <c r="I614" i="27"/>
  <c r="AI614" i="27" s="1"/>
  <c r="I613" i="27"/>
  <c r="AI613" i="27" s="1"/>
  <c r="I612" i="27"/>
  <c r="AI612" i="27" s="1"/>
  <c r="I611" i="27"/>
  <c r="AI611" i="27" s="1"/>
  <c r="I610" i="27"/>
  <c r="AI610" i="27" s="1"/>
  <c r="I609" i="27"/>
  <c r="AI609" i="27" s="1"/>
  <c r="I608" i="27"/>
  <c r="AI608" i="27" s="1"/>
  <c r="I607" i="27"/>
  <c r="AI607" i="27" s="1"/>
  <c r="I606" i="27"/>
  <c r="I605" i="27"/>
  <c r="AI605" i="27" s="1"/>
  <c r="I604" i="27"/>
  <c r="AI604" i="27" s="1"/>
  <c r="I603" i="27"/>
  <c r="AI603" i="27" s="1"/>
  <c r="I602" i="27"/>
  <c r="AI602" i="27" s="1"/>
  <c r="I601" i="27"/>
  <c r="AI601" i="27" s="1"/>
  <c r="I600" i="27"/>
  <c r="AI600" i="27" s="1"/>
  <c r="I599" i="27"/>
  <c r="AI599" i="27" s="1"/>
  <c r="I598" i="27"/>
  <c r="AI598" i="27" s="1"/>
  <c r="I597" i="27"/>
  <c r="AI597" i="27" s="1"/>
  <c r="I596" i="27"/>
  <c r="AI596" i="27" s="1"/>
  <c r="I595" i="27"/>
  <c r="AI595" i="27" s="1"/>
  <c r="I594" i="27"/>
  <c r="AI594" i="27" s="1"/>
  <c r="I593" i="27"/>
  <c r="AI593" i="27" s="1"/>
  <c r="I592" i="27"/>
  <c r="AI592" i="27" s="1"/>
  <c r="I591" i="27"/>
  <c r="AI591" i="27" s="1"/>
  <c r="I590" i="27"/>
  <c r="AI590" i="27" s="1"/>
  <c r="I589" i="27"/>
  <c r="AI589" i="27" s="1"/>
  <c r="I588" i="27"/>
  <c r="AI588" i="27" s="1"/>
  <c r="I587" i="27"/>
  <c r="AI587" i="27" s="1"/>
  <c r="I586" i="27"/>
  <c r="AI586" i="27" s="1"/>
  <c r="I585" i="27"/>
  <c r="AI585" i="27" s="1"/>
  <c r="I584" i="27"/>
  <c r="AI584" i="27" s="1"/>
  <c r="I583" i="27"/>
  <c r="I582" i="27"/>
  <c r="AI582" i="27" s="1"/>
  <c r="I581" i="27"/>
  <c r="AI581" i="27" s="1"/>
  <c r="I580" i="27"/>
  <c r="AI580" i="27" s="1"/>
  <c r="I579" i="27"/>
  <c r="AI579" i="27" s="1"/>
  <c r="I578" i="27"/>
  <c r="AI578" i="27" s="1"/>
  <c r="I577" i="27"/>
  <c r="AI577" i="27" s="1"/>
  <c r="I576" i="27"/>
  <c r="AI576" i="27" s="1"/>
  <c r="I575" i="27"/>
  <c r="AI575" i="27" s="1"/>
  <c r="I574" i="27"/>
  <c r="AI574" i="27" s="1"/>
  <c r="I573" i="27"/>
  <c r="AI573" i="27" s="1"/>
  <c r="I572" i="27"/>
  <c r="AI572" i="27" s="1"/>
  <c r="I571" i="27"/>
  <c r="AI571" i="27" s="1"/>
  <c r="I570" i="27"/>
  <c r="AI570" i="27" s="1"/>
  <c r="I569" i="27"/>
  <c r="AI569" i="27" s="1"/>
  <c r="I568" i="27"/>
  <c r="AI568" i="27" s="1"/>
  <c r="I567" i="27"/>
  <c r="AI567" i="27" s="1"/>
  <c r="I566" i="27"/>
  <c r="I565" i="27"/>
  <c r="AI565" i="27" s="1"/>
  <c r="I564" i="27"/>
  <c r="AI564" i="27" s="1"/>
  <c r="I563" i="27"/>
  <c r="AI563" i="27" s="1"/>
  <c r="I562" i="27"/>
  <c r="AI562" i="27" s="1"/>
  <c r="I561" i="27"/>
  <c r="AI561" i="27" s="1"/>
  <c r="I560" i="27"/>
  <c r="AI560" i="27" s="1"/>
  <c r="I559" i="27"/>
  <c r="AI559" i="27" s="1"/>
  <c r="I558" i="27"/>
  <c r="AI558" i="27" s="1"/>
  <c r="I557" i="27"/>
  <c r="AI557" i="27" s="1"/>
  <c r="I556" i="27"/>
  <c r="AI556" i="27" s="1"/>
  <c r="I555" i="27"/>
  <c r="AI555" i="27" s="1"/>
  <c r="I554" i="27"/>
  <c r="AI554" i="27" s="1"/>
  <c r="I553" i="27"/>
  <c r="AI553" i="27" s="1"/>
  <c r="I552" i="27"/>
  <c r="AI552" i="27" s="1"/>
  <c r="I551" i="27"/>
  <c r="AI551" i="27" s="1"/>
  <c r="I550" i="27"/>
  <c r="AI550" i="27" s="1"/>
  <c r="I549" i="27"/>
  <c r="AI549" i="27" s="1"/>
  <c r="I548" i="27"/>
  <c r="AI548" i="27" s="1"/>
  <c r="I547" i="27"/>
  <c r="AI547" i="27" s="1"/>
  <c r="I546" i="27"/>
  <c r="AI546" i="27" s="1"/>
  <c r="I545" i="27"/>
  <c r="AI545" i="27" s="1"/>
  <c r="I544" i="27"/>
  <c r="AI544" i="27" s="1"/>
  <c r="I543" i="27"/>
  <c r="I542" i="27"/>
  <c r="AI542" i="27" s="1"/>
  <c r="I541" i="27"/>
  <c r="AI541" i="27" s="1"/>
  <c r="I540" i="27"/>
  <c r="AI540" i="27" s="1"/>
  <c r="I539" i="27"/>
  <c r="AI539" i="27" s="1"/>
  <c r="I538" i="27"/>
  <c r="AI538" i="27" s="1"/>
  <c r="I537" i="27"/>
  <c r="AI537" i="27" s="1"/>
  <c r="I536" i="27"/>
  <c r="AI536" i="27" s="1"/>
  <c r="I535" i="27"/>
  <c r="AI535" i="27" s="1"/>
  <c r="I534" i="27"/>
  <c r="AI534" i="27" s="1"/>
  <c r="I533" i="27"/>
  <c r="AI533" i="27" s="1"/>
  <c r="I532" i="27"/>
  <c r="AI532" i="27" s="1"/>
  <c r="I531" i="27"/>
  <c r="AI531" i="27" s="1"/>
  <c r="I530" i="27"/>
  <c r="AI530" i="27" s="1"/>
  <c r="I529" i="27"/>
  <c r="AI529" i="27" s="1"/>
  <c r="I528" i="27"/>
  <c r="AI528" i="27" s="1"/>
  <c r="I527" i="27"/>
  <c r="AI527" i="27" s="1"/>
  <c r="I526" i="27"/>
  <c r="AI526" i="27" s="1"/>
  <c r="I525" i="27"/>
  <c r="AI525" i="27" s="1"/>
  <c r="I524" i="27"/>
  <c r="AI524" i="27" s="1"/>
  <c r="I523" i="27"/>
  <c r="AI523" i="27" s="1"/>
  <c r="I522" i="27"/>
  <c r="AI522" i="27" s="1"/>
  <c r="I521" i="27"/>
  <c r="AI521" i="27" s="1"/>
  <c r="I520" i="27"/>
  <c r="AI520" i="27" s="1"/>
  <c r="I519" i="27"/>
  <c r="AI519" i="27" s="1"/>
  <c r="I518" i="27"/>
  <c r="AI518" i="27" s="1"/>
  <c r="I517" i="27"/>
  <c r="AI517" i="27" s="1"/>
  <c r="I516" i="27"/>
  <c r="AI516" i="27" s="1"/>
  <c r="I515" i="27"/>
  <c r="AI515" i="27" s="1"/>
  <c r="I514" i="27"/>
  <c r="AI514" i="27" s="1"/>
  <c r="I513" i="27"/>
  <c r="AI513" i="27" s="1"/>
  <c r="I512" i="27"/>
  <c r="AI512" i="27" s="1"/>
  <c r="I511" i="27"/>
  <c r="AI511" i="27" s="1"/>
  <c r="I510" i="27"/>
  <c r="AI510" i="27" s="1"/>
  <c r="I509" i="27"/>
  <c r="AI509" i="27" s="1"/>
  <c r="I508" i="27"/>
  <c r="AI508" i="27" s="1"/>
  <c r="I507" i="27"/>
  <c r="AI507" i="27" s="1"/>
  <c r="I506" i="27"/>
  <c r="AI506" i="27" s="1"/>
  <c r="I505" i="27"/>
  <c r="AI505" i="27" s="1"/>
  <c r="I504" i="27"/>
  <c r="AI504" i="27" s="1"/>
  <c r="I503" i="27"/>
  <c r="AI503" i="27" s="1"/>
  <c r="I502" i="27"/>
  <c r="AI502" i="27" s="1"/>
  <c r="I501" i="27"/>
  <c r="AI501" i="27" s="1"/>
  <c r="I500" i="27"/>
  <c r="AI500" i="27" s="1"/>
  <c r="I499" i="27"/>
  <c r="AI499" i="27" s="1"/>
  <c r="I498" i="27"/>
  <c r="AI498" i="27" s="1"/>
  <c r="I497" i="27"/>
  <c r="AI497" i="27" s="1"/>
  <c r="I496" i="27"/>
  <c r="AI496" i="27" s="1"/>
  <c r="I495" i="27"/>
  <c r="AI495" i="27" s="1"/>
  <c r="I494" i="27"/>
  <c r="AI494" i="27" s="1"/>
  <c r="I493" i="27"/>
  <c r="AI493" i="27" s="1"/>
  <c r="I492" i="27"/>
  <c r="AI492" i="27" s="1"/>
  <c r="I491" i="27"/>
  <c r="AI491" i="27" s="1"/>
  <c r="I490" i="27"/>
  <c r="AI490" i="27" s="1"/>
  <c r="I489" i="27"/>
  <c r="AI489" i="27" s="1"/>
  <c r="I488" i="27"/>
  <c r="I487" i="27"/>
  <c r="AI487" i="27" s="1"/>
  <c r="I486" i="27"/>
  <c r="AI486" i="27" s="1"/>
  <c r="I485" i="27"/>
  <c r="AI485" i="27" s="1"/>
  <c r="I484" i="27"/>
  <c r="AI484" i="27" s="1"/>
  <c r="I483" i="27"/>
  <c r="AI483" i="27" s="1"/>
  <c r="I482" i="27"/>
  <c r="AI482" i="27" s="1"/>
  <c r="I481" i="27"/>
  <c r="AI481" i="27" s="1"/>
  <c r="I480" i="27"/>
  <c r="AI480" i="27" s="1"/>
  <c r="I479" i="27"/>
  <c r="AI479" i="27" s="1"/>
  <c r="I478" i="27"/>
  <c r="AI478" i="27" s="1"/>
  <c r="I477" i="27"/>
  <c r="AI477" i="27" s="1"/>
  <c r="I476" i="27"/>
  <c r="AI476" i="27" s="1"/>
  <c r="I475" i="27"/>
  <c r="AI475" i="27" s="1"/>
  <c r="I474" i="27"/>
  <c r="AI474" i="27" s="1"/>
  <c r="I473" i="27"/>
  <c r="AI473" i="27" s="1"/>
  <c r="I472" i="27"/>
  <c r="AI472" i="27" s="1"/>
  <c r="I471" i="27"/>
  <c r="AI471" i="27" s="1"/>
  <c r="I470" i="27"/>
  <c r="AI470" i="27" s="1"/>
  <c r="I469" i="27"/>
  <c r="AI469" i="27" s="1"/>
  <c r="I468" i="27"/>
  <c r="AI468" i="27" s="1"/>
  <c r="I467" i="27"/>
  <c r="AI467" i="27" s="1"/>
  <c r="I466" i="27"/>
  <c r="AI466" i="27" s="1"/>
  <c r="I465" i="27"/>
  <c r="AI465" i="27" s="1"/>
  <c r="I464" i="27"/>
  <c r="AI464" i="27" s="1"/>
  <c r="I463" i="27"/>
  <c r="I462" i="27"/>
  <c r="AI462" i="27" s="1"/>
  <c r="I461" i="27"/>
  <c r="AI461" i="27" s="1"/>
  <c r="I460" i="27"/>
  <c r="AI460" i="27" s="1"/>
  <c r="I459" i="27"/>
  <c r="AI459" i="27" s="1"/>
  <c r="I458" i="27"/>
  <c r="AI458" i="27" s="1"/>
  <c r="I457" i="27"/>
  <c r="AI457" i="27" s="1"/>
  <c r="I456" i="27"/>
  <c r="AI456" i="27" s="1"/>
  <c r="I455" i="27"/>
  <c r="AI455" i="27" s="1"/>
  <c r="I454" i="27"/>
  <c r="AI454" i="27" s="1"/>
  <c r="I453" i="27"/>
  <c r="AI453" i="27" s="1"/>
  <c r="I452" i="27"/>
  <c r="AI452" i="27" s="1"/>
  <c r="I451" i="27"/>
  <c r="AI451" i="27" s="1"/>
  <c r="I450" i="27"/>
  <c r="AI450" i="27" s="1"/>
  <c r="I449" i="27"/>
  <c r="AI449" i="27" s="1"/>
  <c r="I448" i="27"/>
  <c r="AI448" i="27" s="1"/>
  <c r="I447" i="27"/>
  <c r="AI447" i="27" s="1"/>
  <c r="I446" i="27"/>
  <c r="AI446" i="27" s="1"/>
  <c r="I445" i="27"/>
  <c r="AI445" i="27" s="1"/>
  <c r="I444" i="27"/>
  <c r="AI444" i="27" s="1"/>
  <c r="I443" i="27"/>
  <c r="AI443" i="27" s="1"/>
  <c r="I442" i="27"/>
  <c r="AI442" i="27" s="1"/>
  <c r="I441" i="27"/>
  <c r="AI441" i="27" s="1"/>
  <c r="I440" i="27"/>
  <c r="AI440" i="27" s="1"/>
  <c r="I439" i="27"/>
  <c r="AI439" i="27" s="1"/>
  <c r="I438" i="27"/>
  <c r="I437" i="27"/>
  <c r="AI437" i="27" s="1"/>
  <c r="I436" i="27"/>
  <c r="AI436" i="27" s="1"/>
  <c r="I435" i="27"/>
  <c r="AI435" i="27" s="1"/>
  <c r="I434" i="27"/>
  <c r="AI434" i="27" s="1"/>
  <c r="I433" i="27"/>
  <c r="AI433" i="27" s="1"/>
  <c r="I432" i="27"/>
  <c r="AI432" i="27" s="1"/>
  <c r="I431" i="27"/>
  <c r="AI431" i="27" s="1"/>
  <c r="I430" i="27"/>
  <c r="AI430" i="27" s="1"/>
  <c r="I429" i="27"/>
  <c r="AI429" i="27" s="1"/>
  <c r="I428" i="27"/>
  <c r="AI428" i="27" s="1"/>
  <c r="I427" i="27"/>
  <c r="AI427" i="27" s="1"/>
  <c r="I426" i="27"/>
  <c r="AI426" i="27" s="1"/>
  <c r="I425" i="27"/>
  <c r="AI425" i="27" s="1"/>
  <c r="I424" i="27"/>
  <c r="I423" i="27"/>
  <c r="AI423" i="27" s="1"/>
  <c r="I422" i="27"/>
  <c r="AI422" i="27" s="1"/>
  <c r="I421" i="27"/>
  <c r="AI421" i="27" s="1"/>
  <c r="I420" i="27"/>
  <c r="AI420" i="27" s="1"/>
  <c r="I419" i="27"/>
  <c r="AI419" i="27" s="1"/>
  <c r="I418" i="27"/>
  <c r="AI418" i="27" s="1"/>
  <c r="I417" i="27"/>
  <c r="AI417" i="27" s="1"/>
  <c r="I416" i="27"/>
  <c r="AI416" i="27" s="1"/>
  <c r="I415" i="27"/>
  <c r="AI415" i="27" s="1"/>
  <c r="I414" i="27"/>
  <c r="AI414" i="27" s="1"/>
  <c r="I413" i="27"/>
  <c r="AI413" i="27" s="1"/>
  <c r="I412" i="27"/>
  <c r="AI412" i="27" s="1"/>
  <c r="I411" i="27"/>
  <c r="AI411" i="27" s="1"/>
  <c r="I410" i="27"/>
  <c r="AI410" i="27" s="1"/>
  <c r="I409" i="27"/>
  <c r="AI409" i="27" s="1"/>
  <c r="I408" i="27"/>
  <c r="AI408" i="27" s="1"/>
  <c r="I407" i="27"/>
  <c r="AI407" i="27" s="1"/>
  <c r="I406" i="27"/>
  <c r="AI406" i="27" s="1"/>
  <c r="I405" i="27"/>
  <c r="AI405" i="27" s="1"/>
  <c r="I404" i="27"/>
  <c r="AI404" i="27" s="1"/>
  <c r="I403" i="27"/>
  <c r="AI403" i="27" s="1"/>
  <c r="I402" i="27"/>
  <c r="AI402" i="27" s="1"/>
  <c r="I401" i="27"/>
  <c r="AI401" i="27" s="1"/>
  <c r="I400" i="27"/>
  <c r="AI400" i="27" s="1"/>
  <c r="I399" i="27"/>
  <c r="AI399" i="27" s="1"/>
  <c r="I398" i="27"/>
  <c r="AI398" i="27" s="1"/>
  <c r="I397" i="27"/>
  <c r="AI397" i="27" s="1"/>
  <c r="I396" i="27"/>
  <c r="AI396" i="27" s="1"/>
  <c r="I395" i="27"/>
  <c r="AI395" i="27" s="1"/>
  <c r="I394" i="27"/>
  <c r="AI394" i="27" s="1"/>
  <c r="I393" i="27"/>
  <c r="AI393" i="27" s="1"/>
  <c r="I392" i="27"/>
  <c r="AI392" i="27" s="1"/>
  <c r="I391" i="27"/>
  <c r="AI391" i="27" s="1"/>
  <c r="I390" i="27"/>
  <c r="AI390" i="27" s="1"/>
  <c r="I389" i="27"/>
  <c r="AI389" i="27" s="1"/>
  <c r="I388" i="27"/>
  <c r="AI388" i="27" s="1"/>
  <c r="I387" i="27"/>
  <c r="AI387" i="27" s="1"/>
  <c r="I386" i="27"/>
  <c r="AI386" i="27" s="1"/>
  <c r="I385" i="27"/>
  <c r="AI385" i="27" s="1"/>
  <c r="I384" i="27"/>
  <c r="AI384" i="27" s="1"/>
  <c r="I383" i="27"/>
  <c r="AI383" i="27" s="1"/>
  <c r="I382" i="27"/>
  <c r="AI382" i="27" s="1"/>
  <c r="I381" i="27"/>
  <c r="AI381" i="27" s="1"/>
  <c r="I380" i="27"/>
  <c r="AI380" i="27" s="1"/>
  <c r="I379" i="27"/>
  <c r="AI379" i="27" s="1"/>
  <c r="I378" i="27"/>
  <c r="AI378" i="27" s="1"/>
  <c r="I377" i="27"/>
  <c r="AI377" i="27" s="1"/>
  <c r="I376" i="27"/>
  <c r="AI376" i="27" s="1"/>
  <c r="I375" i="27"/>
  <c r="AI375" i="27" s="1"/>
  <c r="I374" i="27"/>
  <c r="I373" i="27"/>
  <c r="AI373" i="27" s="1"/>
  <c r="I372" i="27"/>
  <c r="AI372" i="27" s="1"/>
  <c r="I371" i="27"/>
  <c r="AI371" i="27" s="1"/>
  <c r="I370" i="27"/>
  <c r="AI370" i="27" s="1"/>
  <c r="I369" i="27"/>
  <c r="AI369" i="27" s="1"/>
  <c r="I368" i="27"/>
  <c r="AI368" i="27" s="1"/>
  <c r="I367" i="27"/>
  <c r="AI367" i="27" s="1"/>
  <c r="I366" i="27"/>
  <c r="AI366" i="27" s="1"/>
  <c r="I365" i="27"/>
  <c r="AI365" i="27" s="1"/>
  <c r="I364" i="27"/>
  <c r="AI364" i="27" s="1"/>
  <c r="I363" i="27"/>
  <c r="AI363" i="27" s="1"/>
  <c r="I362" i="27"/>
  <c r="AI362" i="27" s="1"/>
  <c r="I361" i="27"/>
  <c r="AI361" i="27" s="1"/>
  <c r="I360" i="27"/>
  <c r="I359" i="27"/>
  <c r="AI359" i="27" s="1"/>
  <c r="I358" i="27"/>
  <c r="AI358" i="27" s="1"/>
  <c r="I357" i="27"/>
  <c r="AI357" i="27" s="1"/>
  <c r="I356" i="27"/>
  <c r="AI356" i="27" s="1"/>
  <c r="I355" i="27"/>
  <c r="AI355" i="27" s="1"/>
  <c r="I354" i="27"/>
  <c r="AI354" i="27" s="1"/>
  <c r="I353" i="27"/>
  <c r="AI353" i="27" s="1"/>
  <c r="I352" i="27"/>
  <c r="AI352" i="27" s="1"/>
  <c r="I351" i="27"/>
  <c r="AI351" i="27" s="1"/>
  <c r="I350" i="27"/>
  <c r="AI350" i="27" s="1"/>
  <c r="I349" i="27"/>
  <c r="I348" i="27"/>
  <c r="AI348" i="27" s="1"/>
  <c r="I347" i="27"/>
  <c r="AI347" i="27" s="1"/>
  <c r="I346" i="27"/>
  <c r="AI346" i="27" s="1"/>
  <c r="I345" i="27"/>
  <c r="AI345" i="27" s="1"/>
  <c r="I344" i="27"/>
  <c r="AI344" i="27" s="1"/>
  <c r="I343" i="27"/>
  <c r="AI343" i="27" s="1"/>
  <c r="I342" i="27"/>
  <c r="AI342" i="27" s="1"/>
  <c r="I341" i="27"/>
  <c r="AI341" i="27" s="1"/>
  <c r="I340" i="27"/>
  <c r="AI340" i="27" s="1"/>
  <c r="I339" i="27"/>
  <c r="AI339" i="27" s="1"/>
  <c r="I338" i="27"/>
  <c r="AI338" i="27" s="1"/>
  <c r="I337" i="27"/>
  <c r="AI337" i="27" s="1"/>
  <c r="I336" i="27"/>
  <c r="AI336" i="27" s="1"/>
  <c r="I335" i="27"/>
  <c r="I334" i="27"/>
  <c r="AI334" i="27" s="1"/>
  <c r="I333" i="27"/>
  <c r="AI333" i="27" s="1"/>
  <c r="I332" i="27"/>
  <c r="AI332" i="27" s="1"/>
  <c r="I331" i="27"/>
  <c r="AI331" i="27" s="1"/>
  <c r="I330" i="27"/>
  <c r="AI330" i="27" s="1"/>
  <c r="I329" i="27"/>
  <c r="AI329" i="27" s="1"/>
  <c r="I328" i="27"/>
  <c r="AI328" i="27" s="1"/>
  <c r="I327" i="27"/>
  <c r="AI327" i="27" s="1"/>
  <c r="I326" i="27"/>
  <c r="AI326" i="27" s="1"/>
  <c r="I325" i="27"/>
  <c r="AI325" i="27" s="1"/>
  <c r="I324" i="27"/>
  <c r="AI324" i="27" s="1"/>
  <c r="I323" i="27"/>
  <c r="I322" i="27"/>
  <c r="AI322" i="27" s="1"/>
  <c r="I321" i="27"/>
  <c r="AI321" i="27" s="1"/>
  <c r="I320" i="27"/>
  <c r="AI320" i="27" s="1"/>
  <c r="I319" i="27"/>
  <c r="AI319" i="27" s="1"/>
  <c r="I318" i="27"/>
  <c r="AI318" i="27" s="1"/>
  <c r="I317" i="27"/>
  <c r="AI317" i="27" s="1"/>
  <c r="I316" i="27"/>
  <c r="AI316" i="27" s="1"/>
  <c r="I315" i="27"/>
  <c r="AI315" i="27" s="1"/>
  <c r="I314" i="27"/>
  <c r="AI314" i="27" s="1"/>
  <c r="I313" i="27"/>
  <c r="AI313" i="27" s="1"/>
  <c r="I312" i="27"/>
  <c r="AI312" i="27" s="1"/>
  <c r="I311" i="27"/>
  <c r="AI311" i="27" s="1"/>
  <c r="I310" i="27"/>
  <c r="AI310" i="27" s="1"/>
  <c r="I309" i="27"/>
  <c r="AI309" i="27" s="1"/>
  <c r="I308" i="27"/>
  <c r="AI308" i="27" s="1"/>
  <c r="I307" i="27"/>
  <c r="AI307" i="27" s="1"/>
  <c r="I306" i="27"/>
  <c r="AI306" i="27" s="1"/>
  <c r="I305" i="27"/>
  <c r="AI305" i="27" s="1"/>
  <c r="I304" i="27"/>
  <c r="AI304" i="27" s="1"/>
  <c r="I303" i="27"/>
  <c r="AI303" i="27" s="1"/>
  <c r="I302" i="27"/>
  <c r="AI302" i="27" s="1"/>
  <c r="I301" i="27"/>
  <c r="AI301" i="27" s="1"/>
  <c r="I300" i="27"/>
  <c r="AI300" i="27" s="1"/>
  <c r="I299" i="27"/>
  <c r="AI299" i="27" s="1"/>
  <c r="I298" i="27"/>
  <c r="AI298" i="27" s="1"/>
  <c r="I297" i="27"/>
  <c r="AI297" i="27" s="1"/>
  <c r="I296" i="27"/>
  <c r="I295" i="27"/>
  <c r="AI295" i="27" s="1"/>
  <c r="I294" i="27"/>
  <c r="AI294" i="27" s="1"/>
  <c r="I293" i="27"/>
  <c r="AI293" i="27" s="1"/>
  <c r="I292" i="27"/>
  <c r="AI292" i="27" s="1"/>
  <c r="I291" i="27"/>
  <c r="AI291" i="27" s="1"/>
  <c r="I290" i="27"/>
  <c r="AI290" i="27" s="1"/>
  <c r="I289" i="27"/>
  <c r="AI289" i="27" s="1"/>
  <c r="I288" i="27"/>
  <c r="AI288" i="27" s="1"/>
  <c r="I287" i="27"/>
  <c r="AI287" i="27" s="1"/>
  <c r="I286" i="27"/>
  <c r="AI286" i="27" s="1"/>
  <c r="I285" i="27"/>
  <c r="AI285" i="27" s="1"/>
  <c r="I284" i="27"/>
  <c r="AI284" i="27" s="1"/>
  <c r="I283" i="27"/>
  <c r="AI283" i="27" s="1"/>
  <c r="I282" i="27"/>
  <c r="AI282" i="27" s="1"/>
  <c r="I281" i="27"/>
  <c r="AI281" i="27" s="1"/>
  <c r="I280" i="27"/>
  <c r="AI280" i="27" s="1"/>
  <c r="I279" i="27"/>
  <c r="AI279" i="27" s="1"/>
  <c r="I278" i="27"/>
  <c r="AI278" i="27" s="1"/>
  <c r="I277" i="27"/>
  <c r="AI277" i="27" s="1"/>
  <c r="I276" i="27"/>
  <c r="AI276" i="27" s="1"/>
  <c r="I275" i="27"/>
  <c r="AI275" i="27" s="1"/>
  <c r="I274" i="27"/>
  <c r="AI274" i="27" s="1"/>
  <c r="I273" i="27"/>
  <c r="AI273" i="27" s="1"/>
  <c r="I272" i="27"/>
  <c r="AI272" i="27" s="1"/>
  <c r="I271" i="27"/>
  <c r="I270" i="27"/>
  <c r="AI270" i="27" s="1"/>
  <c r="I269" i="27"/>
  <c r="AI269" i="27" s="1"/>
  <c r="I268" i="27"/>
  <c r="AI268" i="27" s="1"/>
  <c r="I267" i="27"/>
  <c r="AI267" i="27" s="1"/>
  <c r="I266" i="27"/>
  <c r="AI266" i="27" s="1"/>
  <c r="I265" i="27"/>
  <c r="AI265" i="27" s="1"/>
  <c r="I264" i="27"/>
  <c r="AI264" i="27" s="1"/>
  <c r="I263" i="27"/>
  <c r="AI263" i="27" s="1"/>
  <c r="I262" i="27"/>
  <c r="AI262" i="27" s="1"/>
  <c r="I261" i="27"/>
  <c r="AI261" i="27" s="1"/>
  <c r="I260" i="27"/>
  <c r="AI260" i="27" s="1"/>
  <c r="I259" i="27"/>
  <c r="AI259" i="27" s="1"/>
  <c r="I258" i="27"/>
  <c r="AI258" i="27" s="1"/>
  <c r="I257" i="27"/>
  <c r="AI257" i="27" s="1"/>
  <c r="I256" i="27"/>
  <c r="AI256" i="27" s="1"/>
  <c r="I255" i="27"/>
  <c r="AI255" i="27" s="1"/>
  <c r="I254" i="27"/>
  <c r="AI254" i="27" s="1"/>
  <c r="I253" i="27"/>
  <c r="AI253" i="27" s="1"/>
  <c r="I252" i="27"/>
  <c r="AI252" i="27" s="1"/>
  <c r="I251" i="27"/>
  <c r="AI251" i="27" s="1"/>
  <c r="I250" i="27"/>
  <c r="AI250" i="27" s="1"/>
  <c r="I249" i="27"/>
  <c r="AI249" i="27" s="1"/>
  <c r="I248" i="27"/>
  <c r="AI248" i="27" s="1"/>
  <c r="I247" i="27"/>
  <c r="AI247" i="27" s="1"/>
  <c r="I246" i="27"/>
  <c r="I245" i="27"/>
  <c r="AI245" i="27" s="1"/>
  <c r="I244" i="27"/>
  <c r="AI244" i="27" s="1"/>
  <c r="I243" i="27"/>
  <c r="AI243" i="27" s="1"/>
  <c r="I242" i="27"/>
  <c r="AI242" i="27" s="1"/>
  <c r="I241" i="27"/>
  <c r="AI241" i="27" s="1"/>
  <c r="I240" i="27"/>
  <c r="AI240" i="27" s="1"/>
  <c r="I239" i="27"/>
  <c r="AI239" i="27" s="1"/>
  <c r="I238" i="27"/>
  <c r="AI238" i="27" s="1"/>
  <c r="I237" i="27"/>
  <c r="AI237" i="27" s="1"/>
  <c r="I236" i="27"/>
  <c r="AI236" i="27" s="1"/>
  <c r="I235" i="27"/>
  <c r="AI235" i="27" s="1"/>
  <c r="I234" i="27"/>
  <c r="AI234" i="27" s="1"/>
  <c r="I233" i="27"/>
  <c r="AI233" i="27" s="1"/>
  <c r="I232" i="27"/>
  <c r="I231" i="27"/>
  <c r="AI231" i="27" s="1"/>
  <c r="I230" i="27"/>
  <c r="AI230" i="27" s="1"/>
  <c r="I229" i="27"/>
  <c r="AI229" i="27" s="1"/>
  <c r="I228" i="27"/>
  <c r="AI228" i="27" s="1"/>
  <c r="I227" i="27"/>
  <c r="AI227" i="27" s="1"/>
  <c r="I226" i="27"/>
  <c r="AI226" i="27" s="1"/>
  <c r="I225" i="27"/>
  <c r="AI225" i="27" s="1"/>
  <c r="I224" i="27"/>
  <c r="AI224" i="27" s="1"/>
  <c r="I223" i="27"/>
  <c r="AI223" i="27" s="1"/>
  <c r="I222" i="27"/>
  <c r="AI222" i="27" s="1"/>
  <c r="I221" i="27"/>
  <c r="I220" i="27"/>
  <c r="AI220" i="27" s="1"/>
  <c r="I219" i="27"/>
  <c r="AI219" i="27" s="1"/>
  <c r="I218" i="27"/>
  <c r="AI218" i="27" s="1"/>
  <c r="I217" i="27"/>
  <c r="AI217" i="27" s="1"/>
  <c r="I216" i="27"/>
  <c r="AI216" i="27" s="1"/>
  <c r="I215" i="27"/>
  <c r="AI215" i="27" s="1"/>
  <c r="I214" i="27"/>
  <c r="AI214" i="27" s="1"/>
  <c r="I213" i="27"/>
  <c r="AI213" i="27" s="1"/>
  <c r="I212" i="27"/>
  <c r="AI212" i="27" s="1"/>
  <c r="I211" i="27"/>
  <c r="AI211" i="27" s="1"/>
  <c r="I210" i="27"/>
  <c r="AI210" i="27" s="1"/>
  <c r="I209" i="27"/>
  <c r="AI209" i="27" s="1"/>
  <c r="I208" i="27"/>
  <c r="AI208" i="27" s="1"/>
  <c r="I207" i="27"/>
  <c r="AI207" i="27" s="1"/>
  <c r="I206" i="27"/>
  <c r="AI206" i="27" s="1"/>
  <c r="I205" i="27"/>
  <c r="AI205" i="27" s="1"/>
  <c r="I204" i="27"/>
  <c r="AI204" i="27" s="1"/>
  <c r="I203" i="27"/>
  <c r="AI203" i="27" s="1"/>
  <c r="I202" i="27"/>
  <c r="AI202" i="27" s="1"/>
  <c r="I201" i="27"/>
  <c r="AI201" i="27" s="1"/>
  <c r="I200" i="27"/>
  <c r="AI200" i="27" s="1"/>
  <c r="I199" i="27"/>
  <c r="AI199" i="27" s="1"/>
  <c r="I198" i="27"/>
  <c r="AI198" i="27" s="1"/>
  <c r="I197" i="27"/>
  <c r="AI197" i="27" s="1"/>
  <c r="I196" i="27"/>
  <c r="AI196" i="27" s="1"/>
  <c r="I195" i="27"/>
  <c r="AI195" i="27" s="1"/>
  <c r="I194" i="27"/>
  <c r="AI194" i="27" s="1"/>
  <c r="I193" i="27"/>
  <c r="AI193" i="27" s="1"/>
  <c r="I192" i="27"/>
  <c r="AI192" i="27" s="1"/>
  <c r="I191" i="27"/>
  <c r="AI191" i="27" s="1"/>
  <c r="I190" i="27"/>
  <c r="AI190" i="27" s="1"/>
  <c r="I189" i="27"/>
  <c r="AI189" i="27" s="1"/>
  <c r="I188" i="27"/>
  <c r="AI188" i="27" s="1"/>
  <c r="I187" i="27"/>
  <c r="AI187" i="27" s="1"/>
  <c r="I186" i="27"/>
  <c r="AI186" i="27" s="1"/>
  <c r="I185" i="27"/>
  <c r="AI185" i="27" s="1"/>
  <c r="I184" i="27"/>
  <c r="AI184" i="27" s="1"/>
  <c r="I183" i="27"/>
  <c r="AI183" i="27" s="1"/>
  <c r="I182" i="27"/>
  <c r="I181" i="27"/>
  <c r="AI181" i="27" s="1"/>
  <c r="I180" i="27"/>
  <c r="AI180" i="27" s="1"/>
  <c r="I179" i="27"/>
  <c r="AI179" i="27" s="1"/>
  <c r="I178" i="27"/>
  <c r="AI178" i="27" s="1"/>
  <c r="I177" i="27"/>
  <c r="AI177" i="27" s="1"/>
  <c r="I176" i="27"/>
  <c r="AI176" i="27" s="1"/>
  <c r="I175" i="27"/>
  <c r="AI175" i="27" s="1"/>
  <c r="I174" i="27"/>
  <c r="AI174" i="27" s="1"/>
  <c r="I173" i="27"/>
  <c r="AI173" i="27" s="1"/>
  <c r="I172" i="27"/>
  <c r="AI172" i="27" s="1"/>
  <c r="I171" i="27"/>
  <c r="AI171" i="27" s="1"/>
  <c r="I170" i="27"/>
  <c r="AI170" i="27" s="1"/>
  <c r="I169" i="27"/>
  <c r="AI169" i="27" s="1"/>
  <c r="I168" i="27"/>
  <c r="I167" i="27"/>
  <c r="AI167" i="27" s="1"/>
  <c r="I166" i="27"/>
  <c r="AI166" i="27" s="1"/>
  <c r="I165" i="27"/>
  <c r="AI165" i="27" s="1"/>
  <c r="I164" i="27"/>
  <c r="AI164" i="27" s="1"/>
  <c r="I163" i="27"/>
  <c r="AI163" i="27" s="1"/>
  <c r="I162" i="27"/>
  <c r="AI162" i="27" s="1"/>
  <c r="I161" i="27"/>
  <c r="AI161" i="27" s="1"/>
  <c r="I160" i="27"/>
  <c r="AI160" i="27" s="1"/>
  <c r="I159" i="27"/>
  <c r="AI159" i="27" s="1"/>
  <c r="I158" i="27"/>
  <c r="AI158" i="27" s="1"/>
  <c r="I157" i="27"/>
  <c r="I156" i="27"/>
  <c r="AI156" i="27" s="1"/>
  <c r="I155" i="27"/>
  <c r="AI155" i="27" s="1"/>
  <c r="I154" i="27"/>
  <c r="AI154" i="27" s="1"/>
  <c r="I153" i="27"/>
  <c r="AI153" i="27" s="1"/>
  <c r="I152" i="27"/>
  <c r="AI152" i="27" s="1"/>
  <c r="I151" i="27"/>
  <c r="AI151" i="27" s="1"/>
  <c r="I150" i="27"/>
  <c r="AI150" i="27" s="1"/>
  <c r="I149" i="27"/>
  <c r="AI149" i="27" s="1"/>
  <c r="I148" i="27"/>
  <c r="AI148" i="27" s="1"/>
  <c r="I147" i="27"/>
  <c r="AI147" i="27" s="1"/>
  <c r="I146" i="27"/>
  <c r="AI146" i="27" s="1"/>
  <c r="I145" i="27"/>
  <c r="AI145" i="27" s="1"/>
  <c r="I144" i="27"/>
  <c r="AI144" i="27" s="1"/>
  <c r="I143" i="27"/>
  <c r="I142" i="27"/>
  <c r="AI142" i="27" s="1"/>
  <c r="I141" i="27"/>
  <c r="AI141" i="27" s="1"/>
  <c r="I140" i="27"/>
  <c r="AI140" i="27" s="1"/>
  <c r="I139" i="27"/>
  <c r="AI139" i="27" s="1"/>
  <c r="I138" i="27"/>
  <c r="AI138" i="27" s="1"/>
  <c r="I137" i="27"/>
  <c r="AI137" i="27" s="1"/>
  <c r="I136" i="27"/>
  <c r="AI136" i="27" s="1"/>
  <c r="I135" i="27"/>
  <c r="I134" i="27"/>
  <c r="AI134" i="27" s="1"/>
  <c r="I133" i="27"/>
  <c r="AI133" i="27" s="1"/>
  <c r="I132" i="27"/>
  <c r="AI132" i="27" s="1"/>
  <c r="I131" i="27"/>
  <c r="AI131" i="27" s="1"/>
  <c r="I130" i="27"/>
  <c r="AI130" i="27" s="1"/>
  <c r="I129" i="27"/>
  <c r="AI129" i="27" s="1"/>
  <c r="I128" i="27"/>
  <c r="AI128" i="27" s="1"/>
  <c r="I127" i="27"/>
  <c r="I126" i="27"/>
  <c r="AI126" i="27" s="1"/>
  <c r="I125" i="27"/>
  <c r="AI125" i="27" s="1"/>
  <c r="I124" i="27"/>
  <c r="AI124" i="27" s="1"/>
  <c r="I123" i="27"/>
  <c r="AI123" i="27" s="1"/>
  <c r="I122" i="27"/>
  <c r="AI122" i="27" s="1"/>
  <c r="I121" i="27"/>
  <c r="AI121" i="27" s="1"/>
  <c r="I120" i="27"/>
  <c r="AI120" i="27" s="1"/>
  <c r="I119" i="27"/>
  <c r="AI119" i="27" s="1"/>
  <c r="I118" i="27"/>
  <c r="AI118" i="27" s="1"/>
  <c r="I117" i="27"/>
  <c r="AI117" i="27" s="1"/>
  <c r="I116" i="27"/>
  <c r="AI116" i="27" s="1"/>
  <c r="I115" i="27"/>
  <c r="AI115" i="27" s="1"/>
  <c r="I114" i="27"/>
  <c r="AI114" i="27" s="1"/>
  <c r="I113" i="27"/>
  <c r="AI113" i="27" s="1"/>
  <c r="I112" i="27"/>
  <c r="AI112" i="27" s="1"/>
  <c r="I111" i="27"/>
  <c r="AI111" i="27" s="1"/>
  <c r="I110" i="27"/>
  <c r="AI110" i="27" s="1"/>
  <c r="I109" i="27"/>
  <c r="AI109" i="27" s="1"/>
  <c r="I108" i="27"/>
  <c r="AI108" i="27" s="1"/>
  <c r="I107" i="27"/>
  <c r="AI107" i="27" s="1"/>
  <c r="I106" i="27"/>
  <c r="AI106" i="27" s="1"/>
  <c r="I105" i="27"/>
  <c r="AI105" i="27" s="1"/>
  <c r="I104" i="27"/>
  <c r="AI104" i="27" s="1"/>
  <c r="I103" i="27"/>
  <c r="I102" i="27"/>
  <c r="AI102" i="27" s="1"/>
  <c r="I101" i="27"/>
  <c r="AI101" i="27" s="1"/>
  <c r="I100" i="27"/>
  <c r="AI100" i="27" s="1"/>
  <c r="I99" i="27"/>
  <c r="AI99" i="27" s="1"/>
  <c r="I98" i="27"/>
  <c r="AI98" i="27" s="1"/>
  <c r="I97" i="27"/>
  <c r="AI97" i="27" s="1"/>
  <c r="I96" i="27"/>
  <c r="AI96" i="27" s="1"/>
  <c r="I95" i="27"/>
  <c r="I94" i="27"/>
  <c r="AI94" i="27" s="1"/>
  <c r="I93" i="27"/>
  <c r="AI93" i="27" s="1"/>
  <c r="I92" i="27"/>
  <c r="AI92" i="27" s="1"/>
  <c r="I91" i="27"/>
  <c r="AI91" i="27" s="1"/>
  <c r="I90" i="27"/>
  <c r="AI90" i="27" s="1"/>
  <c r="I89" i="27"/>
  <c r="AI89" i="27" s="1"/>
  <c r="I88" i="27"/>
  <c r="AI88" i="27" s="1"/>
  <c r="I87" i="27"/>
  <c r="I86" i="27"/>
  <c r="AI86" i="27" s="1"/>
  <c r="I85" i="27"/>
  <c r="AI85" i="27" s="1"/>
  <c r="I84" i="27"/>
  <c r="AI84" i="27" s="1"/>
  <c r="I83" i="27"/>
  <c r="AI83" i="27" s="1"/>
  <c r="I82" i="27"/>
  <c r="AI82" i="27" s="1"/>
  <c r="I81" i="27"/>
  <c r="AI81" i="27" s="1"/>
  <c r="I80" i="27"/>
  <c r="AI80" i="27" s="1"/>
  <c r="I79" i="27"/>
  <c r="I78" i="27"/>
  <c r="AI78" i="27" s="1"/>
  <c r="I77" i="27"/>
  <c r="AI77" i="27" s="1"/>
  <c r="I76" i="27"/>
  <c r="AI76" i="27" s="1"/>
  <c r="I75" i="27"/>
  <c r="AI75" i="27" s="1"/>
  <c r="I74" i="27"/>
  <c r="AI74" i="27" s="1"/>
  <c r="I73" i="27"/>
  <c r="AI73" i="27" s="1"/>
  <c r="I72" i="27"/>
  <c r="AI72" i="27" s="1"/>
  <c r="I71" i="27"/>
  <c r="I70" i="27"/>
  <c r="AI70" i="27" s="1"/>
  <c r="I69" i="27"/>
  <c r="AI69" i="27" s="1"/>
  <c r="I68" i="27"/>
  <c r="AI68" i="27" s="1"/>
  <c r="I67" i="27"/>
  <c r="AI67" i="27" s="1"/>
  <c r="I66" i="27"/>
  <c r="AI66" i="27" s="1"/>
  <c r="I65" i="27"/>
  <c r="AI65" i="27" s="1"/>
  <c r="I64" i="27"/>
  <c r="AI64" i="27" s="1"/>
  <c r="I63" i="27"/>
  <c r="I62" i="27"/>
  <c r="AI62" i="27" s="1"/>
  <c r="I61" i="27"/>
  <c r="AI61" i="27" s="1"/>
  <c r="I60" i="27"/>
  <c r="AI60" i="27" s="1"/>
  <c r="I59" i="27"/>
  <c r="AI59" i="27" s="1"/>
  <c r="I58" i="27"/>
  <c r="AI58" i="27" s="1"/>
  <c r="I57" i="27"/>
  <c r="AI57" i="27" s="1"/>
  <c r="I56" i="27"/>
  <c r="AI56" i="27" s="1"/>
  <c r="I55" i="27"/>
  <c r="AI55" i="27" s="1"/>
  <c r="I54" i="27"/>
  <c r="AI54" i="27" s="1"/>
  <c r="I53" i="27"/>
  <c r="AI53" i="27" s="1"/>
  <c r="I52" i="27"/>
  <c r="AI52" i="27" s="1"/>
  <c r="I51" i="27"/>
  <c r="AI51" i="27" s="1"/>
  <c r="I50" i="27"/>
  <c r="AI50" i="27" s="1"/>
  <c r="I49" i="27"/>
  <c r="AI49" i="27" s="1"/>
  <c r="I48" i="27"/>
  <c r="AI48" i="27" s="1"/>
  <c r="I47" i="27"/>
  <c r="AI47" i="27" s="1"/>
  <c r="I46" i="27"/>
  <c r="AI46" i="27" s="1"/>
  <c r="I45" i="27"/>
  <c r="AI45" i="27" s="1"/>
  <c r="I44" i="27"/>
  <c r="AI44" i="27" s="1"/>
  <c r="I43" i="27"/>
  <c r="AI43" i="27" s="1"/>
  <c r="I42" i="27"/>
  <c r="AI42" i="27" s="1"/>
  <c r="I41" i="27"/>
  <c r="AI41" i="27" s="1"/>
  <c r="I40" i="27"/>
  <c r="AI40" i="27" s="1"/>
  <c r="I39" i="27"/>
  <c r="I38" i="27"/>
  <c r="AI38" i="27" s="1"/>
  <c r="I37" i="27"/>
  <c r="AI37" i="27" s="1"/>
  <c r="I36" i="27"/>
  <c r="AI36" i="27" s="1"/>
  <c r="I35" i="27"/>
  <c r="AI35" i="27" s="1"/>
  <c r="I34" i="27"/>
  <c r="AI34" i="27" s="1"/>
  <c r="I33" i="27"/>
  <c r="AI33" i="27" s="1"/>
  <c r="I32" i="27"/>
  <c r="AI32" i="27" s="1"/>
  <c r="I31" i="27"/>
  <c r="I30" i="27"/>
  <c r="AI30" i="27" s="1"/>
  <c r="I29" i="27"/>
  <c r="AI29" i="27" s="1"/>
  <c r="I28" i="27"/>
  <c r="AI28" i="27" s="1"/>
  <c r="I27" i="27"/>
  <c r="AI27" i="27" s="1"/>
  <c r="I26" i="27"/>
  <c r="AI26" i="27" s="1"/>
  <c r="I25" i="27"/>
  <c r="AI25" i="27" s="1"/>
  <c r="I24" i="27"/>
  <c r="AI24" i="27" s="1"/>
  <c r="I23" i="27"/>
  <c r="I22" i="27"/>
  <c r="AI22" i="27" s="1"/>
  <c r="I21" i="27"/>
  <c r="AI21" i="27" s="1"/>
  <c r="I20" i="27"/>
  <c r="AI20" i="27" s="1"/>
  <c r="I19" i="27"/>
  <c r="AI19" i="27" s="1"/>
  <c r="I18" i="27"/>
  <c r="AI18" i="27" s="1"/>
  <c r="I17" i="27"/>
  <c r="AI17" i="27" s="1"/>
  <c r="I16" i="27"/>
  <c r="AI16" i="27" s="1"/>
  <c r="I15" i="27"/>
  <c r="I14" i="27"/>
  <c r="AI14" i="27" s="1"/>
  <c r="I13" i="27"/>
  <c r="AI13" i="27" s="1"/>
  <c r="E1011" i="27"/>
  <c r="E1010" i="27"/>
  <c r="E1009" i="27"/>
  <c r="E1008" i="27"/>
  <c r="E1007" i="27"/>
  <c r="E1006" i="27"/>
  <c r="E1005" i="27"/>
  <c r="E1004" i="27"/>
  <c r="E1003" i="27"/>
  <c r="E1002" i="27"/>
  <c r="E1001" i="27"/>
  <c r="E1000" i="27"/>
  <c r="E999" i="27"/>
  <c r="E998" i="27"/>
  <c r="E997" i="27"/>
  <c r="E996" i="27"/>
  <c r="E995" i="27"/>
  <c r="E994" i="27"/>
  <c r="E993" i="27"/>
  <c r="E992" i="27"/>
  <c r="E991" i="27"/>
  <c r="E990" i="27"/>
  <c r="E989" i="27"/>
  <c r="E988" i="27"/>
  <c r="E987" i="27"/>
  <c r="E986" i="27"/>
  <c r="E985" i="27"/>
  <c r="E984" i="27"/>
  <c r="E983" i="27"/>
  <c r="E982" i="27"/>
  <c r="E981" i="27"/>
  <c r="E980" i="27"/>
  <c r="E979" i="27"/>
  <c r="E978" i="27"/>
  <c r="E977" i="27"/>
  <c r="E976" i="27"/>
  <c r="E975" i="27"/>
  <c r="E974" i="27"/>
  <c r="E973" i="27"/>
  <c r="E972" i="27"/>
  <c r="E971" i="27"/>
  <c r="E970" i="27"/>
  <c r="E969" i="27"/>
  <c r="E968" i="27"/>
  <c r="E967" i="27"/>
  <c r="E966" i="27"/>
  <c r="E965" i="27"/>
  <c r="E964" i="27"/>
  <c r="E963" i="27"/>
  <c r="E962" i="27"/>
  <c r="E961" i="27"/>
  <c r="E960" i="27"/>
  <c r="E959" i="27"/>
  <c r="E958" i="27"/>
  <c r="E957" i="27"/>
  <c r="E956" i="27"/>
  <c r="E955" i="27"/>
  <c r="E954" i="27"/>
  <c r="E953" i="27"/>
  <c r="E952" i="27"/>
  <c r="E951" i="27"/>
  <c r="E950" i="27"/>
  <c r="E949" i="27"/>
  <c r="E948" i="27"/>
  <c r="E947" i="27"/>
  <c r="E946" i="27"/>
  <c r="E945" i="27"/>
  <c r="E944" i="27"/>
  <c r="E943" i="27"/>
  <c r="E942" i="27"/>
  <c r="E941" i="27"/>
  <c r="E940" i="27"/>
  <c r="E939" i="27"/>
  <c r="E938" i="27"/>
  <c r="E937" i="27"/>
  <c r="E936" i="27"/>
  <c r="E935" i="27"/>
  <c r="E934" i="27"/>
  <c r="E933" i="27"/>
  <c r="E932" i="27"/>
  <c r="E931" i="27"/>
  <c r="E930" i="27"/>
  <c r="E929" i="27"/>
  <c r="E928" i="27"/>
  <c r="E927" i="27"/>
  <c r="E926" i="27"/>
  <c r="E925" i="27"/>
  <c r="E924" i="27"/>
  <c r="E923" i="27"/>
  <c r="E922" i="27"/>
  <c r="E921" i="27"/>
  <c r="E920" i="27"/>
  <c r="E919" i="27"/>
  <c r="E918" i="27"/>
  <c r="E917" i="27"/>
  <c r="E916" i="27"/>
  <c r="E915" i="27"/>
  <c r="E914" i="27"/>
  <c r="E913" i="27"/>
  <c r="E912" i="27"/>
  <c r="E911" i="27"/>
  <c r="E910" i="27"/>
  <c r="E909" i="27"/>
  <c r="E908" i="27"/>
  <c r="E907" i="27"/>
  <c r="E906" i="27"/>
  <c r="E905" i="27"/>
  <c r="E904" i="27"/>
  <c r="E903" i="27"/>
  <c r="E902" i="27"/>
  <c r="E901" i="27"/>
  <c r="E900" i="27"/>
  <c r="E899" i="27"/>
  <c r="E898" i="27"/>
  <c r="E897" i="27"/>
  <c r="E896" i="27"/>
  <c r="E895" i="27"/>
  <c r="E894" i="27"/>
  <c r="E893" i="27"/>
  <c r="E892" i="27"/>
  <c r="E891" i="27"/>
  <c r="E890" i="27"/>
  <c r="E889" i="27"/>
  <c r="E888" i="27"/>
  <c r="E887" i="27"/>
  <c r="E886" i="27"/>
  <c r="E885" i="27"/>
  <c r="E884" i="27"/>
  <c r="E883" i="27"/>
  <c r="E882" i="27"/>
  <c r="E881" i="27"/>
  <c r="E880" i="27"/>
  <c r="E879" i="27"/>
  <c r="E878" i="27"/>
  <c r="E877" i="27"/>
  <c r="E876" i="27"/>
  <c r="E875" i="27"/>
  <c r="E874" i="27"/>
  <c r="E873" i="27"/>
  <c r="E872" i="27"/>
  <c r="E871" i="27"/>
  <c r="E870" i="27"/>
  <c r="E869" i="27"/>
  <c r="E868" i="27"/>
  <c r="E867" i="27"/>
  <c r="E866" i="27"/>
  <c r="E865" i="27"/>
  <c r="E864" i="27"/>
  <c r="E863" i="27"/>
  <c r="E862" i="27"/>
  <c r="E861" i="27"/>
  <c r="E860" i="27"/>
  <c r="E859" i="27"/>
  <c r="E858" i="27"/>
  <c r="E857" i="27"/>
  <c r="E856" i="27"/>
  <c r="E855" i="27"/>
  <c r="E854" i="27"/>
  <c r="E853" i="27"/>
  <c r="E852" i="27"/>
  <c r="E851" i="27"/>
  <c r="E850" i="27"/>
  <c r="E849" i="27"/>
  <c r="E848" i="27"/>
  <c r="E847" i="27"/>
  <c r="E846" i="27"/>
  <c r="E845" i="27"/>
  <c r="E844" i="27"/>
  <c r="E843" i="27"/>
  <c r="E842" i="27"/>
  <c r="E841" i="27"/>
  <c r="E840" i="27"/>
  <c r="E839" i="27"/>
  <c r="E838" i="27"/>
  <c r="E837" i="27"/>
  <c r="E836" i="27"/>
  <c r="E835" i="27"/>
  <c r="E834" i="27"/>
  <c r="E833" i="27"/>
  <c r="E832" i="27"/>
  <c r="E831" i="27"/>
  <c r="E830" i="27"/>
  <c r="E829" i="27"/>
  <c r="E828" i="27"/>
  <c r="E827" i="27"/>
  <c r="E826" i="27"/>
  <c r="E825" i="27"/>
  <c r="E824" i="27"/>
  <c r="E823" i="27"/>
  <c r="E822" i="27"/>
  <c r="E821" i="27"/>
  <c r="E820" i="27"/>
  <c r="E819" i="27"/>
  <c r="E818" i="27"/>
  <c r="E817" i="27"/>
  <c r="E816" i="27"/>
  <c r="E815" i="27"/>
  <c r="E814" i="27"/>
  <c r="E813" i="27"/>
  <c r="E812" i="27"/>
  <c r="E811" i="27"/>
  <c r="E810" i="27"/>
  <c r="E809" i="27"/>
  <c r="E808" i="27"/>
  <c r="E807" i="27"/>
  <c r="E806" i="27"/>
  <c r="E805" i="27"/>
  <c r="E804" i="27"/>
  <c r="E803" i="27"/>
  <c r="E802" i="27"/>
  <c r="E801" i="27"/>
  <c r="E800" i="27"/>
  <c r="E799" i="27"/>
  <c r="E798" i="27"/>
  <c r="E797" i="27"/>
  <c r="E796" i="27"/>
  <c r="E795" i="27"/>
  <c r="E794" i="27"/>
  <c r="E793" i="27"/>
  <c r="E792" i="27"/>
  <c r="E791" i="27"/>
  <c r="E790" i="27"/>
  <c r="E789" i="27"/>
  <c r="E788" i="27"/>
  <c r="E787" i="27"/>
  <c r="E786" i="27"/>
  <c r="E785" i="27"/>
  <c r="E784" i="27"/>
  <c r="E783" i="27"/>
  <c r="E782" i="27"/>
  <c r="E781" i="27"/>
  <c r="E780" i="27"/>
  <c r="E779" i="27"/>
  <c r="E778" i="27"/>
  <c r="E777" i="27"/>
  <c r="E776" i="27"/>
  <c r="E775" i="27"/>
  <c r="E774" i="27"/>
  <c r="E773" i="27"/>
  <c r="E772" i="27"/>
  <c r="E771" i="27"/>
  <c r="E770" i="27"/>
  <c r="E769" i="27"/>
  <c r="E768" i="27"/>
  <c r="E767" i="27"/>
  <c r="E766" i="27"/>
  <c r="E765" i="27"/>
  <c r="E764" i="27"/>
  <c r="E763" i="27"/>
  <c r="E762" i="27"/>
  <c r="E761" i="27"/>
  <c r="E760" i="27"/>
  <c r="E759" i="27"/>
  <c r="E758" i="27"/>
  <c r="E757" i="27"/>
  <c r="E756" i="27"/>
  <c r="E755" i="27"/>
  <c r="E754" i="27"/>
  <c r="E753" i="27"/>
  <c r="E752" i="27"/>
  <c r="E751" i="27"/>
  <c r="E750" i="27"/>
  <c r="E749" i="27"/>
  <c r="E748" i="27"/>
  <c r="E747" i="27"/>
  <c r="E746" i="27"/>
  <c r="E745" i="27"/>
  <c r="E744" i="27"/>
  <c r="E743" i="27"/>
  <c r="E742" i="27"/>
  <c r="E741" i="27"/>
  <c r="E740" i="27"/>
  <c r="E739" i="27"/>
  <c r="E738" i="27"/>
  <c r="E737" i="27"/>
  <c r="E736" i="27"/>
  <c r="E735" i="27"/>
  <c r="E734" i="27"/>
  <c r="E733" i="27"/>
  <c r="E732" i="27"/>
  <c r="E731" i="27"/>
  <c r="E730" i="27"/>
  <c r="E729" i="27"/>
  <c r="E728" i="27"/>
  <c r="E727" i="27"/>
  <c r="E726" i="27"/>
  <c r="E725" i="27"/>
  <c r="E724" i="27"/>
  <c r="E723" i="27"/>
  <c r="E722" i="27"/>
  <c r="E721" i="27"/>
  <c r="E720" i="27"/>
  <c r="E719" i="27"/>
  <c r="E718" i="27"/>
  <c r="E717" i="27"/>
  <c r="E716" i="27"/>
  <c r="E715" i="27"/>
  <c r="E714" i="27"/>
  <c r="E713" i="27"/>
  <c r="E712" i="27"/>
  <c r="E711" i="27"/>
  <c r="E710" i="27"/>
  <c r="E709" i="27"/>
  <c r="E708" i="27"/>
  <c r="E707" i="27"/>
  <c r="E706" i="27"/>
  <c r="E705" i="27"/>
  <c r="E704" i="27"/>
  <c r="E703" i="27"/>
  <c r="E702" i="27"/>
  <c r="E701" i="27"/>
  <c r="E700" i="27"/>
  <c r="E699" i="27"/>
  <c r="E698" i="27"/>
  <c r="E697" i="27"/>
  <c r="E696" i="27"/>
  <c r="E695" i="27"/>
  <c r="E694" i="27"/>
  <c r="E693" i="27"/>
  <c r="E692" i="27"/>
  <c r="E691" i="27"/>
  <c r="E690" i="27"/>
  <c r="E689" i="27"/>
  <c r="E688" i="27"/>
  <c r="E687" i="27"/>
  <c r="E686" i="27"/>
  <c r="E685" i="27"/>
  <c r="E684" i="27"/>
  <c r="E683" i="27"/>
  <c r="E682" i="27"/>
  <c r="E681" i="27"/>
  <c r="E680" i="27"/>
  <c r="E679" i="27"/>
  <c r="E678" i="27"/>
  <c r="E677" i="27"/>
  <c r="E676" i="27"/>
  <c r="E675" i="27"/>
  <c r="E674" i="27"/>
  <c r="E673" i="27"/>
  <c r="E672" i="27"/>
  <c r="E671" i="27"/>
  <c r="E670" i="27"/>
  <c r="E669" i="27"/>
  <c r="E668" i="27"/>
  <c r="E667" i="27"/>
  <c r="E666" i="27"/>
  <c r="E665" i="27"/>
  <c r="E664" i="27"/>
  <c r="E663" i="27"/>
  <c r="E662" i="27"/>
  <c r="E661" i="27"/>
  <c r="E660" i="27"/>
  <c r="E659" i="27"/>
  <c r="E658" i="27"/>
  <c r="E657" i="27"/>
  <c r="E656" i="27"/>
  <c r="E655" i="27"/>
  <c r="E654" i="27"/>
  <c r="E653" i="27"/>
  <c r="E652" i="27"/>
  <c r="E651" i="27"/>
  <c r="E650" i="27"/>
  <c r="E649" i="27"/>
  <c r="E648" i="27"/>
  <c r="E647" i="27"/>
  <c r="E646" i="27"/>
  <c r="E645" i="27"/>
  <c r="E644" i="27"/>
  <c r="E643" i="27"/>
  <c r="E642" i="27"/>
  <c r="E641" i="27"/>
  <c r="E640" i="27"/>
  <c r="E639" i="27"/>
  <c r="E638" i="27"/>
  <c r="E637" i="27"/>
  <c r="E636" i="27"/>
  <c r="E635" i="27"/>
  <c r="E634" i="27"/>
  <c r="E633" i="27"/>
  <c r="E632" i="27"/>
  <c r="E631" i="27"/>
  <c r="E630" i="27"/>
  <c r="E629" i="27"/>
  <c r="E628" i="27"/>
  <c r="E627" i="27"/>
  <c r="E626" i="27"/>
  <c r="E625" i="27"/>
  <c r="E624" i="27"/>
  <c r="E623" i="27"/>
  <c r="E622" i="27"/>
  <c r="E621" i="27"/>
  <c r="E620" i="27"/>
  <c r="E619" i="27"/>
  <c r="E618" i="27"/>
  <c r="E617" i="27"/>
  <c r="E616" i="27"/>
  <c r="E615" i="27"/>
  <c r="E614" i="27"/>
  <c r="E613" i="27"/>
  <c r="E612" i="27"/>
  <c r="E611" i="27"/>
  <c r="E610" i="27"/>
  <c r="E609" i="27"/>
  <c r="E608" i="27"/>
  <c r="E607" i="27"/>
  <c r="E606" i="27"/>
  <c r="E605" i="27"/>
  <c r="E604" i="27"/>
  <c r="E603" i="27"/>
  <c r="E602" i="27"/>
  <c r="E601" i="27"/>
  <c r="E600" i="27"/>
  <c r="E599" i="27"/>
  <c r="E598" i="27"/>
  <c r="E597" i="27"/>
  <c r="E596" i="27"/>
  <c r="E595" i="27"/>
  <c r="E594" i="27"/>
  <c r="E593" i="27"/>
  <c r="E592" i="27"/>
  <c r="E591" i="27"/>
  <c r="E590" i="27"/>
  <c r="E589" i="27"/>
  <c r="E588" i="27"/>
  <c r="E587" i="27"/>
  <c r="E586" i="27"/>
  <c r="E585" i="27"/>
  <c r="E584" i="27"/>
  <c r="E583" i="27"/>
  <c r="E582" i="27"/>
  <c r="E581" i="27"/>
  <c r="E580" i="27"/>
  <c r="E579" i="27"/>
  <c r="E578" i="27"/>
  <c r="E577" i="27"/>
  <c r="E576" i="27"/>
  <c r="E575" i="27"/>
  <c r="E574" i="27"/>
  <c r="E573" i="27"/>
  <c r="E572" i="27"/>
  <c r="E571" i="27"/>
  <c r="E570" i="27"/>
  <c r="E569" i="27"/>
  <c r="E568" i="27"/>
  <c r="E567" i="27"/>
  <c r="E566" i="27"/>
  <c r="E565" i="27"/>
  <c r="E564" i="27"/>
  <c r="E563" i="27"/>
  <c r="E562" i="27"/>
  <c r="E561" i="27"/>
  <c r="E560" i="27"/>
  <c r="E559" i="27"/>
  <c r="E558" i="27"/>
  <c r="E557" i="27"/>
  <c r="E556" i="27"/>
  <c r="E555" i="27"/>
  <c r="E554" i="27"/>
  <c r="E553" i="27"/>
  <c r="E552" i="27"/>
  <c r="E551" i="27"/>
  <c r="E550" i="27"/>
  <c r="E549" i="27"/>
  <c r="E548" i="27"/>
  <c r="E547" i="27"/>
  <c r="E546" i="27"/>
  <c r="E545" i="27"/>
  <c r="E544" i="27"/>
  <c r="E543" i="27"/>
  <c r="E542" i="27"/>
  <c r="E541" i="27"/>
  <c r="E540" i="27"/>
  <c r="E539" i="27"/>
  <c r="E538" i="27"/>
  <c r="E537" i="27"/>
  <c r="E536" i="27"/>
  <c r="E535" i="27"/>
  <c r="E534" i="27"/>
  <c r="E533" i="27"/>
  <c r="E532" i="27"/>
  <c r="E531" i="27"/>
  <c r="E530" i="27"/>
  <c r="E529" i="27"/>
  <c r="E528" i="27"/>
  <c r="E527" i="27"/>
  <c r="E526" i="27"/>
  <c r="E525" i="27"/>
  <c r="E524" i="27"/>
  <c r="E523" i="27"/>
  <c r="E522" i="27"/>
  <c r="E521" i="27"/>
  <c r="E520" i="27"/>
  <c r="E519" i="27"/>
  <c r="E518" i="27"/>
  <c r="E517" i="27"/>
  <c r="E516" i="27"/>
  <c r="E515" i="27"/>
  <c r="E514" i="27"/>
  <c r="E513" i="27"/>
  <c r="E512" i="27"/>
  <c r="E511" i="27"/>
  <c r="E510" i="27"/>
  <c r="E509" i="27"/>
  <c r="E508" i="27"/>
  <c r="E507" i="27"/>
  <c r="E506" i="27"/>
  <c r="E505" i="27"/>
  <c r="E504" i="27"/>
  <c r="E503" i="27"/>
  <c r="E502" i="27"/>
  <c r="E501" i="27"/>
  <c r="E500" i="27"/>
  <c r="E499" i="27"/>
  <c r="E498" i="27"/>
  <c r="E497" i="27"/>
  <c r="E496" i="27"/>
  <c r="E495" i="27"/>
  <c r="E494" i="27"/>
  <c r="E493" i="27"/>
  <c r="E492" i="27"/>
  <c r="E491" i="27"/>
  <c r="E490" i="27"/>
  <c r="E489" i="27"/>
  <c r="E488" i="27"/>
  <c r="E487" i="27"/>
  <c r="E486" i="27"/>
  <c r="E485" i="27"/>
  <c r="E484" i="27"/>
  <c r="E483" i="27"/>
  <c r="E482" i="27"/>
  <c r="E481" i="27"/>
  <c r="E480" i="27"/>
  <c r="E479" i="27"/>
  <c r="E478" i="27"/>
  <c r="E477" i="27"/>
  <c r="E476" i="27"/>
  <c r="E475" i="27"/>
  <c r="E474" i="27"/>
  <c r="E473" i="27"/>
  <c r="E472" i="27"/>
  <c r="E471" i="27"/>
  <c r="E470" i="27"/>
  <c r="E469" i="27"/>
  <c r="E468" i="27"/>
  <c r="E467" i="27"/>
  <c r="E466" i="27"/>
  <c r="E465" i="27"/>
  <c r="E464" i="27"/>
  <c r="E463" i="27"/>
  <c r="E462" i="27"/>
  <c r="E461" i="27"/>
  <c r="E460" i="27"/>
  <c r="E459" i="27"/>
  <c r="E458" i="27"/>
  <c r="E457" i="27"/>
  <c r="E456" i="27"/>
  <c r="E455" i="27"/>
  <c r="E454" i="27"/>
  <c r="E453" i="27"/>
  <c r="E452" i="27"/>
  <c r="E451" i="27"/>
  <c r="E450" i="27"/>
  <c r="E449" i="27"/>
  <c r="E448" i="27"/>
  <c r="E447" i="27"/>
  <c r="E446" i="27"/>
  <c r="E445" i="27"/>
  <c r="E444" i="27"/>
  <c r="E443" i="27"/>
  <c r="E442" i="27"/>
  <c r="E441" i="27"/>
  <c r="E440" i="27"/>
  <c r="E439" i="27"/>
  <c r="E438" i="27"/>
  <c r="E437" i="27"/>
  <c r="E436" i="27"/>
  <c r="E435" i="27"/>
  <c r="E434" i="27"/>
  <c r="E433" i="27"/>
  <c r="E432" i="27"/>
  <c r="E431" i="27"/>
  <c r="E430" i="27"/>
  <c r="E429" i="27"/>
  <c r="E428" i="27"/>
  <c r="E427" i="27"/>
  <c r="E426" i="27"/>
  <c r="E425" i="27"/>
  <c r="E424" i="27"/>
  <c r="E423" i="27"/>
  <c r="E422" i="27"/>
  <c r="E421" i="27"/>
  <c r="E420" i="27"/>
  <c r="E419" i="27"/>
  <c r="E418" i="27"/>
  <c r="E417" i="27"/>
  <c r="E416" i="27"/>
  <c r="E415" i="27"/>
  <c r="E414" i="27"/>
  <c r="E413" i="27"/>
  <c r="E412" i="27"/>
  <c r="E411" i="27"/>
  <c r="E410" i="27"/>
  <c r="E409" i="27"/>
  <c r="E408" i="27"/>
  <c r="E407" i="27"/>
  <c r="E406" i="27"/>
  <c r="E405" i="27"/>
  <c r="E404" i="27"/>
  <c r="E403" i="27"/>
  <c r="E402" i="27"/>
  <c r="E401" i="27"/>
  <c r="E400" i="27"/>
  <c r="E399" i="27"/>
  <c r="E398" i="27"/>
  <c r="E397" i="27"/>
  <c r="E396" i="27"/>
  <c r="E395" i="27"/>
  <c r="E394" i="27"/>
  <c r="E393" i="27"/>
  <c r="E392" i="27"/>
  <c r="E391" i="27"/>
  <c r="E390" i="27"/>
  <c r="E389" i="27"/>
  <c r="E388" i="27"/>
  <c r="E387" i="27"/>
  <c r="E386" i="27"/>
  <c r="E385" i="27"/>
  <c r="E384" i="27"/>
  <c r="E383" i="27"/>
  <c r="E382" i="27"/>
  <c r="E381" i="27"/>
  <c r="E380" i="27"/>
  <c r="E379" i="27"/>
  <c r="E378" i="27"/>
  <c r="E377" i="27"/>
  <c r="E376" i="27"/>
  <c r="E375" i="27"/>
  <c r="E374" i="27"/>
  <c r="E373" i="27"/>
  <c r="E372" i="27"/>
  <c r="E371" i="27"/>
  <c r="E370" i="27"/>
  <c r="E369" i="27"/>
  <c r="E368" i="27"/>
  <c r="E367" i="27"/>
  <c r="E366" i="27"/>
  <c r="E365" i="27"/>
  <c r="E364" i="27"/>
  <c r="E363" i="27"/>
  <c r="E362" i="27"/>
  <c r="E361" i="27"/>
  <c r="E360" i="27"/>
  <c r="E359" i="27"/>
  <c r="E358" i="27"/>
  <c r="E357" i="27"/>
  <c r="E356" i="27"/>
  <c r="E355" i="27"/>
  <c r="E354" i="27"/>
  <c r="E353" i="27"/>
  <c r="E352" i="27"/>
  <c r="E351" i="27"/>
  <c r="E350" i="27"/>
  <c r="E349" i="27"/>
  <c r="E348" i="27"/>
  <c r="E347" i="27"/>
  <c r="E346" i="27"/>
  <c r="E345" i="27"/>
  <c r="E344" i="27"/>
  <c r="E343" i="27"/>
  <c r="E342" i="27"/>
  <c r="E341" i="27"/>
  <c r="E340" i="27"/>
  <c r="E339" i="27"/>
  <c r="E338" i="27"/>
  <c r="E337" i="27"/>
  <c r="E336" i="27"/>
  <c r="E335" i="27"/>
  <c r="E334" i="27"/>
  <c r="E333" i="27"/>
  <c r="E332" i="27"/>
  <c r="E331" i="27"/>
  <c r="E330" i="27"/>
  <c r="E329" i="27"/>
  <c r="E328" i="27"/>
  <c r="E327" i="27"/>
  <c r="E326" i="27"/>
  <c r="E325" i="27"/>
  <c r="E324" i="27"/>
  <c r="E323" i="27"/>
  <c r="E322" i="27"/>
  <c r="E321" i="27"/>
  <c r="E320" i="27"/>
  <c r="E319" i="27"/>
  <c r="E318" i="27"/>
  <c r="E317" i="27"/>
  <c r="E316" i="27"/>
  <c r="E315" i="27"/>
  <c r="E314" i="27"/>
  <c r="E313" i="27"/>
  <c r="E312" i="27"/>
  <c r="E311" i="27"/>
  <c r="E310" i="27"/>
  <c r="E309" i="27"/>
  <c r="E308" i="27"/>
  <c r="E307" i="27"/>
  <c r="E306" i="27"/>
  <c r="E305" i="27"/>
  <c r="E304" i="27"/>
  <c r="E303" i="27"/>
  <c r="E302" i="27"/>
  <c r="E301" i="27"/>
  <c r="E300" i="27"/>
  <c r="E299" i="27"/>
  <c r="E298" i="27"/>
  <c r="E297" i="27"/>
  <c r="E296" i="27"/>
  <c r="E295" i="27"/>
  <c r="E294" i="27"/>
  <c r="E293" i="27"/>
  <c r="E292" i="27"/>
  <c r="E291" i="27"/>
  <c r="E290" i="27"/>
  <c r="E289" i="27"/>
  <c r="E288" i="27"/>
  <c r="E287" i="27"/>
  <c r="E286" i="27"/>
  <c r="E285" i="27"/>
  <c r="E284" i="27"/>
  <c r="E283" i="27"/>
  <c r="E282" i="27"/>
  <c r="E281" i="27"/>
  <c r="E280" i="27"/>
  <c r="E279" i="27"/>
  <c r="E278" i="27"/>
  <c r="E277" i="27"/>
  <c r="E276" i="27"/>
  <c r="E275" i="27"/>
  <c r="E274" i="27"/>
  <c r="E273" i="27"/>
  <c r="E272" i="27"/>
  <c r="E271" i="27"/>
  <c r="E270" i="27"/>
  <c r="E269" i="27"/>
  <c r="E268" i="27"/>
  <c r="E267" i="27"/>
  <c r="E266" i="27"/>
  <c r="E265" i="27"/>
  <c r="E264" i="27"/>
  <c r="E263" i="27"/>
  <c r="E262" i="27"/>
  <c r="E261" i="27"/>
  <c r="E260" i="27"/>
  <c r="E259" i="27"/>
  <c r="E258" i="27"/>
  <c r="E257" i="27"/>
  <c r="E256" i="27"/>
  <c r="E255" i="27"/>
  <c r="E254" i="27"/>
  <c r="E253" i="27"/>
  <c r="E252" i="27"/>
  <c r="E251" i="27"/>
  <c r="E250" i="27"/>
  <c r="E249" i="27"/>
  <c r="E248" i="27"/>
  <c r="E247" i="27"/>
  <c r="E246" i="27"/>
  <c r="E245" i="27"/>
  <c r="E244" i="27"/>
  <c r="E243" i="27"/>
  <c r="E242" i="27"/>
  <c r="E241" i="27"/>
  <c r="E240" i="27"/>
  <c r="E239" i="27"/>
  <c r="E238" i="27"/>
  <c r="E237" i="27"/>
  <c r="E236" i="27"/>
  <c r="E235" i="27"/>
  <c r="E234" i="27"/>
  <c r="E233" i="27"/>
  <c r="E232" i="27"/>
  <c r="E231" i="27"/>
  <c r="E230" i="27"/>
  <c r="E229" i="27"/>
  <c r="E228" i="27"/>
  <c r="E227" i="27"/>
  <c r="E226" i="27"/>
  <c r="E225" i="27"/>
  <c r="E224" i="27"/>
  <c r="E223" i="27"/>
  <c r="E222" i="27"/>
  <c r="E221" i="27"/>
  <c r="E220" i="27"/>
  <c r="E219" i="27"/>
  <c r="E218" i="27"/>
  <c r="E217" i="27"/>
  <c r="E216" i="27"/>
  <c r="E215" i="27"/>
  <c r="E214" i="27"/>
  <c r="E213" i="27"/>
  <c r="E212" i="27"/>
  <c r="E211" i="27"/>
  <c r="E210" i="27"/>
  <c r="E209" i="27"/>
  <c r="E208" i="27"/>
  <c r="E207" i="27"/>
  <c r="E206" i="27"/>
  <c r="E205" i="27"/>
  <c r="E204" i="27"/>
  <c r="E203" i="27"/>
  <c r="E202" i="27"/>
  <c r="E201" i="27"/>
  <c r="E200" i="27"/>
  <c r="E199" i="27"/>
  <c r="E198" i="27"/>
  <c r="E197" i="27"/>
  <c r="E196" i="27"/>
  <c r="E195" i="27"/>
  <c r="E194" i="27"/>
  <c r="E193" i="27"/>
  <c r="E192" i="27"/>
  <c r="E191" i="27"/>
  <c r="E190" i="27"/>
  <c r="E189" i="27"/>
  <c r="E188" i="27"/>
  <c r="E187" i="27"/>
  <c r="E186" i="27"/>
  <c r="E185" i="27"/>
  <c r="E184" i="27"/>
  <c r="E183" i="27"/>
  <c r="E182" i="27"/>
  <c r="E181" i="27"/>
  <c r="E180" i="27"/>
  <c r="E179" i="27"/>
  <c r="E178" i="27"/>
  <c r="E177" i="27"/>
  <c r="E176" i="27"/>
  <c r="E175" i="27"/>
  <c r="E174" i="27"/>
  <c r="E173" i="27"/>
  <c r="E172" i="27"/>
  <c r="E171" i="27"/>
  <c r="E170" i="27"/>
  <c r="E169" i="27"/>
  <c r="E168" i="27"/>
  <c r="E167" i="27"/>
  <c r="E166" i="27"/>
  <c r="E165" i="27"/>
  <c r="E164" i="27"/>
  <c r="E163" i="27"/>
  <c r="E162" i="27"/>
  <c r="E161" i="27"/>
  <c r="E160" i="27"/>
  <c r="E159" i="27"/>
  <c r="E158" i="27"/>
  <c r="E157" i="27"/>
  <c r="E156" i="27"/>
  <c r="E155" i="27"/>
  <c r="E154" i="27"/>
  <c r="E153" i="27"/>
  <c r="E152" i="27"/>
  <c r="E151" i="27"/>
  <c r="E150" i="27"/>
  <c r="E149" i="27"/>
  <c r="E148" i="27"/>
  <c r="E147" i="27"/>
  <c r="E146" i="27"/>
  <c r="E145" i="27"/>
  <c r="E144" i="27"/>
  <c r="E143" i="27"/>
  <c r="E142" i="27"/>
  <c r="E141" i="27"/>
  <c r="E140" i="27"/>
  <c r="E139" i="27"/>
  <c r="E138" i="27"/>
  <c r="E137" i="27"/>
  <c r="E136" i="27"/>
  <c r="E135" i="27"/>
  <c r="E134" i="27"/>
  <c r="E133" i="27"/>
  <c r="E132" i="27"/>
  <c r="E131" i="27"/>
  <c r="E130" i="27"/>
  <c r="E129" i="27"/>
  <c r="E128" i="27"/>
  <c r="E127" i="27"/>
  <c r="E126" i="27"/>
  <c r="E125" i="27"/>
  <c r="E124" i="27"/>
  <c r="E123" i="27"/>
  <c r="E122" i="27"/>
  <c r="E121" i="27"/>
  <c r="E120" i="27"/>
  <c r="E119" i="27"/>
  <c r="E118" i="27"/>
  <c r="E117" i="27"/>
  <c r="E116" i="27"/>
  <c r="E115" i="27"/>
  <c r="E114" i="27"/>
  <c r="E113" i="27"/>
  <c r="E112" i="27"/>
  <c r="E111" i="27"/>
  <c r="E110" i="27"/>
  <c r="E109" i="27"/>
  <c r="E108" i="27"/>
  <c r="E107" i="27"/>
  <c r="E106" i="27"/>
  <c r="E105" i="27"/>
  <c r="E104" i="27"/>
  <c r="E103" i="27"/>
  <c r="E102" i="27"/>
  <c r="E101" i="27"/>
  <c r="E100" i="27"/>
  <c r="E99" i="27"/>
  <c r="E98" i="27"/>
  <c r="E97" i="27"/>
  <c r="E96" i="27"/>
  <c r="E95" i="27"/>
  <c r="E94" i="27"/>
  <c r="E93" i="27"/>
  <c r="E92" i="27"/>
  <c r="E91" i="27"/>
  <c r="E90" i="27"/>
  <c r="E89" i="27"/>
  <c r="E88" i="27"/>
  <c r="E87" i="27"/>
  <c r="E86" i="27"/>
  <c r="E85" i="27"/>
  <c r="E84" i="27"/>
  <c r="E83" i="27"/>
  <c r="E82" i="27"/>
  <c r="E81" i="27"/>
  <c r="E80" i="27"/>
  <c r="E79" i="27"/>
  <c r="E78" i="27"/>
  <c r="E77" i="27"/>
  <c r="E76" i="27"/>
  <c r="E75" i="27"/>
  <c r="E74" i="27"/>
  <c r="E73" i="27"/>
  <c r="E72" i="27"/>
  <c r="E71" i="27"/>
  <c r="E70" i="27"/>
  <c r="E69" i="27"/>
  <c r="E68" i="27"/>
  <c r="E67" i="27"/>
  <c r="E66" i="27"/>
  <c r="E65" i="27"/>
  <c r="E64" i="27"/>
  <c r="E63" i="27"/>
  <c r="E62" i="27"/>
  <c r="E61" i="27"/>
  <c r="E60" i="27"/>
  <c r="E59" i="27"/>
  <c r="E58" i="27"/>
  <c r="E57" i="27"/>
  <c r="E56" i="27"/>
  <c r="E55" i="27"/>
  <c r="E54" i="27"/>
  <c r="E53" i="27"/>
  <c r="E52" i="27"/>
  <c r="E51" i="27"/>
  <c r="E50" i="27"/>
  <c r="E49" i="27"/>
  <c r="E48" i="27"/>
  <c r="E47" i="27"/>
  <c r="E46" i="27"/>
  <c r="E45"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E16" i="27"/>
  <c r="E15" i="27"/>
  <c r="D1011" i="27"/>
  <c r="D1010" i="27"/>
  <c r="D1009" i="27"/>
  <c r="D1008" i="27"/>
  <c r="D1007" i="27"/>
  <c r="D1006" i="27"/>
  <c r="D1005" i="27"/>
  <c r="D1004" i="27"/>
  <c r="D1003" i="27"/>
  <c r="D1002" i="27"/>
  <c r="D1001" i="27"/>
  <c r="D1000" i="27"/>
  <c r="D999" i="27"/>
  <c r="D998" i="27"/>
  <c r="D997" i="27"/>
  <c r="D996" i="27"/>
  <c r="D995" i="27"/>
  <c r="D994" i="27"/>
  <c r="D993" i="27"/>
  <c r="D992" i="27"/>
  <c r="D991" i="27"/>
  <c r="D990" i="27"/>
  <c r="D989" i="27"/>
  <c r="D988" i="27"/>
  <c r="D987" i="27"/>
  <c r="D986" i="27"/>
  <c r="D985" i="27"/>
  <c r="D984" i="27"/>
  <c r="D983" i="27"/>
  <c r="D982" i="27"/>
  <c r="D981" i="27"/>
  <c r="D980" i="27"/>
  <c r="D979" i="27"/>
  <c r="D978" i="27"/>
  <c r="D977" i="27"/>
  <c r="D976" i="27"/>
  <c r="D975" i="27"/>
  <c r="D974" i="27"/>
  <c r="D973" i="27"/>
  <c r="D972" i="27"/>
  <c r="D971" i="27"/>
  <c r="D970" i="27"/>
  <c r="D969" i="27"/>
  <c r="D968" i="27"/>
  <c r="D967" i="27"/>
  <c r="D966" i="27"/>
  <c r="D965" i="27"/>
  <c r="D964" i="27"/>
  <c r="D963" i="27"/>
  <c r="D962" i="27"/>
  <c r="D961" i="27"/>
  <c r="D960" i="27"/>
  <c r="D959" i="27"/>
  <c r="D958" i="27"/>
  <c r="D957" i="27"/>
  <c r="D956" i="27"/>
  <c r="D955" i="27"/>
  <c r="D954" i="27"/>
  <c r="D953" i="27"/>
  <c r="D952" i="27"/>
  <c r="D951" i="27"/>
  <c r="D950" i="27"/>
  <c r="D949" i="27"/>
  <c r="D948" i="27"/>
  <c r="D947" i="27"/>
  <c r="D946" i="27"/>
  <c r="D945" i="27"/>
  <c r="D944" i="27"/>
  <c r="D943" i="27"/>
  <c r="D942" i="27"/>
  <c r="D941" i="27"/>
  <c r="D940" i="27"/>
  <c r="D939" i="27"/>
  <c r="D938" i="27"/>
  <c r="D937" i="27"/>
  <c r="D936" i="27"/>
  <c r="D935" i="27"/>
  <c r="D934" i="27"/>
  <c r="D933" i="27"/>
  <c r="D932" i="27"/>
  <c r="D931" i="27"/>
  <c r="D930" i="27"/>
  <c r="D929" i="27"/>
  <c r="D928" i="27"/>
  <c r="D927" i="27"/>
  <c r="D926" i="27"/>
  <c r="D925" i="27"/>
  <c r="D924" i="27"/>
  <c r="D923" i="27"/>
  <c r="D922" i="27"/>
  <c r="D921" i="27"/>
  <c r="D920" i="27"/>
  <c r="D919" i="27"/>
  <c r="D918" i="27"/>
  <c r="D917" i="27"/>
  <c r="D916" i="27"/>
  <c r="D915" i="27"/>
  <c r="D914" i="27"/>
  <c r="D913" i="27"/>
  <c r="D912" i="27"/>
  <c r="D911" i="27"/>
  <c r="D910" i="27"/>
  <c r="D909" i="27"/>
  <c r="D908" i="27"/>
  <c r="D907" i="27"/>
  <c r="D906" i="27"/>
  <c r="D905" i="27"/>
  <c r="D904" i="27"/>
  <c r="D903" i="27"/>
  <c r="D902" i="27"/>
  <c r="D901" i="27"/>
  <c r="D900" i="27"/>
  <c r="D899" i="27"/>
  <c r="D898" i="27"/>
  <c r="D897" i="27"/>
  <c r="D896" i="27"/>
  <c r="D895" i="27"/>
  <c r="D894" i="27"/>
  <c r="D893" i="27"/>
  <c r="D892" i="27"/>
  <c r="D891" i="27"/>
  <c r="D890" i="27"/>
  <c r="D889" i="27"/>
  <c r="D888" i="27"/>
  <c r="D887" i="27"/>
  <c r="D886" i="27"/>
  <c r="D885" i="27"/>
  <c r="D884" i="27"/>
  <c r="D883" i="27"/>
  <c r="D882" i="27"/>
  <c r="D881" i="27"/>
  <c r="D880" i="27"/>
  <c r="D879" i="27"/>
  <c r="D878" i="27"/>
  <c r="D877" i="27"/>
  <c r="D876" i="27"/>
  <c r="D875" i="27"/>
  <c r="D874" i="27"/>
  <c r="D873" i="27"/>
  <c r="D872" i="27"/>
  <c r="D871" i="27"/>
  <c r="D870" i="27"/>
  <c r="D869" i="27"/>
  <c r="D868" i="27"/>
  <c r="D867" i="27"/>
  <c r="D866" i="27"/>
  <c r="D865" i="27"/>
  <c r="D864" i="27"/>
  <c r="D863" i="27"/>
  <c r="D862" i="27"/>
  <c r="D861" i="27"/>
  <c r="D860" i="27"/>
  <c r="D859" i="27"/>
  <c r="D858" i="27"/>
  <c r="D857" i="27"/>
  <c r="D856" i="27"/>
  <c r="D855" i="27"/>
  <c r="D854" i="27"/>
  <c r="D853" i="27"/>
  <c r="D852" i="27"/>
  <c r="D851" i="27"/>
  <c r="D850" i="27"/>
  <c r="D849" i="27"/>
  <c r="D848" i="27"/>
  <c r="D847" i="27"/>
  <c r="D846" i="27"/>
  <c r="D845" i="27"/>
  <c r="D844" i="27"/>
  <c r="D843" i="27"/>
  <c r="D842" i="27"/>
  <c r="D841" i="27"/>
  <c r="D840" i="27"/>
  <c r="D839" i="27"/>
  <c r="D838" i="27"/>
  <c r="D837" i="27"/>
  <c r="D836" i="27"/>
  <c r="D835" i="27"/>
  <c r="D834" i="27"/>
  <c r="D833" i="27"/>
  <c r="D832" i="27"/>
  <c r="D831" i="27"/>
  <c r="D830" i="27"/>
  <c r="D829" i="27"/>
  <c r="D828" i="27"/>
  <c r="D827" i="27"/>
  <c r="D826" i="27"/>
  <c r="D825" i="27"/>
  <c r="D824" i="27"/>
  <c r="D823" i="27"/>
  <c r="D822" i="27"/>
  <c r="D821" i="27"/>
  <c r="D820" i="27"/>
  <c r="D819" i="27"/>
  <c r="D818" i="27"/>
  <c r="D817" i="27"/>
  <c r="D816" i="27"/>
  <c r="D815" i="27"/>
  <c r="D814" i="27"/>
  <c r="D813" i="27"/>
  <c r="D812" i="27"/>
  <c r="D811" i="27"/>
  <c r="D810" i="27"/>
  <c r="D809" i="27"/>
  <c r="D808" i="27"/>
  <c r="D807" i="27"/>
  <c r="D806" i="27"/>
  <c r="D805" i="27"/>
  <c r="D804" i="27"/>
  <c r="D803" i="27"/>
  <c r="D802" i="27"/>
  <c r="D801" i="27"/>
  <c r="D800" i="27"/>
  <c r="D799" i="27"/>
  <c r="D798" i="27"/>
  <c r="D797" i="27"/>
  <c r="D796" i="27"/>
  <c r="D795" i="27"/>
  <c r="D794" i="27"/>
  <c r="D793" i="27"/>
  <c r="D792" i="27"/>
  <c r="D791" i="27"/>
  <c r="D790" i="27"/>
  <c r="D789" i="27"/>
  <c r="D788" i="27"/>
  <c r="D787" i="27"/>
  <c r="D786" i="27"/>
  <c r="D785" i="27"/>
  <c r="D784" i="27"/>
  <c r="D783" i="27"/>
  <c r="D782" i="27"/>
  <c r="D781" i="27"/>
  <c r="D780" i="27"/>
  <c r="D779" i="27"/>
  <c r="D778" i="27"/>
  <c r="D777" i="27"/>
  <c r="D776" i="27"/>
  <c r="D775" i="27"/>
  <c r="D774" i="27"/>
  <c r="D773" i="27"/>
  <c r="D772" i="27"/>
  <c r="D771" i="27"/>
  <c r="D770" i="27"/>
  <c r="D769" i="27"/>
  <c r="D768" i="27"/>
  <c r="D767" i="27"/>
  <c r="D766" i="27"/>
  <c r="D765" i="27"/>
  <c r="D764" i="27"/>
  <c r="D763" i="27"/>
  <c r="D762" i="27"/>
  <c r="D761" i="27"/>
  <c r="D760" i="27"/>
  <c r="D759" i="27"/>
  <c r="D758" i="27"/>
  <c r="D757" i="27"/>
  <c r="D756" i="27"/>
  <c r="D755" i="27"/>
  <c r="D754" i="27"/>
  <c r="D753" i="27"/>
  <c r="D752" i="27"/>
  <c r="D751" i="27"/>
  <c r="D750" i="27"/>
  <c r="D749" i="27"/>
  <c r="D748" i="27"/>
  <c r="D747" i="27"/>
  <c r="D746" i="27"/>
  <c r="D745" i="27"/>
  <c r="D744" i="27"/>
  <c r="D743" i="27"/>
  <c r="D742" i="27"/>
  <c r="D741" i="27"/>
  <c r="D740" i="27"/>
  <c r="D739" i="27"/>
  <c r="D738" i="27"/>
  <c r="D737" i="27"/>
  <c r="D736" i="27"/>
  <c r="D735" i="27"/>
  <c r="D734" i="27"/>
  <c r="D733" i="27"/>
  <c r="D732" i="27"/>
  <c r="D731" i="27"/>
  <c r="D730" i="27"/>
  <c r="D729" i="27"/>
  <c r="D728" i="27"/>
  <c r="D727" i="27"/>
  <c r="D726" i="27"/>
  <c r="D725" i="27"/>
  <c r="D724" i="27"/>
  <c r="D723" i="27"/>
  <c r="D722" i="27"/>
  <c r="D721" i="27"/>
  <c r="D720" i="27"/>
  <c r="D719" i="27"/>
  <c r="D718" i="27"/>
  <c r="D717" i="27"/>
  <c r="D716" i="27"/>
  <c r="D715" i="27"/>
  <c r="D714" i="27"/>
  <c r="D713" i="27"/>
  <c r="D712" i="27"/>
  <c r="D711" i="27"/>
  <c r="D710" i="27"/>
  <c r="D709" i="27"/>
  <c r="D708" i="27"/>
  <c r="D707" i="27"/>
  <c r="D706" i="27"/>
  <c r="D705" i="27"/>
  <c r="D704" i="27"/>
  <c r="D703" i="27"/>
  <c r="D702" i="27"/>
  <c r="D701" i="27"/>
  <c r="D700" i="27"/>
  <c r="D699" i="27"/>
  <c r="D698" i="27"/>
  <c r="D697" i="27"/>
  <c r="D696" i="27"/>
  <c r="D695" i="27"/>
  <c r="D694" i="27"/>
  <c r="D693" i="27"/>
  <c r="D692" i="27"/>
  <c r="D691" i="27"/>
  <c r="D690" i="27"/>
  <c r="D689" i="27"/>
  <c r="D688" i="27"/>
  <c r="D687" i="27"/>
  <c r="D686" i="27"/>
  <c r="D685" i="27"/>
  <c r="D684" i="27"/>
  <c r="D683" i="27"/>
  <c r="D682" i="27"/>
  <c r="D681" i="27"/>
  <c r="D680" i="27"/>
  <c r="D679" i="27"/>
  <c r="D678" i="27"/>
  <c r="D677" i="27"/>
  <c r="D676" i="27"/>
  <c r="D675" i="27"/>
  <c r="D674" i="27"/>
  <c r="D673" i="27"/>
  <c r="D672" i="27"/>
  <c r="D671" i="27"/>
  <c r="D670" i="27"/>
  <c r="D669" i="27"/>
  <c r="D668" i="27"/>
  <c r="D667" i="27"/>
  <c r="D666" i="27"/>
  <c r="D665" i="27"/>
  <c r="D664" i="27"/>
  <c r="D663" i="27"/>
  <c r="D662" i="27"/>
  <c r="D661" i="27"/>
  <c r="D660" i="27"/>
  <c r="D659" i="27"/>
  <c r="D658" i="27"/>
  <c r="D657" i="27"/>
  <c r="D656" i="27"/>
  <c r="D655" i="27"/>
  <c r="D654" i="27"/>
  <c r="D653" i="27"/>
  <c r="D652" i="27"/>
  <c r="D651" i="27"/>
  <c r="D650" i="27"/>
  <c r="D649" i="27"/>
  <c r="D648" i="27"/>
  <c r="D647" i="27"/>
  <c r="D646" i="27"/>
  <c r="D645" i="27"/>
  <c r="D644" i="27"/>
  <c r="D643" i="27"/>
  <c r="D642" i="27"/>
  <c r="D641" i="27"/>
  <c r="D640" i="27"/>
  <c r="D639" i="27"/>
  <c r="D638" i="27"/>
  <c r="D637" i="27"/>
  <c r="D636" i="27"/>
  <c r="D635" i="27"/>
  <c r="D634" i="27"/>
  <c r="D633" i="27"/>
  <c r="D632" i="27"/>
  <c r="D631" i="27"/>
  <c r="D630" i="27"/>
  <c r="D629" i="27"/>
  <c r="D628" i="27"/>
  <c r="D627" i="27"/>
  <c r="D626" i="27"/>
  <c r="D625" i="27"/>
  <c r="D624" i="27"/>
  <c r="D623" i="27"/>
  <c r="D622" i="27"/>
  <c r="D621" i="27"/>
  <c r="D620" i="27"/>
  <c r="D619" i="27"/>
  <c r="D618" i="27"/>
  <c r="D617" i="27"/>
  <c r="D616" i="27"/>
  <c r="D615" i="27"/>
  <c r="D614" i="27"/>
  <c r="D613" i="27"/>
  <c r="D612" i="27"/>
  <c r="D611" i="27"/>
  <c r="D610" i="27"/>
  <c r="D609" i="27"/>
  <c r="D608" i="27"/>
  <c r="D607" i="27"/>
  <c r="D606" i="27"/>
  <c r="D605" i="27"/>
  <c r="D604" i="27"/>
  <c r="D603" i="27"/>
  <c r="D602" i="27"/>
  <c r="D601" i="27"/>
  <c r="D600" i="27"/>
  <c r="D599" i="27"/>
  <c r="D598" i="27"/>
  <c r="D597" i="27"/>
  <c r="D596" i="27"/>
  <c r="D595" i="27"/>
  <c r="D594" i="27"/>
  <c r="D593" i="27"/>
  <c r="D592" i="27"/>
  <c r="D591" i="27"/>
  <c r="D590" i="27"/>
  <c r="D589" i="27"/>
  <c r="D588" i="27"/>
  <c r="D587" i="27"/>
  <c r="D586" i="27"/>
  <c r="D585" i="27"/>
  <c r="D584" i="27"/>
  <c r="D583" i="27"/>
  <c r="D582" i="27"/>
  <c r="D581" i="27"/>
  <c r="D580" i="27"/>
  <c r="D579" i="27"/>
  <c r="D578" i="27"/>
  <c r="D577" i="27"/>
  <c r="D576" i="27"/>
  <c r="D575" i="27"/>
  <c r="D574" i="27"/>
  <c r="D573" i="27"/>
  <c r="D572" i="27"/>
  <c r="D571" i="27"/>
  <c r="D570" i="27"/>
  <c r="D569" i="27"/>
  <c r="D568" i="27"/>
  <c r="D567" i="27"/>
  <c r="D566" i="27"/>
  <c r="D565" i="27"/>
  <c r="D564" i="27"/>
  <c r="D563" i="27"/>
  <c r="D562" i="27"/>
  <c r="D561" i="27"/>
  <c r="D560" i="27"/>
  <c r="D559" i="27"/>
  <c r="D558" i="27"/>
  <c r="D557" i="27"/>
  <c r="D556" i="27"/>
  <c r="D555" i="27"/>
  <c r="D554" i="27"/>
  <c r="D553" i="27"/>
  <c r="D552" i="27"/>
  <c r="D551" i="27"/>
  <c r="D550" i="27"/>
  <c r="D549" i="27"/>
  <c r="D548" i="27"/>
  <c r="D547" i="27"/>
  <c r="D546" i="27"/>
  <c r="D545" i="27"/>
  <c r="D544" i="27"/>
  <c r="D543" i="27"/>
  <c r="D542" i="27"/>
  <c r="D541" i="27"/>
  <c r="D540" i="27"/>
  <c r="D539" i="27"/>
  <c r="D538" i="27"/>
  <c r="D537" i="27"/>
  <c r="D536" i="27"/>
  <c r="D535" i="27"/>
  <c r="D534" i="27"/>
  <c r="D533" i="27"/>
  <c r="D532" i="27"/>
  <c r="D531" i="27"/>
  <c r="D530" i="27"/>
  <c r="D529" i="27"/>
  <c r="D528" i="27"/>
  <c r="D527" i="27"/>
  <c r="D526" i="27"/>
  <c r="D525" i="27"/>
  <c r="D524" i="27"/>
  <c r="D523" i="27"/>
  <c r="D522" i="27"/>
  <c r="D521" i="27"/>
  <c r="D520" i="27"/>
  <c r="D519" i="27"/>
  <c r="D518" i="27"/>
  <c r="D517" i="27"/>
  <c r="D516" i="27"/>
  <c r="D515" i="27"/>
  <c r="D514" i="27"/>
  <c r="D513" i="27"/>
  <c r="D512" i="27"/>
  <c r="D511" i="27"/>
  <c r="D510" i="27"/>
  <c r="D509" i="27"/>
  <c r="D508" i="27"/>
  <c r="D507" i="27"/>
  <c r="D506" i="27"/>
  <c r="D505" i="27"/>
  <c r="D504" i="27"/>
  <c r="D503" i="27"/>
  <c r="D502" i="27"/>
  <c r="D501" i="27"/>
  <c r="D500" i="27"/>
  <c r="D499" i="27"/>
  <c r="D498" i="27"/>
  <c r="D497" i="27"/>
  <c r="D496" i="27"/>
  <c r="D495" i="27"/>
  <c r="D494" i="27"/>
  <c r="D493" i="27"/>
  <c r="D492" i="27"/>
  <c r="D491" i="27"/>
  <c r="D490" i="27"/>
  <c r="D489" i="27"/>
  <c r="D488" i="27"/>
  <c r="D487" i="27"/>
  <c r="D486" i="27"/>
  <c r="D485" i="27"/>
  <c r="D484" i="27"/>
  <c r="D483" i="27"/>
  <c r="D482" i="27"/>
  <c r="D481" i="27"/>
  <c r="D480" i="27"/>
  <c r="D479" i="27"/>
  <c r="D478" i="27"/>
  <c r="D477" i="27"/>
  <c r="D476" i="27"/>
  <c r="D475" i="27"/>
  <c r="D474" i="27"/>
  <c r="D473" i="27"/>
  <c r="D472" i="27"/>
  <c r="D471" i="27"/>
  <c r="D470" i="27"/>
  <c r="D469" i="27"/>
  <c r="D468" i="27"/>
  <c r="D467" i="27"/>
  <c r="D466" i="27"/>
  <c r="D465" i="27"/>
  <c r="D464" i="27"/>
  <c r="D463" i="27"/>
  <c r="D462" i="27"/>
  <c r="D461" i="27"/>
  <c r="D460" i="27"/>
  <c r="D459" i="27"/>
  <c r="D458" i="27"/>
  <c r="D457" i="27"/>
  <c r="D456" i="27"/>
  <c r="D455" i="27"/>
  <c r="D454" i="27"/>
  <c r="D453" i="27"/>
  <c r="D452" i="27"/>
  <c r="D451" i="27"/>
  <c r="D450" i="27"/>
  <c r="D449" i="27"/>
  <c r="D448" i="27"/>
  <c r="D447" i="27"/>
  <c r="D446" i="27"/>
  <c r="D445" i="27"/>
  <c r="D444" i="27"/>
  <c r="D443" i="27"/>
  <c r="D442" i="27"/>
  <c r="D441" i="27"/>
  <c r="D440" i="27"/>
  <c r="D439" i="27"/>
  <c r="D438" i="27"/>
  <c r="D437" i="27"/>
  <c r="D436" i="27"/>
  <c r="D435" i="27"/>
  <c r="D434" i="27"/>
  <c r="D433" i="27"/>
  <c r="D432" i="27"/>
  <c r="D431" i="27"/>
  <c r="D430" i="27"/>
  <c r="D429" i="27"/>
  <c r="D428" i="27"/>
  <c r="D427" i="27"/>
  <c r="D426" i="27"/>
  <c r="D425" i="27"/>
  <c r="D424" i="27"/>
  <c r="D423" i="27"/>
  <c r="D422" i="27"/>
  <c r="D421" i="27"/>
  <c r="D420" i="27"/>
  <c r="D419" i="27"/>
  <c r="D418" i="27"/>
  <c r="D417" i="27"/>
  <c r="D416" i="27"/>
  <c r="D415" i="27"/>
  <c r="D414" i="27"/>
  <c r="D413" i="27"/>
  <c r="D412" i="27"/>
  <c r="D411" i="27"/>
  <c r="D410" i="27"/>
  <c r="D409" i="27"/>
  <c r="D408" i="27"/>
  <c r="D407" i="27"/>
  <c r="D406" i="27"/>
  <c r="D405" i="27"/>
  <c r="D404" i="27"/>
  <c r="D403" i="27"/>
  <c r="D402" i="27"/>
  <c r="D401" i="27"/>
  <c r="D400" i="27"/>
  <c r="D399" i="27"/>
  <c r="D398" i="27"/>
  <c r="D397" i="27"/>
  <c r="D396" i="27"/>
  <c r="D395" i="27"/>
  <c r="D394" i="27"/>
  <c r="D393" i="27"/>
  <c r="D392" i="27"/>
  <c r="D391" i="27"/>
  <c r="D390" i="27"/>
  <c r="D389" i="27"/>
  <c r="D388" i="27"/>
  <c r="D387" i="27"/>
  <c r="D386" i="27"/>
  <c r="D385" i="27"/>
  <c r="D384" i="27"/>
  <c r="D383" i="27"/>
  <c r="D382" i="27"/>
  <c r="D381" i="27"/>
  <c r="D380" i="27"/>
  <c r="D379" i="27"/>
  <c r="D378" i="27"/>
  <c r="D377" i="27"/>
  <c r="D376" i="27"/>
  <c r="D375" i="27"/>
  <c r="D374" i="27"/>
  <c r="D373" i="27"/>
  <c r="D372" i="27"/>
  <c r="D371" i="27"/>
  <c r="D370" i="27"/>
  <c r="D369" i="27"/>
  <c r="D368" i="27"/>
  <c r="D367" i="27"/>
  <c r="D366" i="27"/>
  <c r="D365" i="27"/>
  <c r="D364" i="27"/>
  <c r="D363" i="27"/>
  <c r="D362" i="27"/>
  <c r="D361" i="27"/>
  <c r="D360" i="27"/>
  <c r="D359" i="27"/>
  <c r="D358" i="27"/>
  <c r="D357" i="27"/>
  <c r="D356" i="27"/>
  <c r="D355" i="27"/>
  <c r="D354" i="27"/>
  <c r="D353" i="27"/>
  <c r="D352" i="27"/>
  <c r="D351" i="27"/>
  <c r="D350" i="27"/>
  <c r="D349" i="27"/>
  <c r="D348" i="27"/>
  <c r="D347" i="27"/>
  <c r="D346" i="27"/>
  <c r="D345" i="27"/>
  <c r="D344" i="27"/>
  <c r="D343" i="27"/>
  <c r="D342" i="27"/>
  <c r="D341" i="27"/>
  <c r="D340" i="27"/>
  <c r="D339" i="27"/>
  <c r="D338" i="27"/>
  <c r="D337" i="27"/>
  <c r="D336" i="27"/>
  <c r="D335" i="27"/>
  <c r="D334" i="27"/>
  <c r="D333" i="27"/>
  <c r="D332" i="27"/>
  <c r="D331" i="27"/>
  <c r="D330" i="27"/>
  <c r="D329" i="27"/>
  <c r="D328" i="27"/>
  <c r="D327" i="27"/>
  <c r="D326" i="27"/>
  <c r="D325" i="27"/>
  <c r="D324" i="27"/>
  <c r="D323" i="27"/>
  <c r="D322" i="27"/>
  <c r="D321" i="27"/>
  <c r="D320" i="27"/>
  <c r="D319" i="27"/>
  <c r="D318" i="27"/>
  <c r="D317" i="27"/>
  <c r="D316" i="27"/>
  <c r="D315" i="27"/>
  <c r="D314" i="27"/>
  <c r="D313" i="27"/>
  <c r="D312" i="27"/>
  <c r="D311" i="27"/>
  <c r="D310" i="27"/>
  <c r="D309" i="27"/>
  <c r="D308" i="27"/>
  <c r="D307" i="27"/>
  <c r="D306" i="27"/>
  <c r="D305" i="27"/>
  <c r="D304" i="27"/>
  <c r="D303" i="27"/>
  <c r="D302" i="27"/>
  <c r="D301" i="27"/>
  <c r="D300" i="27"/>
  <c r="D299" i="27"/>
  <c r="D298" i="27"/>
  <c r="D297" i="27"/>
  <c r="D296" i="27"/>
  <c r="D295" i="27"/>
  <c r="D294" i="27"/>
  <c r="D293" i="27"/>
  <c r="D292" i="27"/>
  <c r="D291" i="27"/>
  <c r="D290" i="27"/>
  <c r="D289" i="27"/>
  <c r="D288" i="27"/>
  <c r="D287" i="27"/>
  <c r="D286" i="27"/>
  <c r="D285" i="27"/>
  <c r="D284" i="27"/>
  <c r="D283" i="27"/>
  <c r="D282" i="27"/>
  <c r="D281" i="27"/>
  <c r="D280" i="27"/>
  <c r="D279" i="27"/>
  <c r="D278" i="27"/>
  <c r="D277" i="27"/>
  <c r="D276" i="27"/>
  <c r="D275" i="27"/>
  <c r="D274" i="27"/>
  <c r="D273" i="27"/>
  <c r="D272" i="27"/>
  <c r="D271" i="27"/>
  <c r="D270" i="27"/>
  <c r="D269" i="27"/>
  <c r="D268" i="27"/>
  <c r="D267" i="27"/>
  <c r="D266" i="27"/>
  <c r="D265" i="27"/>
  <c r="D264" i="27"/>
  <c r="D263" i="27"/>
  <c r="D262" i="27"/>
  <c r="D261" i="27"/>
  <c r="D260" i="27"/>
  <c r="D259" i="27"/>
  <c r="D258" i="27"/>
  <c r="D257" i="27"/>
  <c r="D256" i="27"/>
  <c r="D255" i="27"/>
  <c r="D254" i="27"/>
  <c r="D253" i="27"/>
  <c r="D252" i="27"/>
  <c r="D251" i="27"/>
  <c r="D250" i="27"/>
  <c r="D249" i="27"/>
  <c r="D248" i="27"/>
  <c r="D247" i="27"/>
  <c r="D246" i="27"/>
  <c r="D245" i="27"/>
  <c r="D244" i="27"/>
  <c r="D243" i="27"/>
  <c r="D242" i="27"/>
  <c r="D241" i="27"/>
  <c r="D240" i="27"/>
  <c r="D239" i="27"/>
  <c r="D238" i="27"/>
  <c r="D237" i="27"/>
  <c r="D236" i="27"/>
  <c r="D235" i="27"/>
  <c r="D234" i="27"/>
  <c r="D233" i="27"/>
  <c r="D232" i="27"/>
  <c r="D231" i="27"/>
  <c r="D230" i="27"/>
  <c r="D229" i="27"/>
  <c r="D228" i="27"/>
  <c r="D227" i="27"/>
  <c r="D226" i="27"/>
  <c r="D225" i="27"/>
  <c r="D224" i="27"/>
  <c r="D223" i="27"/>
  <c r="D222" i="27"/>
  <c r="D221" i="27"/>
  <c r="D220" i="27"/>
  <c r="D219" i="27"/>
  <c r="D218" i="27"/>
  <c r="D217" i="27"/>
  <c r="D216" i="27"/>
  <c r="D215" i="27"/>
  <c r="D214" i="27"/>
  <c r="D213" i="27"/>
  <c r="D212" i="27"/>
  <c r="D211" i="27"/>
  <c r="D210" i="27"/>
  <c r="D209" i="27"/>
  <c r="D208" i="27"/>
  <c r="D207" i="27"/>
  <c r="D206" i="27"/>
  <c r="D205" i="27"/>
  <c r="D204" i="27"/>
  <c r="D203" i="27"/>
  <c r="D202" i="27"/>
  <c r="D201" i="27"/>
  <c r="D200" i="27"/>
  <c r="D199" i="27"/>
  <c r="D198" i="27"/>
  <c r="D197" i="27"/>
  <c r="D196" i="27"/>
  <c r="D195" i="27"/>
  <c r="D194" i="27"/>
  <c r="D193" i="27"/>
  <c r="D192" i="27"/>
  <c r="D191" i="27"/>
  <c r="D190" i="27"/>
  <c r="D189" i="27"/>
  <c r="D188" i="27"/>
  <c r="D187" i="27"/>
  <c r="D186" i="27"/>
  <c r="D185" i="27"/>
  <c r="D184" i="27"/>
  <c r="D183" i="27"/>
  <c r="D182" i="27"/>
  <c r="D181" i="27"/>
  <c r="D180" i="27"/>
  <c r="D179" i="27"/>
  <c r="D178" i="27"/>
  <c r="D177" i="27"/>
  <c r="D176" i="27"/>
  <c r="D175" i="27"/>
  <c r="D174" i="27"/>
  <c r="D173" i="27"/>
  <c r="D172" i="27"/>
  <c r="D171" i="27"/>
  <c r="D170" i="27"/>
  <c r="D169" i="27"/>
  <c r="D168" i="27"/>
  <c r="D167" i="27"/>
  <c r="D166" i="27"/>
  <c r="D165" i="27"/>
  <c r="D164" i="27"/>
  <c r="D163" i="27"/>
  <c r="D162" i="27"/>
  <c r="D161" i="27"/>
  <c r="D160" i="27"/>
  <c r="D159" i="27"/>
  <c r="D158" i="27"/>
  <c r="D157" i="27"/>
  <c r="D156" i="27"/>
  <c r="D155" i="27"/>
  <c r="D154" i="27"/>
  <c r="D153" i="27"/>
  <c r="D152" i="27"/>
  <c r="D151" i="27"/>
  <c r="D150" i="27"/>
  <c r="D149" i="27"/>
  <c r="D148" i="27"/>
  <c r="D147" i="27"/>
  <c r="D146" i="27"/>
  <c r="D145" i="27"/>
  <c r="D144" i="27"/>
  <c r="D143" i="27"/>
  <c r="D142" i="27"/>
  <c r="D141" i="27"/>
  <c r="D140" i="27"/>
  <c r="D139" i="27"/>
  <c r="D138" i="27"/>
  <c r="D137" i="27"/>
  <c r="D136" i="27"/>
  <c r="D135" i="27"/>
  <c r="D134" i="27"/>
  <c r="D133" i="27"/>
  <c r="D132" i="27"/>
  <c r="D131" i="27"/>
  <c r="D130" i="27"/>
  <c r="D129" i="27"/>
  <c r="D128" i="27"/>
  <c r="D127" i="27"/>
  <c r="D126" i="27"/>
  <c r="D125" i="27"/>
  <c r="D124" i="27"/>
  <c r="D123" i="27"/>
  <c r="D122" i="27"/>
  <c r="D121" i="27"/>
  <c r="D120" i="27"/>
  <c r="D119" i="27"/>
  <c r="D118" i="27"/>
  <c r="D117" i="27"/>
  <c r="D116" i="27"/>
  <c r="D115" i="27"/>
  <c r="D114" i="27"/>
  <c r="D113" i="27"/>
  <c r="D112" i="27"/>
  <c r="D111" i="27"/>
  <c r="D110" i="27"/>
  <c r="D109" i="27"/>
  <c r="D108" i="27"/>
  <c r="D107" i="27"/>
  <c r="D106" i="27"/>
  <c r="D105" i="27"/>
  <c r="D104" i="27"/>
  <c r="D103" i="27"/>
  <c r="D102" i="27"/>
  <c r="D101" i="27"/>
  <c r="D100" i="27"/>
  <c r="D99" i="27"/>
  <c r="D98" i="27"/>
  <c r="D97" i="27"/>
  <c r="D96" i="27"/>
  <c r="D95" i="27"/>
  <c r="D94" i="27"/>
  <c r="D93" i="27"/>
  <c r="D92" i="27"/>
  <c r="D91" i="27"/>
  <c r="D90" i="27"/>
  <c r="D89" i="27"/>
  <c r="D88" i="27"/>
  <c r="D87" i="27"/>
  <c r="D86" i="27"/>
  <c r="D85" i="27"/>
  <c r="D84" i="27"/>
  <c r="D83" i="27"/>
  <c r="D82" i="27"/>
  <c r="D81" i="27"/>
  <c r="D80" i="27"/>
  <c r="D79" i="27"/>
  <c r="D78" i="27"/>
  <c r="D77" i="27"/>
  <c r="D76" i="27"/>
  <c r="D75" i="27"/>
  <c r="D74" i="27"/>
  <c r="D73" i="27"/>
  <c r="D72" i="27"/>
  <c r="D71" i="27"/>
  <c r="D70" i="27"/>
  <c r="D69" i="27"/>
  <c r="D68" i="27"/>
  <c r="D67" i="27"/>
  <c r="D66" i="27"/>
  <c r="D65" i="27"/>
  <c r="D64" i="27"/>
  <c r="D63" i="27"/>
  <c r="D62" i="27"/>
  <c r="D61" i="27"/>
  <c r="D60" i="27"/>
  <c r="D59" i="27"/>
  <c r="D58" i="27"/>
  <c r="D57" i="27"/>
  <c r="D56" i="27"/>
  <c r="D55" i="27"/>
  <c r="D54" i="27"/>
  <c r="D53" i="27"/>
  <c r="D52" i="27"/>
  <c r="D51" i="27"/>
  <c r="D50" i="27"/>
  <c r="D49" i="27"/>
  <c r="D48" i="27"/>
  <c r="D47" i="27"/>
  <c r="D46" i="27"/>
  <c r="D45" i="27"/>
  <c r="D44" i="27"/>
  <c r="D43" i="27"/>
  <c r="D42" i="27"/>
  <c r="D41" i="27"/>
  <c r="D40" i="27"/>
  <c r="D39" i="27"/>
  <c r="D38" i="27"/>
  <c r="D37" i="27"/>
  <c r="D36" i="27"/>
  <c r="D35" i="27"/>
  <c r="D34" i="27"/>
  <c r="D33" i="27"/>
  <c r="D32" i="27"/>
  <c r="D31" i="27"/>
  <c r="D30" i="27"/>
  <c r="D29" i="27"/>
  <c r="D28" i="27"/>
  <c r="D27" i="27"/>
  <c r="D26" i="27"/>
  <c r="D25" i="27"/>
  <c r="D24" i="27"/>
  <c r="D23" i="27"/>
  <c r="D22" i="27"/>
  <c r="D21" i="27"/>
  <c r="D20" i="27"/>
  <c r="D19" i="27"/>
  <c r="D18" i="27"/>
  <c r="D17" i="27"/>
  <c r="D16" i="27"/>
  <c r="D15" i="27"/>
  <c r="B1011" i="27"/>
  <c r="B1010" i="27"/>
  <c r="B1009" i="27"/>
  <c r="B1008" i="27"/>
  <c r="B1007" i="27"/>
  <c r="B1006" i="27"/>
  <c r="B1005" i="27"/>
  <c r="B1004" i="27"/>
  <c r="B1003" i="27"/>
  <c r="B1002" i="27"/>
  <c r="B1001" i="27"/>
  <c r="B1000" i="27"/>
  <c r="B999" i="27"/>
  <c r="B998" i="27"/>
  <c r="B997" i="27"/>
  <c r="B996" i="27"/>
  <c r="B995" i="27"/>
  <c r="B994" i="27"/>
  <c r="B993" i="27"/>
  <c r="B992" i="27"/>
  <c r="B991" i="27"/>
  <c r="B990" i="27"/>
  <c r="B989" i="27"/>
  <c r="B988" i="27"/>
  <c r="B987" i="27"/>
  <c r="B986" i="27"/>
  <c r="B985" i="27"/>
  <c r="B984" i="27"/>
  <c r="B983" i="27"/>
  <c r="B982" i="27"/>
  <c r="B981" i="27"/>
  <c r="B980" i="27"/>
  <c r="B979" i="27"/>
  <c r="B978" i="27"/>
  <c r="B977" i="27"/>
  <c r="B976" i="27"/>
  <c r="B975" i="27"/>
  <c r="B974" i="27"/>
  <c r="B973" i="27"/>
  <c r="B972" i="27"/>
  <c r="B971" i="27"/>
  <c r="B970" i="27"/>
  <c r="B969" i="27"/>
  <c r="B968" i="27"/>
  <c r="B967" i="27"/>
  <c r="B966" i="27"/>
  <c r="B965" i="27"/>
  <c r="B964" i="27"/>
  <c r="B963" i="27"/>
  <c r="B962" i="27"/>
  <c r="B961" i="27"/>
  <c r="B960" i="27"/>
  <c r="B959" i="27"/>
  <c r="B958" i="27"/>
  <c r="B957" i="27"/>
  <c r="B956" i="27"/>
  <c r="B955" i="27"/>
  <c r="B954" i="27"/>
  <c r="B953" i="27"/>
  <c r="B952" i="27"/>
  <c r="B951" i="27"/>
  <c r="B950" i="27"/>
  <c r="B949" i="27"/>
  <c r="B948" i="27"/>
  <c r="B947" i="27"/>
  <c r="B946" i="27"/>
  <c r="B945" i="27"/>
  <c r="B944" i="27"/>
  <c r="B943" i="27"/>
  <c r="B942" i="27"/>
  <c r="B941" i="27"/>
  <c r="B940" i="27"/>
  <c r="B939" i="27"/>
  <c r="B938" i="27"/>
  <c r="B937" i="27"/>
  <c r="B936" i="27"/>
  <c r="B935" i="27"/>
  <c r="B934" i="27"/>
  <c r="B933" i="27"/>
  <c r="B932" i="27"/>
  <c r="B931" i="27"/>
  <c r="B930" i="27"/>
  <c r="B929" i="27"/>
  <c r="B928" i="27"/>
  <c r="B927" i="27"/>
  <c r="B926" i="27"/>
  <c r="B925" i="27"/>
  <c r="B924" i="27"/>
  <c r="B923" i="27"/>
  <c r="B922" i="27"/>
  <c r="B921" i="27"/>
  <c r="B920" i="27"/>
  <c r="B919" i="27"/>
  <c r="B918" i="27"/>
  <c r="B917" i="27"/>
  <c r="B916" i="27"/>
  <c r="B915" i="27"/>
  <c r="B914" i="27"/>
  <c r="B913" i="27"/>
  <c r="B912" i="27"/>
  <c r="B911" i="27"/>
  <c r="B910" i="27"/>
  <c r="B909" i="27"/>
  <c r="B908" i="27"/>
  <c r="B907" i="27"/>
  <c r="B906" i="27"/>
  <c r="B905" i="27"/>
  <c r="B904" i="27"/>
  <c r="B903" i="27"/>
  <c r="B902" i="27"/>
  <c r="B901" i="27"/>
  <c r="B900" i="27"/>
  <c r="B899" i="27"/>
  <c r="B898" i="27"/>
  <c r="B897" i="27"/>
  <c r="B896" i="27"/>
  <c r="B895" i="27"/>
  <c r="B894" i="27"/>
  <c r="B893" i="27"/>
  <c r="B892" i="27"/>
  <c r="B891" i="27"/>
  <c r="B890" i="27"/>
  <c r="B889" i="27"/>
  <c r="B888" i="27"/>
  <c r="B887" i="27"/>
  <c r="B886" i="27"/>
  <c r="B885" i="27"/>
  <c r="B884" i="27"/>
  <c r="B883" i="27"/>
  <c r="B882" i="27"/>
  <c r="B881" i="27"/>
  <c r="B880" i="27"/>
  <c r="B879" i="27"/>
  <c r="B878" i="27"/>
  <c r="B877" i="27"/>
  <c r="B876" i="27"/>
  <c r="B875" i="27"/>
  <c r="B874" i="27"/>
  <c r="B873" i="27"/>
  <c r="B872" i="27"/>
  <c r="B871" i="27"/>
  <c r="B870" i="27"/>
  <c r="B869" i="27"/>
  <c r="B868" i="27"/>
  <c r="B867" i="27"/>
  <c r="B866" i="27"/>
  <c r="B865" i="27"/>
  <c r="B864" i="27"/>
  <c r="B863" i="27"/>
  <c r="B862" i="27"/>
  <c r="B861" i="27"/>
  <c r="B860" i="27"/>
  <c r="B859" i="27"/>
  <c r="B858" i="27"/>
  <c r="B857" i="27"/>
  <c r="B856" i="27"/>
  <c r="B855" i="27"/>
  <c r="B854" i="27"/>
  <c r="B853" i="27"/>
  <c r="B852" i="27"/>
  <c r="B851" i="27"/>
  <c r="B850" i="27"/>
  <c r="B849" i="27"/>
  <c r="B848" i="27"/>
  <c r="B847" i="27"/>
  <c r="B846" i="27"/>
  <c r="B845" i="27"/>
  <c r="B844" i="27"/>
  <c r="B843" i="27"/>
  <c r="B842" i="27"/>
  <c r="B841" i="27"/>
  <c r="B840" i="27"/>
  <c r="B839" i="27"/>
  <c r="B838" i="27"/>
  <c r="B837" i="27"/>
  <c r="B836" i="27"/>
  <c r="B835" i="27"/>
  <c r="B834" i="27"/>
  <c r="B833" i="27"/>
  <c r="B832" i="27"/>
  <c r="B831" i="27"/>
  <c r="B830" i="27"/>
  <c r="B829" i="27"/>
  <c r="B828" i="27"/>
  <c r="B827" i="27"/>
  <c r="B826" i="27"/>
  <c r="B825" i="27"/>
  <c r="B824" i="27"/>
  <c r="B823" i="27"/>
  <c r="B822" i="27"/>
  <c r="B821" i="27"/>
  <c r="B820" i="27"/>
  <c r="B819" i="27"/>
  <c r="B818" i="27"/>
  <c r="B817" i="27"/>
  <c r="B816" i="27"/>
  <c r="B815" i="27"/>
  <c r="B814" i="27"/>
  <c r="B813" i="27"/>
  <c r="B812" i="27"/>
  <c r="B811" i="27"/>
  <c r="B810" i="27"/>
  <c r="B809" i="27"/>
  <c r="B808" i="27"/>
  <c r="B807" i="27"/>
  <c r="B806" i="27"/>
  <c r="B805" i="27"/>
  <c r="B804" i="27"/>
  <c r="B803" i="27"/>
  <c r="B802" i="27"/>
  <c r="B801" i="27"/>
  <c r="B800" i="27"/>
  <c r="B799" i="27"/>
  <c r="B798" i="27"/>
  <c r="B797" i="27"/>
  <c r="B796" i="27"/>
  <c r="B795" i="27"/>
  <c r="B794" i="27"/>
  <c r="B793" i="27"/>
  <c r="B792" i="27"/>
  <c r="B791" i="27"/>
  <c r="B790" i="27"/>
  <c r="B789" i="27"/>
  <c r="B788" i="27"/>
  <c r="B787" i="27"/>
  <c r="B786" i="27"/>
  <c r="B785" i="27"/>
  <c r="B784" i="27"/>
  <c r="B783" i="27"/>
  <c r="B782" i="27"/>
  <c r="B781" i="27"/>
  <c r="B780" i="27"/>
  <c r="B779" i="27"/>
  <c r="B778" i="27"/>
  <c r="B777" i="27"/>
  <c r="B776" i="27"/>
  <c r="B775" i="27"/>
  <c r="B774" i="27"/>
  <c r="B773" i="27"/>
  <c r="B772" i="27"/>
  <c r="B771" i="27"/>
  <c r="B770" i="27"/>
  <c r="B769" i="27"/>
  <c r="B768" i="27"/>
  <c r="B767" i="27"/>
  <c r="B766" i="27"/>
  <c r="B765" i="27"/>
  <c r="B764" i="27"/>
  <c r="B763" i="27"/>
  <c r="B762" i="27"/>
  <c r="B761" i="27"/>
  <c r="B760" i="27"/>
  <c r="B759" i="27"/>
  <c r="B758" i="27"/>
  <c r="B757" i="27"/>
  <c r="B756" i="27"/>
  <c r="B755" i="27"/>
  <c r="B754" i="27"/>
  <c r="B753" i="27"/>
  <c r="B752" i="27"/>
  <c r="B751" i="27"/>
  <c r="B750" i="27"/>
  <c r="B749" i="27"/>
  <c r="B748" i="27"/>
  <c r="B747" i="27"/>
  <c r="B746" i="27"/>
  <c r="B745" i="27"/>
  <c r="B744" i="27"/>
  <c r="B743" i="27"/>
  <c r="B742" i="27"/>
  <c r="B741" i="27"/>
  <c r="B740" i="27"/>
  <c r="B739" i="27"/>
  <c r="B738" i="27"/>
  <c r="B737" i="27"/>
  <c r="B736" i="27"/>
  <c r="B735" i="27"/>
  <c r="B734" i="27"/>
  <c r="B733" i="27"/>
  <c r="B732" i="27"/>
  <c r="B731" i="27"/>
  <c r="B730" i="27"/>
  <c r="B729" i="27"/>
  <c r="B728" i="27"/>
  <c r="B727" i="27"/>
  <c r="B726" i="27"/>
  <c r="B725" i="27"/>
  <c r="B724" i="27"/>
  <c r="B723" i="27"/>
  <c r="B722" i="27"/>
  <c r="B721" i="27"/>
  <c r="B720" i="27"/>
  <c r="B719" i="27"/>
  <c r="B718" i="27"/>
  <c r="B717" i="27"/>
  <c r="B716" i="27"/>
  <c r="B715" i="27"/>
  <c r="B714" i="27"/>
  <c r="B713" i="27"/>
  <c r="B712" i="27"/>
  <c r="B711" i="27"/>
  <c r="B710" i="27"/>
  <c r="B709" i="27"/>
  <c r="B708" i="27"/>
  <c r="B707" i="27"/>
  <c r="B706" i="27"/>
  <c r="B705" i="27"/>
  <c r="B704" i="27"/>
  <c r="B703" i="27"/>
  <c r="B702" i="27"/>
  <c r="B701" i="27"/>
  <c r="B700" i="27"/>
  <c r="B699" i="27"/>
  <c r="B698" i="27"/>
  <c r="B697" i="27"/>
  <c r="B696" i="27"/>
  <c r="B695" i="27"/>
  <c r="B694" i="27"/>
  <c r="B693" i="27"/>
  <c r="B692" i="27"/>
  <c r="B691" i="27"/>
  <c r="B690" i="27"/>
  <c r="B689" i="27"/>
  <c r="B688" i="27"/>
  <c r="B687" i="27"/>
  <c r="B686" i="27"/>
  <c r="B685" i="27"/>
  <c r="B684" i="27"/>
  <c r="B683" i="27"/>
  <c r="B682" i="27"/>
  <c r="B681" i="27"/>
  <c r="B680" i="27"/>
  <c r="B679" i="27"/>
  <c r="B678" i="27"/>
  <c r="B677" i="27"/>
  <c r="B676" i="27"/>
  <c r="B675" i="27"/>
  <c r="B674" i="27"/>
  <c r="B673" i="27"/>
  <c r="B672" i="27"/>
  <c r="B671" i="27"/>
  <c r="B670" i="27"/>
  <c r="B669" i="27"/>
  <c r="B668" i="27"/>
  <c r="B667" i="27"/>
  <c r="B666" i="27"/>
  <c r="B665" i="27"/>
  <c r="B664" i="27"/>
  <c r="B663" i="27"/>
  <c r="B662" i="27"/>
  <c r="B661" i="27"/>
  <c r="B660" i="27"/>
  <c r="B659" i="27"/>
  <c r="B658" i="27"/>
  <c r="B657" i="27"/>
  <c r="B656" i="27"/>
  <c r="B655" i="27"/>
  <c r="B654" i="27"/>
  <c r="B653" i="27"/>
  <c r="B652" i="27"/>
  <c r="B651" i="27"/>
  <c r="B650" i="27"/>
  <c r="B649" i="27"/>
  <c r="B648" i="27"/>
  <c r="B647" i="27"/>
  <c r="B646" i="27"/>
  <c r="B645" i="27"/>
  <c r="B644" i="27"/>
  <c r="B643" i="27"/>
  <c r="B642" i="27"/>
  <c r="B641" i="27"/>
  <c r="B640" i="27"/>
  <c r="B639" i="27"/>
  <c r="B638" i="27"/>
  <c r="B637" i="27"/>
  <c r="B636" i="27"/>
  <c r="B635" i="27"/>
  <c r="B634" i="27"/>
  <c r="B633" i="27"/>
  <c r="B632" i="27"/>
  <c r="B631" i="27"/>
  <c r="B630" i="27"/>
  <c r="B629" i="27"/>
  <c r="B628" i="27"/>
  <c r="B627" i="27"/>
  <c r="B626" i="27"/>
  <c r="B625" i="27"/>
  <c r="B624" i="27"/>
  <c r="B623" i="27"/>
  <c r="B622" i="27"/>
  <c r="B621" i="27"/>
  <c r="B620" i="27"/>
  <c r="B619" i="27"/>
  <c r="B618" i="27"/>
  <c r="B617" i="27"/>
  <c r="B616" i="27"/>
  <c r="B615" i="27"/>
  <c r="B614" i="27"/>
  <c r="B613" i="27"/>
  <c r="B612" i="27"/>
  <c r="B611" i="27"/>
  <c r="B610" i="27"/>
  <c r="B609" i="27"/>
  <c r="B608" i="27"/>
  <c r="B607" i="27"/>
  <c r="B606" i="27"/>
  <c r="B605" i="27"/>
  <c r="B604" i="27"/>
  <c r="B603" i="27"/>
  <c r="B602" i="27"/>
  <c r="B601" i="27"/>
  <c r="B600" i="27"/>
  <c r="B599" i="27"/>
  <c r="B598" i="27"/>
  <c r="B597" i="27"/>
  <c r="B596" i="27"/>
  <c r="B595" i="27"/>
  <c r="B594" i="27"/>
  <c r="B593" i="27"/>
  <c r="B592" i="27"/>
  <c r="B591" i="27"/>
  <c r="B590" i="27"/>
  <c r="B589" i="27"/>
  <c r="B588" i="27"/>
  <c r="B587" i="27"/>
  <c r="B586" i="27"/>
  <c r="B585" i="27"/>
  <c r="B584" i="27"/>
  <c r="B583" i="27"/>
  <c r="B582" i="27"/>
  <c r="B581" i="27"/>
  <c r="B580" i="27"/>
  <c r="B579" i="27"/>
  <c r="B578" i="27"/>
  <c r="B577" i="27"/>
  <c r="B576" i="27"/>
  <c r="B575" i="27"/>
  <c r="B574" i="27"/>
  <c r="B573" i="27"/>
  <c r="B572" i="27"/>
  <c r="B571" i="27"/>
  <c r="B570" i="27"/>
  <c r="B569" i="27"/>
  <c r="B568" i="27"/>
  <c r="B567" i="27"/>
  <c r="B566" i="27"/>
  <c r="B565" i="27"/>
  <c r="B564" i="27"/>
  <c r="B563" i="27"/>
  <c r="B562" i="27"/>
  <c r="B561" i="27"/>
  <c r="B560" i="27"/>
  <c r="B559" i="27"/>
  <c r="B558" i="27"/>
  <c r="B557" i="27"/>
  <c r="B556" i="27"/>
  <c r="B555" i="27"/>
  <c r="B554" i="27"/>
  <c r="B553" i="27"/>
  <c r="B552" i="27"/>
  <c r="B551" i="27"/>
  <c r="B550" i="27"/>
  <c r="B549" i="27"/>
  <c r="B548" i="27"/>
  <c r="B547" i="27"/>
  <c r="B546" i="27"/>
  <c r="B545" i="27"/>
  <c r="B544" i="27"/>
  <c r="B543" i="27"/>
  <c r="B542" i="27"/>
  <c r="B541" i="27"/>
  <c r="B540" i="27"/>
  <c r="B539" i="27"/>
  <c r="B538" i="27"/>
  <c r="B537" i="27"/>
  <c r="B536" i="27"/>
  <c r="B535" i="27"/>
  <c r="B534" i="27"/>
  <c r="B533" i="27"/>
  <c r="B532" i="27"/>
  <c r="B531" i="27"/>
  <c r="B530" i="27"/>
  <c r="B529" i="27"/>
  <c r="B528" i="27"/>
  <c r="B527" i="27"/>
  <c r="B526" i="27"/>
  <c r="B525" i="27"/>
  <c r="B524" i="27"/>
  <c r="B523" i="27"/>
  <c r="B522" i="27"/>
  <c r="B521" i="27"/>
  <c r="B520" i="27"/>
  <c r="B519" i="27"/>
  <c r="B518" i="27"/>
  <c r="B517" i="27"/>
  <c r="B516" i="27"/>
  <c r="B515" i="27"/>
  <c r="B514" i="27"/>
  <c r="B513" i="27"/>
  <c r="B512" i="27"/>
  <c r="B511" i="27"/>
  <c r="B510" i="27"/>
  <c r="B509" i="27"/>
  <c r="B508" i="27"/>
  <c r="B507" i="27"/>
  <c r="B506" i="27"/>
  <c r="B505" i="27"/>
  <c r="B504" i="27"/>
  <c r="B503" i="27"/>
  <c r="B502" i="27"/>
  <c r="B501" i="27"/>
  <c r="B500" i="27"/>
  <c r="B499" i="27"/>
  <c r="B498" i="27"/>
  <c r="B497" i="27"/>
  <c r="B496" i="27"/>
  <c r="B495" i="27"/>
  <c r="B494" i="27"/>
  <c r="B493" i="27"/>
  <c r="B492" i="27"/>
  <c r="B491" i="27"/>
  <c r="B490" i="27"/>
  <c r="B489" i="27"/>
  <c r="B488" i="27"/>
  <c r="B487" i="27"/>
  <c r="B486" i="27"/>
  <c r="B485" i="27"/>
  <c r="B484" i="27"/>
  <c r="B483" i="27"/>
  <c r="B482" i="27"/>
  <c r="B481" i="27"/>
  <c r="B480" i="27"/>
  <c r="B479" i="27"/>
  <c r="B478" i="27"/>
  <c r="B477" i="27"/>
  <c r="B476" i="27"/>
  <c r="B475" i="27"/>
  <c r="B474" i="27"/>
  <c r="B473" i="27"/>
  <c r="B472" i="27"/>
  <c r="B471" i="27"/>
  <c r="B470" i="27"/>
  <c r="B469" i="27"/>
  <c r="B468" i="27"/>
  <c r="B467" i="27"/>
  <c r="B466" i="27"/>
  <c r="B465" i="27"/>
  <c r="B464" i="27"/>
  <c r="B463" i="27"/>
  <c r="B462" i="27"/>
  <c r="B461" i="27"/>
  <c r="B460" i="27"/>
  <c r="B459" i="27"/>
  <c r="B458" i="27"/>
  <c r="B457" i="27"/>
  <c r="B456" i="27"/>
  <c r="B455" i="27"/>
  <c r="B454" i="27"/>
  <c r="B453" i="27"/>
  <c r="B452" i="27"/>
  <c r="B451" i="27"/>
  <c r="B450" i="27"/>
  <c r="B449" i="27"/>
  <c r="B448" i="27"/>
  <c r="B447" i="27"/>
  <c r="B446" i="27"/>
  <c r="B445" i="27"/>
  <c r="B444" i="27"/>
  <c r="B443" i="27"/>
  <c r="B442" i="27"/>
  <c r="B441" i="27"/>
  <c r="B440" i="27"/>
  <c r="B439" i="27"/>
  <c r="B438" i="27"/>
  <c r="B437" i="27"/>
  <c r="B436" i="27"/>
  <c r="B435" i="27"/>
  <c r="B434" i="27"/>
  <c r="B433" i="27"/>
  <c r="B432" i="27"/>
  <c r="B431" i="27"/>
  <c r="B430" i="27"/>
  <c r="B429" i="27"/>
  <c r="B428" i="27"/>
  <c r="B427" i="27"/>
  <c r="B426" i="27"/>
  <c r="B425" i="27"/>
  <c r="B424" i="27"/>
  <c r="B423" i="27"/>
  <c r="B422" i="27"/>
  <c r="B421" i="27"/>
  <c r="B420" i="27"/>
  <c r="B419" i="27"/>
  <c r="B418" i="27"/>
  <c r="B417" i="27"/>
  <c r="B416" i="27"/>
  <c r="B415" i="27"/>
  <c r="B414" i="27"/>
  <c r="B413" i="27"/>
  <c r="B412" i="27"/>
  <c r="B411" i="27"/>
  <c r="B410" i="27"/>
  <c r="B409" i="27"/>
  <c r="B408" i="27"/>
  <c r="B407" i="27"/>
  <c r="B406" i="27"/>
  <c r="B405" i="27"/>
  <c r="B404" i="27"/>
  <c r="B403" i="27"/>
  <c r="B402" i="27"/>
  <c r="B401" i="27"/>
  <c r="B400" i="27"/>
  <c r="B399" i="27"/>
  <c r="B398" i="27"/>
  <c r="B397" i="27"/>
  <c r="B396" i="27"/>
  <c r="B395" i="27"/>
  <c r="B394" i="27"/>
  <c r="B393" i="27"/>
  <c r="B392" i="27"/>
  <c r="B391" i="27"/>
  <c r="B390" i="27"/>
  <c r="B389" i="27"/>
  <c r="B388" i="27"/>
  <c r="B387" i="27"/>
  <c r="B386" i="27"/>
  <c r="B385" i="27"/>
  <c r="B384" i="27"/>
  <c r="B383" i="27"/>
  <c r="B382" i="27"/>
  <c r="B381" i="27"/>
  <c r="B380" i="27"/>
  <c r="B379" i="27"/>
  <c r="B378" i="27"/>
  <c r="B377" i="27"/>
  <c r="B376" i="27"/>
  <c r="B375" i="27"/>
  <c r="B374" i="27"/>
  <c r="B373" i="27"/>
  <c r="B372" i="27"/>
  <c r="B371" i="27"/>
  <c r="B370" i="27"/>
  <c r="B369" i="27"/>
  <c r="B368" i="27"/>
  <c r="B367" i="27"/>
  <c r="B366" i="27"/>
  <c r="B365" i="27"/>
  <c r="B364" i="27"/>
  <c r="B363" i="27"/>
  <c r="B362" i="27"/>
  <c r="B361" i="27"/>
  <c r="B360" i="27"/>
  <c r="B359" i="27"/>
  <c r="B358" i="27"/>
  <c r="B357" i="27"/>
  <c r="B356" i="27"/>
  <c r="B355" i="27"/>
  <c r="B354" i="27"/>
  <c r="B353" i="27"/>
  <c r="B352" i="27"/>
  <c r="B351" i="27"/>
  <c r="B350" i="27"/>
  <c r="B349" i="27"/>
  <c r="B348" i="27"/>
  <c r="B347" i="27"/>
  <c r="B346" i="27"/>
  <c r="B345" i="27"/>
  <c r="B344" i="27"/>
  <c r="B343" i="27"/>
  <c r="B342" i="27"/>
  <c r="B341" i="27"/>
  <c r="B340" i="27"/>
  <c r="B339" i="27"/>
  <c r="B338" i="27"/>
  <c r="B337" i="27"/>
  <c r="B336" i="27"/>
  <c r="B335" i="27"/>
  <c r="B334" i="27"/>
  <c r="B333" i="27"/>
  <c r="B332" i="27"/>
  <c r="B331" i="27"/>
  <c r="B330" i="27"/>
  <c r="B329" i="27"/>
  <c r="B328" i="27"/>
  <c r="B327" i="27"/>
  <c r="B326" i="27"/>
  <c r="B325" i="27"/>
  <c r="B324" i="27"/>
  <c r="B323" i="27"/>
  <c r="B322" i="27"/>
  <c r="B321" i="27"/>
  <c r="B320" i="27"/>
  <c r="B319" i="27"/>
  <c r="B318" i="27"/>
  <c r="B317" i="27"/>
  <c r="B316" i="27"/>
  <c r="B315" i="27"/>
  <c r="B314" i="27"/>
  <c r="B313" i="27"/>
  <c r="B312" i="27"/>
  <c r="B311" i="27"/>
  <c r="B310" i="27"/>
  <c r="B309" i="27"/>
  <c r="B308" i="27"/>
  <c r="B307" i="27"/>
  <c r="B306" i="27"/>
  <c r="B305" i="27"/>
  <c r="B304" i="27"/>
  <c r="B303" i="27"/>
  <c r="B302" i="27"/>
  <c r="B301" i="27"/>
  <c r="B300" i="27"/>
  <c r="B299" i="27"/>
  <c r="B298" i="27"/>
  <c r="B297" i="27"/>
  <c r="B296" i="27"/>
  <c r="B295" i="27"/>
  <c r="B294" i="27"/>
  <c r="B293" i="27"/>
  <c r="B292" i="27"/>
  <c r="B291" i="27"/>
  <c r="B290" i="27"/>
  <c r="B289" i="27"/>
  <c r="B288" i="27"/>
  <c r="B287" i="27"/>
  <c r="B286" i="27"/>
  <c r="B285" i="27"/>
  <c r="B284" i="27"/>
  <c r="B283" i="27"/>
  <c r="B282" i="27"/>
  <c r="B281" i="27"/>
  <c r="B280" i="27"/>
  <c r="B279" i="27"/>
  <c r="B278" i="27"/>
  <c r="B277" i="27"/>
  <c r="B276" i="27"/>
  <c r="B275" i="27"/>
  <c r="B274" i="27"/>
  <c r="B273" i="27"/>
  <c r="B272" i="27"/>
  <c r="B271" i="27"/>
  <c r="B270" i="27"/>
  <c r="B269" i="27"/>
  <c r="B268" i="27"/>
  <c r="B267" i="27"/>
  <c r="B266" i="27"/>
  <c r="B265" i="27"/>
  <c r="B264" i="27"/>
  <c r="B263" i="27"/>
  <c r="B262" i="27"/>
  <c r="B261" i="27"/>
  <c r="B260" i="27"/>
  <c r="B259" i="27"/>
  <c r="B258" i="27"/>
  <c r="B257" i="27"/>
  <c r="B256" i="27"/>
  <c r="B255" i="27"/>
  <c r="B254" i="27"/>
  <c r="B253" i="27"/>
  <c r="B252" i="27"/>
  <c r="B251" i="27"/>
  <c r="B250" i="27"/>
  <c r="B249" i="27"/>
  <c r="B248" i="27"/>
  <c r="B247" i="27"/>
  <c r="B246" i="27"/>
  <c r="B245" i="27"/>
  <c r="B244" i="27"/>
  <c r="B243" i="27"/>
  <c r="B242" i="27"/>
  <c r="B241" i="27"/>
  <c r="B240" i="27"/>
  <c r="B239" i="27"/>
  <c r="B238" i="27"/>
  <c r="B237" i="27"/>
  <c r="B236" i="27"/>
  <c r="B235" i="27"/>
  <c r="B234" i="27"/>
  <c r="B233" i="27"/>
  <c r="B232" i="27"/>
  <c r="B231" i="27"/>
  <c r="B230" i="27"/>
  <c r="B229" i="27"/>
  <c r="B228" i="27"/>
  <c r="B227" i="27"/>
  <c r="B226" i="27"/>
  <c r="B225" i="27"/>
  <c r="B224" i="27"/>
  <c r="B223" i="27"/>
  <c r="B222" i="27"/>
  <c r="B221" i="27"/>
  <c r="B220" i="27"/>
  <c r="B219" i="27"/>
  <c r="B218" i="27"/>
  <c r="B217" i="27"/>
  <c r="B216" i="27"/>
  <c r="B215" i="27"/>
  <c r="B214" i="27"/>
  <c r="B213" i="27"/>
  <c r="B212" i="27"/>
  <c r="B211" i="27"/>
  <c r="B210" i="27"/>
  <c r="B209" i="27"/>
  <c r="B208" i="27"/>
  <c r="B207" i="27"/>
  <c r="B206" i="27"/>
  <c r="B205" i="27"/>
  <c r="B204" i="27"/>
  <c r="B203" i="27"/>
  <c r="B202" i="27"/>
  <c r="B201" i="27"/>
  <c r="B200" i="27"/>
  <c r="B199" i="27"/>
  <c r="B198" i="27"/>
  <c r="B197" i="27"/>
  <c r="B196" i="27"/>
  <c r="B195" i="27"/>
  <c r="B194" i="27"/>
  <c r="B193" i="27"/>
  <c r="B192" i="27"/>
  <c r="B191" i="27"/>
  <c r="B190" i="27"/>
  <c r="B189" i="27"/>
  <c r="B188" i="27"/>
  <c r="B187" i="27"/>
  <c r="B186" i="27"/>
  <c r="B185" i="27"/>
  <c r="B184" i="27"/>
  <c r="B183" i="27"/>
  <c r="B182" i="27"/>
  <c r="B181" i="27"/>
  <c r="B180" i="27"/>
  <c r="B179" i="27"/>
  <c r="B178" i="27"/>
  <c r="B177" i="27"/>
  <c r="B176" i="27"/>
  <c r="B175" i="27"/>
  <c r="B174" i="27"/>
  <c r="B173" i="27"/>
  <c r="B172" i="27"/>
  <c r="B171" i="27"/>
  <c r="B170" i="27"/>
  <c r="B169" i="27"/>
  <c r="B168" i="27"/>
  <c r="B167" i="27"/>
  <c r="B166" i="27"/>
  <c r="B165" i="27"/>
  <c r="B164" i="27"/>
  <c r="B163" i="27"/>
  <c r="B162" i="27"/>
  <c r="B161" i="27"/>
  <c r="B160" i="27"/>
  <c r="B159" i="27"/>
  <c r="B158" i="27"/>
  <c r="B157" i="27"/>
  <c r="B156" i="27"/>
  <c r="B155" i="27"/>
  <c r="B154" i="27"/>
  <c r="B153" i="27"/>
  <c r="B152" i="27"/>
  <c r="B151" i="27"/>
  <c r="B150" i="27"/>
  <c r="B149" i="27"/>
  <c r="B148" i="27"/>
  <c r="B147" i="27"/>
  <c r="B146" i="27"/>
  <c r="B145" i="27"/>
  <c r="B144" i="27"/>
  <c r="B143" i="27"/>
  <c r="B142" i="27"/>
  <c r="B141" i="27"/>
  <c r="B140" i="27"/>
  <c r="B139" i="27"/>
  <c r="B138" i="27"/>
  <c r="B137" i="27"/>
  <c r="B136" i="27"/>
  <c r="B135" i="27"/>
  <c r="B134" i="27"/>
  <c r="B133" i="27"/>
  <c r="B132" i="27"/>
  <c r="B131" i="27"/>
  <c r="B130" i="27"/>
  <c r="B129" i="27"/>
  <c r="B128" i="27"/>
  <c r="B127" i="27"/>
  <c r="B126" i="27"/>
  <c r="B125" i="27"/>
  <c r="B124" i="27"/>
  <c r="B123" i="27"/>
  <c r="B122" i="27"/>
  <c r="B121" i="27"/>
  <c r="B120" i="27"/>
  <c r="B119" i="27"/>
  <c r="B118" i="27"/>
  <c r="B117" i="27"/>
  <c r="B116" i="27"/>
  <c r="B115" i="27"/>
  <c r="B114" i="27"/>
  <c r="B113" i="27"/>
  <c r="B112" i="27"/>
  <c r="B111" i="27"/>
  <c r="B110" i="27"/>
  <c r="B109" i="27"/>
  <c r="B108" i="27"/>
  <c r="B107" i="27"/>
  <c r="B106" i="27"/>
  <c r="B105" i="27"/>
  <c r="B104" i="27"/>
  <c r="B103" i="27"/>
  <c r="B102" i="27"/>
  <c r="B101" i="27"/>
  <c r="B100" i="27"/>
  <c r="B99" i="27"/>
  <c r="B98" i="27"/>
  <c r="B97" i="27"/>
  <c r="B96" i="27"/>
  <c r="B95" i="27"/>
  <c r="B94" i="27"/>
  <c r="B93" i="27"/>
  <c r="B92" i="27"/>
  <c r="B91" i="27"/>
  <c r="B90" i="27"/>
  <c r="B89" i="27"/>
  <c r="B88" i="27"/>
  <c r="B87" i="27"/>
  <c r="B86" i="27"/>
  <c r="B85" i="27"/>
  <c r="B84" i="27"/>
  <c r="B83" i="27"/>
  <c r="B82" i="27"/>
  <c r="B81" i="27"/>
  <c r="B80" i="27"/>
  <c r="B79" i="27"/>
  <c r="B78" i="27"/>
  <c r="B77" i="27"/>
  <c r="B76" i="27"/>
  <c r="B75" i="27"/>
  <c r="B74" i="27"/>
  <c r="B73" i="27"/>
  <c r="B72" i="27"/>
  <c r="B71" i="27"/>
  <c r="B70" i="27"/>
  <c r="B69" i="27"/>
  <c r="B68" i="27"/>
  <c r="B67" i="27"/>
  <c r="B66" i="27"/>
  <c r="B65" i="27"/>
  <c r="B64" i="27"/>
  <c r="B63" i="27"/>
  <c r="B62" i="27"/>
  <c r="B61" i="27"/>
  <c r="B60" i="27"/>
  <c r="B59" i="27"/>
  <c r="B58" i="27"/>
  <c r="B57" i="27"/>
  <c r="B56" i="27"/>
  <c r="B55" i="27"/>
  <c r="B54" i="27"/>
  <c r="B53" i="27"/>
  <c r="B52" i="27"/>
  <c r="B51" i="27"/>
  <c r="B50" i="27"/>
  <c r="B49" i="27"/>
  <c r="B48" i="27"/>
  <c r="B47" i="27"/>
  <c r="B46" i="27"/>
  <c r="B45" i="27"/>
  <c r="B44" i="27"/>
  <c r="B43" i="27"/>
  <c r="B42" i="27"/>
  <c r="B41" i="27"/>
  <c r="B40" i="27"/>
  <c r="B39" i="27"/>
  <c r="B38" i="27"/>
  <c r="B37" i="27"/>
  <c r="B36" i="27"/>
  <c r="B35" i="27"/>
  <c r="B34" i="27"/>
  <c r="B33" i="27"/>
  <c r="B32" i="27"/>
  <c r="B31" i="27"/>
  <c r="B30" i="27"/>
  <c r="B29" i="27"/>
  <c r="B28" i="27"/>
  <c r="B27" i="27"/>
  <c r="B26" i="27"/>
  <c r="B25" i="27"/>
  <c r="B24" i="27"/>
  <c r="B23" i="27"/>
  <c r="B22" i="27"/>
  <c r="B21" i="27"/>
  <c r="B20" i="27"/>
  <c r="B19" i="27"/>
  <c r="B18" i="27"/>
  <c r="B17" i="27"/>
  <c r="B16" i="27"/>
  <c r="B15" i="27"/>
  <c r="B14" i="27"/>
  <c r="D14" i="27" s="1"/>
  <c r="B13" i="27"/>
  <c r="D13" i="27" s="1"/>
  <c r="AH31" i="27" l="1"/>
  <c r="AI31" i="27"/>
  <c r="AH71" i="27"/>
  <c r="AI71" i="27"/>
  <c r="AH543" i="27"/>
  <c r="AP543" i="27" s="1"/>
  <c r="AI543" i="27"/>
  <c r="AH583" i="27"/>
  <c r="AI583" i="27"/>
  <c r="AH323" i="27"/>
  <c r="AI323" i="27"/>
  <c r="AH891" i="27"/>
  <c r="AI891" i="27"/>
  <c r="AH95" i="27"/>
  <c r="AP95" i="27" s="1"/>
  <c r="AI95" i="27"/>
  <c r="AH975" i="27"/>
  <c r="AI975" i="27"/>
  <c r="AH63" i="27"/>
  <c r="AI63" i="27"/>
  <c r="AH103" i="27"/>
  <c r="AI103" i="27"/>
  <c r="AH157" i="27"/>
  <c r="AP157" i="27" s="1"/>
  <c r="AI157" i="27"/>
  <c r="AH221" i="27"/>
  <c r="AI221" i="27"/>
  <c r="AH349" i="27"/>
  <c r="AI349" i="27"/>
  <c r="AH709" i="27"/>
  <c r="AI709" i="27"/>
  <c r="AH749" i="27"/>
  <c r="AI749" i="27"/>
  <c r="AH15" i="27"/>
  <c r="AI15" i="27"/>
  <c r="AH39" i="27"/>
  <c r="AI39" i="27"/>
  <c r="AH87" i="27"/>
  <c r="AI87" i="27"/>
  <c r="AH135" i="27"/>
  <c r="AP135" i="27" s="1"/>
  <c r="AI135" i="27"/>
  <c r="AH182" i="27"/>
  <c r="AI182" i="27"/>
  <c r="AH246" i="27"/>
  <c r="AI246" i="27"/>
  <c r="AH374" i="27"/>
  <c r="AI374" i="27"/>
  <c r="AH438" i="27"/>
  <c r="AP438" i="27" s="1"/>
  <c r="AI438" i="27"/>
  <c r="AH566" i="27"/>
  <c r="AI566" i="27"/>
  <c r="AH606" i="27"/>
  <c r="AI606" i="27"/>
  <c r="AH646" i="27"/>
  <c r="AI646" i="27"/>
  <c r="AH934" i="27"/>
  <c r="AP934" i="27" s="1"/>
  <c r="AI934" i="27"/>
  <c r="AH23" i="27"/>
  <c r="AI23" i="27"/>
  <c r="AH79" i="27"/>
  <c r="AI79" i="27"/>
  <c r="AH127" i="27"/>
  <c r="AI127" i="27"/>
  <c r="AH168" i="27"/>
  <c r="AP168" i="27" s="1"/>
  <c r="AI168" i="27"/>
  <c r="AH232" i="27"/>
  <c r="AI232" i="27"/>
  <c r="AH296" i="27"/>
  <c r="AI296" i="27"/>
  <c r="AH360" i="27"/>
  <c r="AI360" i="27"/>
  <c r="AH424" i="27"/>
  <c r="AP424" i="27" s="1"/>
  <c r="AI424" i="27"/>
  <c r="AH488" i="27"/>
  <c r="AI488" i="27"/>
  <c r="AH728" i="27"/>
  <c r="AI728" i="27"/>
  <c r="AH872" i="27"/>
  <c r="AI872" i="27"/>
  <c r="AH912" i="27"/>
  <c r="AP912" i="27" s="1"/>
  <c r="AI912" i="27"/>
  <c r="AH952" i="27"/>
  <c r="AI952" i="27"/>
  <c r="AH992" i="27"/>
  <c r="AI992" i="27"/>
  <c r="AH143" i="27"/>
  <c r="AI143" i="27"/>
  <c r="AH271" i="27"/>
  <c r="AP271" i="27" s="1"/>
  <c r="AI271" i="27"/>
  <c r="AH335" i="27"/>
  <c r="AI335" i="27"/>
  <c r="AH463" i="27"/>
  <c r="AI463" i="27"/>
  <c r="E13" i="27"/>
  <c r="E14" i="27"/>
  <c r="AH42" i="27"/>
  <c r="AP42" i="27" s="1"/>
  <c r="AH122" i="27"/>
  <c r="AP122" i="27" s="1"/>
  <c r="AH314" i="27"/>
  <c r="AP314" i="27" s="1"/>
  <c r="AH30" i="27"/>
  <c r="AP30" i="27" s="1"/>
  <c r="AH54" i="27"/>
  <c r="AP54" i="27" s="1"/>
  <c r="AH78" i="27"/>
  <c r="AP78" i="27" s="1"/>
  <c r="AH94" i="27"/>
  <c r="AP94" i="27" s="1"/>
  <c r="AH118" i="27"/>
  <c r="AP118" i="27" s="1"/>
  <c r="AH142" i="27"/>
  <c r="AP142" i="27" s="1"/>
  <c r="AH166" i="27"/>
  <c r="AP166" i="27" s="1"/>
  <c r="AH198" i="27"/>
  <c r="AP198" i="27" s="1"/>
  <c r="AH470" i="27"/>
  <c r="AP470" i="27" s="1"/>
  <c r="AH17" i="27"/>
  <c r="AP17" i="27" s="1"/>
  <c r="AH25" i="27"/>
  <c r="AP25" i="27" s="1"/>
  <c r="AH33" i="27"/>
  <c r="AP33" i="27" s="1"/>
  <c r="AH41" i="27"/>
  <c r="AP41" i="27" s="1"/>
  <c r="AH49" i="27"/>
  <c r="AP49" i="27" s="1"/>
  <c r="AH57" i="27"/>
  <c r="AP57" i="27" s="1"/>
  <c r="AH65" i="27"/>
  <c r="AP65" i="27" s="1"/>
  <c r="AH73" i="27"/>
  <c r="AP73" i="27" s="1"/>
  <c r="AH81" i="27"/>
  <c r="AP81" i="27" s="1"/>
  <c r="AH89" i="27"/>
  <c r="AP89" i="27" s="1"/>
  <c r="AH97" i="27"/>
  <c r="AP97" i="27" s="1"/>
  <c r="AH105" i="27"/>
  <c r="AP105" i="27" s="1"/>
  <c r="AH113" i="27"/>
  <c r="AP113" i="27" s="1"/>
  <c r="AH121" i="27"/>
  <c r="AP121" i="27" s="1"/>
  <c r="AH129" i="27"/>
  <c r="AP129" i="27" s="1"/>
  <c r="AH137" i="27"/>
  <c r="AP137" i="27" s="1"/>
  <c r="AH145" i="27"/>
  <c r="AP145" i="27" s="1"/>
  <c r="AH153" i="27"/>
  <c r="AP153" i="27" s="1"/>
  <c r="AH161" i="27"/>
  <c r="AP161" i="27" s="1"/>
  <c r="AH169" i="27"/>
  <c r="AP169" i="27" s="1"/>
  <c r="AH177" i="27"/>
  <c r="AP177" i="27" s="1"/>
  <c r="AH185" i="27"/>
  <c r="AP185" i="27" s="1"/>
  <c r="AH193" i="27"/>
  <c r="AP193" i="27" s="1"/>
  <c r="AH201" i="27"/>
  <c r="AP201" i="27" s="1"/>
  <c r="AH209" i="27"/>
  <c r="AP209" i="27" s="1"/>
  <c r="AH217" i="27"/>
  <c r="AP217" i="27" s="1"/>
  <c r="AH225" i="27"/>
  <c r="AP225" i="27" s="1"/>
  <c r="AH233" i="27"/>
  <c r="AP233" i="27" s="1"/>
  <c r="AH241" i="27"/>
  <c r="AP241" i="27" s="1"/>
  <c r="AH249" i="27"/>
  <c r="AP249" i="27" s="1"/>
  <c r="AH257" i="27"/>
  <c r="AP257" i="27" s="1"/>
  <c r="AH265" i="27"/>
  <c r="AP265" i="27" s="1"/>
  <c r="AH273" i="27"/>
  <c r="AP273" i="27" s="1"/>
  <c r="AH281" i="27"/>
  <c r="AP281" i="27" s="1"/>
  <c r="AH289" i="27"/>
  <c r="AP289" i="27" s="1"/>
  <c r="AH297" i="27"/>
  <c r="AP297" i="27" s="1"/>
  <c r="AH305" i="27"/>
  <c r="AP305" i="27" s="1"/>
  <c r="AH313" i="27"/>
  <c r="AP313" i="27" s="1"/>
  <c r="AH321" i="27"/>
  <c r="AP321" i="27" s="1"/>
  <c r="AH329" i="27"/>
  <c r="AP329" i="27" s="1"/>
  <c r="AH337" i="27"/>
  <c r="AP337" i="27" s="1"/>
  <c r="AH345" i="27"/>
  <c r="AP345" i="27" s="1"/>
  <c r="AH353" i="27"/>
  <c r="AP353" i="27" s="1"/>
  <c r="AH361" i="27"/>
  <c r="AP361" i="27" s="1"/>
  <c r="AH369" i="27"/>
  <c r="AP369" i="27" s="1"/>
  <c r="AH377" i="27"/>
  <c r="AP377" i="27" s="1"/>
  <c r="AH385" i="27"/>
  <c r="AP385" i="27" s="1"/>
  <c r="AH393" i="27"/>
  <c r="AP393" i="27" s="1"/>
  <c r="AH401" i="27"/>
  <c r="AP401" i="27" s="1"/>
  <c r="AH409" i="27"/>
  <c r="AP409" i="27" s="1"/>
  <c r="AH417" i="27"/>
  <c r="AP417" i="27" s="1"/>
  <c r="AH425" i="27"/>
  <c r="AP425" i="27" s="1"/>
  <c r="AH433" i="27"/>
  <c r="AP433" i="27" s="1"/>
  <c r="AH441" i="27"/>
  <c r="AP441" i="27" s="1"/>
  <c r="AH449" i="27"/>
  <c r="AP449" i="27" s="1"/>
  <c r="AH457" i="27"/>
  <c r="AP457" i="27" s="1"/>
  <c r="AH465" i="27"/>
  <c r="AP465" i="27" s="1"/>
  <c r="AH473" i="27"/>
  <c r="AP473" i="27" s="1"/>
  <c r="AH481" i="27"/>
  <c r="AP481" i="27" s="1"/>
  <c r="AH489" i="27"/>
  <c r="AP489" i="27" s="1"/>
  <c r="AH497" i="27"/>
  <c r="AP497" i="27" s="1"/>
  <c r="AH505" i="27"/>
  <c r="AP505" i="27" s="1"/>
  <c r="AH513" i="27"/>
  <c r="AP513" i="27" s="1"/>
  <c r="AH521" i="27"/>
  <c r="AP521" i="27" s="1"/>
  <c r="AH529" i="27"/>
  <c r="AP529" i="27" s="1"/>
  <c r="AH537" i="27"/>
  <c r="AP537" i="27" s="1"/>
  <c r="AH545" i="27"/>
  <c r="AP545" i="27" s="1"/>
  <c r="AH553" i="27"/>
  <c r="AP553" i="27" s="1"/>
  <c r="AH561" i="27"/>
  <c r="AP561" i="27" s="1"/>
  <c r="AH569" i="27"/>
  <c r="AP569" i="27" s="1"/>
  <c r="AH577" i="27"/>
  <c r="AP577" i="27" s="1"/>
  <c r="AH585" i="27"/>
  <c r="AP585" i="27" s="1"/>
  <c r="AH593" i="27"/>
  <c r="AP593" i="27" s="1"/>
  <c r="AH601" i="27"/>
  <c r="AP601" i="27" s="1"/>
  <c r="AH609" i="27"/>
  <c r="AP609" i="27" s="1"/>
  <c r="AH617" i="27"/>
  <c r="AP617" i="27" s="1"/>
  <c r="AH625" i="27"/>
  <c r="AP625" i="27" s="1"/>
  <c r="AH633" i="27"/>
  <c r="AP633" i="27" s="1"/>
  <c r="AH641" i="27"/>
  <c r="AP641" i="27" s="1"/>
  <c r="AH649" i="27"/>
  <c r="AP649" i="27" s="1"/>
  <c r="AH657" i="27"/>
  <c r="AP657" i="27" s="1"/>
  <c r="AH665" i="27"/>
  <c r="AP665" i="27" s="1"/>
  <c r="AH673" i="27"/>
  <c r="AP673" i="27" s="1"/>
  <c r="AH681" i="27"/>
  <c r="AP681" i="27" s="1"/>
  <c r="AH689" i="27"/>
  <c r="AP689" i="27" s="1"/>
  <c r="AH697" i="27"/>
  <c r="AP697" i="27" s="1"/>
  <c r="AH705" i="27"/>
  <c r="AP705" i="27" s="1"/>
  <c r="AH713" i="27"/>
  <c r="AP713" i="27" s="1"/>
  <c r="AH721" i="27"/>
  <c r="AP721" i="27" s="1"/>
  <c r="AH729" i="27"/>
  <c r="AP729" i="27" s="1"/>
  <c r="AH737" i="27"/>
  <c r="AP737" i="27" s="1"/>
  <c r="AH745" i="27"/>
  <c r="AP745" i="27" s="1"/>
  <c r="AH753" i="27"/>
  <c r="AP753" i="27" s="1"/>
  <c r="AH761" i="27"/>
  <c r="AP761" i="27" s="1"/>
  <c r="AH769" i="27"/>
  <c r="AP769" i="27" s="1"/>
  <c r="AH777" i="27"/>
  <c r="AP777" i="27" s="1"/>
  <c r="AH785" i="27"/>
  <c r="AP785" i="27" s="1"/>
  <c r="AH793" i="27"/>
  <c r="AP793" i="27" s="1"/>
  <c r="AH801" i="27"/>
  <c r="AP801" i="27" s="1"/>
  <c r="AH809" i="27"/>
  <c r="AP809" i="27" s="1"/>
  <c r="AH817" i="27"/>
  <c r="AP817" i="27" s="1"/>
  <c r="AH825" i="27"/>
  <c r="AP825" i="27" s="1"/>
  <c r="AH833" i="27"/>
  <c r="AP833" i="27" s="1"/>
  <c r="AH841" i="27"/>
  <c r="AP841" i="27" s="1"/>
  <c r="AH66" i="27"/>
  <c r="AP66" i="27" s="1"/>
  <c r="AH98" i="27"/>
  <c r="AP98" i="27" s="1"/>
  <c r="AH138" i="27"/>
  <c r="AP138" i="27" s="1"/>
  <c r="AH162" i="27"/>
  <c r="AP162" i="27" s="1"/>
  <c r="AH186" i="27"/>
  <c r="AP186" i="27" s="1"/>
  <c r="AH210" i="27"/>
  <c r="AP210" i="27" s="1"/>
  <c r="AH234" i="27"/>
  <c r="AP234" i="27" s="1"/>
  <c r="AH258" i="27"/>
  <c r="AP258" i="27" s="1"/>
  <c r="AH290" i="27"/>
  <c r="AP290" i="27" s="1"/>
  <c r="AH330" i="27"/>
  <c r="AP330" i="27" s="1"/>
  <c r="AH346" i="27"/>
  <c r="AP346" i="27" s="1"/>
  <c r="AH370" i="27"/>
  <c r="AP370" i="27" s="1"/>
  <c r="AH386" i="27"/>
  <c r="AP386" i="27" s="1"/>
  <c r="AH402" i="27"/>
  <c r="AP402" i="27" s="1"/>
  <c r="AH418" i="27"/>
  <c r="AP418" i="27" s="1"/>
  <c r="AH426" i="27"/>
  <c r="AP426" i="27" s="1"/>
  <c r="AH442" i="27"/>
  <c r="AP442" i="27" s="1"/>
  <c r="AH458" i="27"/>
  <c r="AP458" i="27" s="1"/>
  <c r="AH474" i="27"/>
  <c r="AP474" i="27" s="1"/>
  <c r="AH490" i="27"/>
  <c r="AP490" i="27" s="1"/>
  <c r="AH506" i="27"/>
  <c r="AP506" i="27" s="1"/>
  <c r="AH522" i="27"/>
  <c r="AP522" i="27" s="1"/>
  <c r="AH538" i="27"/>
  <c r="AP538" i="27" s="1"/>
  <c r="AH554" i="27"/>
  <c r="AP554" i="27" s="1"/>
  <c r="AH570" i="27"/>
  <c r="AP570" i="27" s="1"/>
  <c r="AH586" i="27"/>
  <c r="AP586" i="27" s="1"/>
  <c r="AH602" i="27"/>
  <c r="AP602" i="27" s="1"/>
  <c r="AH618" i="27"/>
  <c r="AP618" i="27" s="1"/>
  <c r="AH634" i="27"/>
  <c r="AP634" i="27" s="1"/>
  <c r="AH19" i="27"/>
  <c r="AP19" i="27" s="1"/>
  <c r="AH27" i="27"/>
  <c r="AP27" i="27" s="1"/>
  <c r="AH35" i="27"/>
  <c r="AP35" i="27" s="1"/>
  <c r="AH43" i="27"/>
  <c r="AP43" i="27" s="1"/>
  <c r="AH51" i="27"/>
  <c r="AP51" i="27" s="1"/>
  <c r="AH59" i="27"/>
  <c r="AP59" i="27" s="1"/>
  <c r="AH67" i="27"/>
  <c r="AP67" i="27" s="1"/>
  <c r="AH75" i="27"/>
  <c r="AP75" i="27" s="1"/>
  <c r="AH83" i="27"/>
  <c r="AP83" i="27" s="1"/>
  <c r="AH91" i="27"/>
  <c r="AP91" i="27" s="1"/>
  <c r="AH99" i="27"/>
  <c r="AP99" i="27" s="1"/>
  <c r="AH107" i="27"/>
  <c r="AP107" i="27" s="1"/>
  <c r="AH115" i="27"/>
  <c r="AP115" i="27" s="1"/>
  <c r="AH123" i="27"/>
  <c r="AP123" i="27" s="1"/>
  <c r="AH131" i="27"/>
  <c r="AP131" i="27" s="1"/>
  <c r="AH139" i="27"/>
  <c r="AP139" i="27" s="1"/>
  <c r="AH147" i="27"/>
  <c r="AP147" i="27" s="1"/>
  <c r="AH155" i="27"/>
  <c r="AP155" i="27" s="1"/>
  <c r="AH163" i="27"/>
  <c r="AP163" i="27" s="1"/>
  <c r="AH171" i="27"/>
  <c r="AP171" i="27" s="1"/>
  <c r="AH179" i="27"/>
  <c r="AP179" i="27" s="1"/>
  <c r="AH187" i="27"/>
  <c r="AP187" i="27" s="1"/>
  <c r="AH203" i="27"/>
  <c r="AP203" i="27" s="1"/>
  <c r="AH211" i="27"/>
  <c r="AP211" i="27" s="1"/>
  <c r="AH219" i="27"/>
  <c r="AP219" i="27" s="1"/>
  <c r="AH227" i="27"/>
  <c r="AP227" i="27" s="1"/>
  <c r="AH235" i="27"/>
  <c r="AP235" i="27" s="1"/>
  <c r="AH243" i="27"/>
  <c r="AP243" i="27" s="1"/>
  <c r="AH251" i="27"/>
  <c r="AP251" i="27" s="1"/>
  <c r="AH267" i="27"/>
  <c r="AP267" i="27" s="1"/>
  <c r="AH275" i="27"/>
  <c r="AP275" i="27" s="1"/>
  <c r="AH283" i="27"/>
  <c r="AP283" i="27" s="1"/>
  <c r="AH291" i="27"/>
  <c r="AP291" i="27" s="1"/>
  <c r="AH299" i="27"/>
  <c r="AP299" i="27" s="1"/>
  <c r="AH307" i="27"/>
  <c r="AP307" i="27" s="1"/>
  <c r="AH315" i="27"/>
  <c r="AP315" i="27" s="1"/>
  <c r="AP323" i="27"/>
  <c r="AH331" i="27"/>
  <c r="AP331" i="27" s="1"/>
  <c r="AH339" i="27"/>
  <c r="AP339" i="27" s="1"/>
  <c r="AH347" i="27"/>
  <c r="AP347" i="27" s="1"/>
  <c r="AH355" i="27"/>
  <c r="AP355" i="27" s="1"/>
  <c r="AH363" i="27"/>
  <c r="AP363" i="27" s="1"/>
  <c r="AH371" i="27"/>
  <c r="AP371" i="27" s="1"/>
  <c r="AH379" i="27"/>
  <c r="AP379" i="27" s="1"/>
  <c r="AH395" i="27"/>
  <c r="AP395" i="27" s="1"/>
  <c r="AH403" i="27"/>
  <c r="AP403" i="27" s="1"/>
  <c r="AH411" i="27"/>
  <c r="AP411" i="27" s="1"/>
  <c r="AH419" i="27"/>
  <c r="AP419" i="27" s="1"/>
  <c r="AH427" i="27"/>
  <c r="AP427" i="27" s="1"/>
  <c r="AH435" i="27"/>
  <c r="AP435" i="27" s="1"/>
  <c r="AH443" i="27"/>
  <c r="AP443" i="27" s="1"/>
  <c r="AH459" i="27"/>
  <c r="AP459" i="27" s="1"/>
  <c r="AH467" i="27"/>
  <c r="AP467" i="27" s="1"/>
  <c r="AH475" i="27"/>
  <c r="AP475" i="27" s="1"/>
  <c r="AH483" i="27"/>
  <c r="AP483" i="27" s="1"/>
  <c r="AH491" i="27"/>
  <c r="AP491" i="27" s="1"/>
  <c r="AH499" i="27"/>
  <c r="AP499" i="27" s="1"/>
  <c r="AH507" i="27"/>
  <c r="AP507" i="27" s="1"/>
  <c r="AH515" i="27"/>
  <c r="AP515" i="27" s="1"/>
  <c r="AH523" i="27"/>
  <c r="AP523" i="27" s="1"/>
  <c r="AH531" i="27"/>
  <c r="AP531" i="27" s="1"/>
  <c r="AH539" i="27"/>
  <c r="AP539" i="27" s="1"/>
  <c r="AH547" i="27"/>
  <c r="AP547" i="27" s="1"/>
  <c r="AH555" i="27"/>
  <c r="AP555" i="27" s="1"/>
  <c r="AH563" i="27"/>
  <c r="AP563" i="27" s="1"/>
  <c r="AH571" i="27"/>
  <c r="AP571" i="27" s="1"/>
  <c r="AH579" i="27"/>
  <c r="AP579" i="27" s="1"/>
  <c r="AH587" i="27"/>
  <c r="AP587" i="27" s="1"/>
  <c r="AH595" i="27"/>
  <c r="AP595" i="27" s="1"/>
  <c r="AH603" i="27"/>
  <c r="AP603" i="27" s="1"/>
  <c r="AH611" i="27"/>
  <c r="AP611" i="27" s="1"/>
  <c r="AH619" i="27"/>
  <c r="AP619" i="27" s="1"/>
  <c r="AH635" i="27"/>
  <c r="AP635" i="27" s="1"/>
  <c r="AH643" i="27"/>
  <c r="AP643" i="27" s="1"/>
  <c r="AH651" i="27"/>
  <c r="AP651" i="27" s="1"/>
  <c r="AH659" i="27"/>
  <c r="AP659" i="27" s="1"/>
  <c r="AH667" i="27"/>
  <c r="AP667" i="27" s="1"/>
  <c r="AH675" i="27"/>
  <c r="AP675" i="27" s="1"/>
  <c r="AH683" i="27"/>
  <c r="AP683" i="27" s="1"/>
  <c r="AH691" i="27"/>
  <c r="AP691" i="27" s="1"/>
  <c r="AH699" i="27"/>
  <c r="AP699" i="27" s="1"/>
  <c r="AH707" i="27"/>
  <c r="AP707" i="27" s="1"/>
  <c r="AH715" i="27"/>
  <c r="AP715" i="27" s="1"/>
  <c r="AH723" i="27"/>
  <c r="AP723" i="27" s="1"/>
  <c r="AH731" i="27"/>
  <c r="AP731" i="27" s="1"/>
  <c r="AH739" i="27"/>
  <c r="AP739" i="27" s="1"/>
  <c r="AH747" i="27"/>
  <c r="AP747" i="27" s="1"/>
  <c r="AH755" i="27"/>
  <c r="AP755" i="27" s="1"/>
  <c r="AH763" i="27"/>
  <c r="AP763" i="27" s="1"/>
  <c r="AH779" i="27"/>
  <c r="AP779" i="27" s="1"/>
  <c r="AH787" i="27"/>
  <c r="AP787" i="27" s="1"/>
  <c r="AH795" i="27"/>
  <c r="AP795" i="27" s="1"/>
  <c r="AH803" i="27"/>
  <c r="AP803" i="27" s="1"/>
  <c r="AH819" i="27"/>
  <c r="AP819" i="27" s="1"/>
  <c r="AH827" i="27"/>
  <c r="AP827" i="27" s="1"/>
  <c r="AH835" i="27"/>
  <c r="AP835" i="27" s="1"/>
  <c r="AH843" i="27"/>
  <c r="AP843" i="27" s="1"/>
  <c r="AH859" i="27"/>
  <c r="AP859" i="27" s="1"/>
  <c r="AH867" i="27"/>
  <c r="AP867" i="27" s="1"/>
  <c r="AH875" i="27"/>
  <c r="AP875" i="27" s="1"/>
  <c r="AH883" i="27"/>
  <c r="AP883" i="27" s="1"/>
  <c r="AP891" i="27"/>
  <c r="AH899" i="27"/>
  <c r="AP899" i="27" s="1"/>
  <c r="AH907" i="27"/>
  <c r="AP907" i="27" s="1"/>
  <c r="AH915" i="27"/>
  <c r="AP915" i="27" s="1"/>
  <c r="AH923" i="27"/>
  <c r="AP923" i="27" s="1"/>
  <c r="AH931" i="27"/>
  <c r="AP931" i="27" s="1"/>
  <c r="AH939" i="27"/>
  <c r="AP939" i="27" s="1"/>
  <c r="AH947" i="27"/>
  <c r="AP947" i="27" s="1"/>
  <c r="AH955" i="27"/>
  <c r="AP955" i="27" s="1"/>
  <c r="AH963" i="27"/>
  <c r="AP963" i="27" s="1"/>
  <c r="AH971" i="27"/>
  <c r="AP971" i="27" s="1"/>
  <c r="AH979" i="27"/>
  <c r="AP979" i="27" s="1"/>
  <c r="AH987" i="27"/>
  <c r="AP987" i="27" s="1"/>
  <c r="AH995" i="27"/>
  <c r="AP995" i="27" s="1"/>
  <c r="AH1003" i="27"/>
  <c r="AP1003" i="27" s="1"/>
  <c r="AH1011" i="27"/>
  <c r="AP1011" i="27" s="1"/>
  <c r="AH451" i="27"/>
  <c r="AP451" i="27" s="1"/>
  <c r="AH18" i="27"/>
  <c r="AP18" i="27" s="1"/>
  <c r="AH50" i="27"/>
  <c r="AP50" i="27" s="1"/>
  <c r="AH74" i="27"/>
  <c r="AP74" i="27" s="1"/>
  <c r="AH106" i="27"/>
  <c r="AP106" i="27" s="1"/>
  <c r="AH146" i="27"/>
  <c r="AP146" i="27" s="1"/>
  <c r="AH170" i="27"/>
  <c r="AP170" i="27" s="1"/>
  <c r="AH194" i="27"/>
  <c r="AP194" i="27" s="1"/>
  <c r="AH218" i="27"/>
  <c r="AP218" i="27" s="1"/>
  <c r="AH242" i="27"/>
  <c r="AP242" i="27" s="1"/>
  <c r="AH282" i="27"/>
  <c r="AP282" i="27" s="1"/>
  <c r="AH306" i="27"/>
  <c r="AP306" i="27" s="1"/>
  <c r="AH338" i="27"/>
  <c r="AP338" i="27" s="1"/>
  <c r="AH362" i="27"/>
  <c r="AP362" i="27" s="1"/>
  <c r="AH378" i="27"/>
  <c r="AP378" i="27" s="1"/>
  <c r="AH394" i="27"/>
  <c r="AP394" i="27" s="1"/>
  <c r="AH410" i="27"/>
  <c r="AP410" i="27" s="1"/>
  <c r="AH434" i="27"/>
  <c r="AP434" i="27" s="1"/>
  <c r="AH450" i="27"/>
  <c r="AP450" i="27" s="1"/>
  <c r="AH466" i="27"/>
  <c r="AP466" i="27" s="1"/>
  <c r="AH482" i="27"/>
  <c r="AP482" i="27" s="1"/>
  <c r="AH498" i="27"/>
  <c r="AP498" i="27" s="1"/>
  <c r="AH514" i="27"/>
  <c r="AP514" i="27" s="1"/>
  <c r="AH530" i="27"/>
  <c r="AP530" i="27" s="1"/>
  <c r="AH546" i="27"/>
  <c r="AP546" i="27" s="1"/>
  <c r="AH578" i="27"/>
  <c r="AP578" i="27" s="1"/>
  <c r="AH594" i="27"/>
  <c r="AP594" i="27" s="1"/>
  <c r="AH610" i="27"/>
  <c r="AP610" i="27" s="1"/>
  <c r="AH626" i="27"/>
  <c r="AP626" i="27" s="1"/>
  <c r="AH20" i="27"/>
  <c r="AP20" i="27" s="1"/>
  <c r="AH28" i="27"/>
  <c r="AP28" i="27" s="1"/>
  <c r="AH36" i="27"/>
  <c r="AP36" i="27" s="1"/>
  <c r="AH44" i="27"/>
  <c r="AP44" i="27" s="1"/>
  <c r="AH52" i="27"/>
  <c r="AP52" i="27" s="1"/>
  <c r="AH60" i="27"/>
  <c r="AP60" i="27" s="1"/>
  <c r="AH68" i="27"/>
  <c r="AP68" i="27" s="1"/>
  <c r="AH76" i="27"/>
  <c r="AP76" i="27" s="1"/>
  <c r="AH84" i="27"/>
  <c r="AP84" i="27" s="1"/>
  <c r="AH92" i="27"/>
  <c r="AP92" i="27" s="1"/>
  <c r="AH100" i="27"/>
  <c r="AP100" i="27" s="1"/>
  <c r="AH108" i="27"/>
  <c r="AP108" i="27" s="1"/>
  <c r="AH116" i="27"/>
  <c r="AP116" i="27" s="1"/>
  <c r="AH124" i="27"/>
  <c r="AP124" i="27" s="1"/>
  <c r="AH132" i="27"/>
  <c r="AP132" i="27" s="1"/>
  <c r="AH140" i="27"/>
  <c r="AP140" i="27" s="1"/>
  <c r="AH148" i="27"/>
  <c r="AP148" i="27" s="1"/>
  <c r="AH156" i="27"/>
  <c r="AP156" i="27" s="1"/>
  <c r="AH164" i="27"/>
  <c r="AP164" i="27" s="1"/>
  <c r="AH172" i="27"/>
  <c r="AP172" i="27" s="1"/>
  <c r="AH180" i="27"/>
  <c r="AP180" i="27" s="1"/>
  <c r="AH188" i="27"/>
  <c r="AP188" i="27" s="1"/>
  <c r="AH196" i="27"/>
  <c r="AP196" i="27" s="1"/>
  <c r="AH204" i="27"/>
  <c r="AP204" i="27" s="1"/>
  <c r="AH212" i="27"/>
  <c r="AP212" i="27" s="1"/>
  <c r="AH220" i="27"/>
  <c r="AP220" i="27" s="1"/>
  <c r="AH228" i="27"/>
  <c r="AP228" i="27" s="1"/>
  <c r="AH236" i="27"/>
  <c r="AP236" i="27" s="1"/>
  <c r="AH244" i="27"/>
  <c r="AP244" i="27" s="1"/>
  <c r="AH252" i="27"/>
  <c r="AP252" i="27" s="1"/>
  <c r="AH260" i="27"/>
  <c r="AP260" i="27" s="1"/>
  <c r="AH268" i="27"/>
  <c r="AP268" i="27" s="1"/>
  <c r="AH276" i="27"/>
  <c r="AP276" i="27" s="1"/>
  <c r="AH284" i="27"/>
  <c r="AP284" i="27" s="1"/>
  <c r="AH292" i="27"/>
  <c r="AP292" i="27" s="1"/>
  <c r="AH300" i="27"/>
  <c r="AP300" i="27" s="1"/>
  <c r="AH308" i="27"/>
  <c r="AP308" i="27" s="1"/>
  <c r="AH316" i="27"/>
  <c r="AP316" i="27" s="1"/>
  <c r="AH324" i="27"/>
  <c r="AP324" i="27" s="1"/>
  <c r="AH332" i="27"/>
  <c r="AP332" i="27" s="1"/>
  <c r="AH340" i="27"/>
  <c r="AP340" i="27" s="1"/>
  <c r="AH348" i="27"/>
  <c r="AP348" i="27" s="1"/>
  <c r="AH356" i="27"/>
  <c r="AP356" i="27" s="1"/>
  <c r="AH364" i="27"/>
  <c r="AP364" i="27" s="1"/>
  <c r="AH372" i="27"/>
  <c r="AP372" i="27" s="1"/>
  <c r="AH380" i="27"/>
  <c r="AP380" i="27" s="1"/>
  <c r="AH388" i="27"/>
  <c r="AP388" i="27" s="1"/>
  <c r="AH396" i="27"/>
  <c r="AP396" i="27" s="1"/>
  <c r="AH404" i="27"/>
  <c r="AP404" i="27" s="1"/>
  <c r="AH412" i="27"/>
  <c r="AP412" i="27" s="1"/>
  <c r="AH420" i="27"/>
  <c r="AP420" i="27" s="1"/>
  <c r="AH428" i="27"/>
  <c r="AP428" i="27" s="1"/>
  <c r="AH436" i="27"/>
  <c r="AP436" i="27" s="1"/>
  <c r="AH444" i="27"/>
  <c r="AP444" i="27" s="1"/>
  <c r="AH452" i="27"/>
  <c r="AP452" i="27" s="1"/>
  <c r="AH460" i="27"/>
  <c r="AP460" i="27" s="1"/>
  <c r="AH468" i="27"/>
  <c r="AP468" i="27" s="1"/>
  <c r="AH476" i="27"/>
  <c r="AP476" i="27" s="1"/>
  <c r="AH484" i="27"/>
  <c r="AP484" i="27" s="1"/>
  <c r="AH492" i="27"/>
  <c r="AP492" i="27" s="1"/>
  <c r="AH500" i="27"/>
  <c r="AP500" i="27" s="1"/>
  <c r="AH508" i="27"/>
  <c r="AP508" i="27" s="1"/>
  <c r="AH516" i="27"/>
  <c r="AP516" i="27" s="1"/>
  <c r="AH524" i="27"/>
  <c r="AP524" i="27" s="1"/>
  <c r="AH532" i="27"/>
  <c r="AP532" i="27" s="1"/>
  <c r="AH540" i="27"/>
  <c r="AP540" i="27" s="1"/>
  <c r="AH548" i="27"/>
  <c r="AP548" i="27" s="1"/>
  <c r="AH556" i="27"/>
  <c r="AP556" i="27" s="1"/>
  <c r="AH564" i="27"/>
  <c r="AP564" i="27" s="1"/>
  <c r="AH572" i="27"/>
  <c r="AP572" i="27" s="1"/>
  <c r="AH580" i="27"/>
  <c r="AP580" i="27" s="1"/>
  <c r="AH588" i="27"/>
  <c r="AP588" i="27" s="1"/>
  <c r="AH596" i="27"/>
  <c r="AP596" i="27" s="1"/>
  <c r="AH604" i="27"/>
  <c r="AP604" i="27" s="1"/>
  <c r="AH612" i="27"/>
  <c r="AP612" i="27" s="1"/>
  <c r="AH620" i="27"/>
  <c r="AP620" i="27" s="1"/>
  <c r="AH628" i="27"/>
  <c r="AP628" i="27" s="1"/>
  <c r="AH636" i="27"/>
  <c r="AP636" i="27" s="1"/>
  <c r="AH644" i="27"/>
  <c r="AP644" i="27" s="1"/>
  <c r="AH652" i="27"/>
  <c r="AP652" i="27" s="1"/>
  <c r="AH660" i="27"/>
  <c r="AP660" i="27" s="1"/>
  <c r="AH668" i="27"/>
  <c r="AP668" i="27" s="1"/>
  <c r="AH676" i="27"/>
  <c r="AP676" i="27" s="1"/>
  <c r="AH684" i="27"/>
  <c r="AP684" i="27" s="1"/>
  <c r="AH692" i="27"/>
  <c r="AP692" i="27" s="1"/>
  <c r="AH700" i="27"/>
  <c r="AP700" i="27" s="1"/>
  <c r="AH708" i="27"/>
  <c r="AP708" i="27" s="1"/>
  <c r="AH716" i="27"/>
  <c r="AP716" i="27" s="1"/>
  <c r="AH724" i="27"/>
  <c r="AP724" i="27" s="1"/>
  <c r="AH732" i="27"/>
  <c r="AP732" i="27" s="1"/>
  <c r="AH740" i="27"/>
  <c r="AP740" i="27" s="1"/>
  <c r="AH748" i="27"/>
  <c r="AP748" i="27" s="1"/>
  <c r="AH756" i="27"/>
  <c r="AP756" i="27" s="1"/>
  <c r="AH764" i="27"/>
  <c r="AP764" i="27" s="1"/>
  <c r="AH772" i="27"/>
  <c r="AP772" i="27" s="1"/>
  <c r="AH780" i="27"/>
  <c r="AP780" i="27" s="1"/>
  <c r="AH788" i="27"/>
  <c r="AP788" i="27" s="1"/>
  <c r="AH796" i="27"/>
  <c r="AP796" i="27" s="1"/>
  <c r="AH804" i="27"/>
  <c r="AP804" i="27" s="1"/>
  <c r="AH812" i="27"/>
  <c r="AP812" i="27" s="1"/>
  <c r="AH820" i="27"/>
  <c r="AP820" i="27" s="1"/>
  <c r="AH828" i="27"/>
  <c r="AP828" i="27" s="1"/>
  <c r="AH836" i="27"/>
  <c r="AP836" i="27" s="1"/>
  <c r="AH844" i="27"/>
  <c r="AP844" i="27" s="1"/>
  <c r="AH259" i="27"/>
  <c r="AP259" i="27" s="1"/>
  <c r="AH771" i="27"/>
  <c r="AP771" i="27" s="1"/>
  <c r="AH58" i="27"/>
  <c r="AP58" i="27" s="1"/>
  <c r="AH82" i="27"/>
  <c r="AP82" i="27" s="1"/>
  <c r="AH130" i="27"/>
  <c r="AP130" i="27" s="1"/>
  <c r="AH154" i="27"/>
  <c r="AP154" i="27" s="1"/>
  <c r="AH178" i="27"/>
  <c r="AP178" i="27" s="1"/>
  <c r="AH202" i="27"/>
  <c r="AP202" i="27" s="1"/>
  <c r="AH226" i="27"/>
  <c r="AP226" i="27" s="1"/>
  <c r="AH250" i="27"/>
  <c r="AP250" i="27" s="1"/>
  <c r="AH274" i="27"/>
  <c r="AP274" i="27" s="1"/>
  <c r="AH298" i="27"/>
  <c r="AP298" i="27" s="1"/>
  <c r="AH354" i="27"/>
  <c r="AP354" i="27" s="1"/>
  <c r="AH562" i="27"/>
  <c r="AP562" i="27" s="1"/>
  <c r="AH13" i="27"/>
  <c r="AH21" i="27"/>
  <c r="AP21" i="27" s="1"/>
  <c r="AH29" i="27"/>
  <c r="AP29" i="27" s="1"/>
  <c r="AH37" i="27"/>
  <c r="AP37" i="27" s="1"/>
  <c r="AH45" i="27"/>
  <c r="AP45" i="27" s="1"/>
  <c r="AH53" i="27"/>
  <c r="AP53" i="27" s="1"/>
  <c r="AH61" i="27"/>
  <c r="AP61" i="27" s="1"/>
  <c r="AH69" i="27"/>
  <c r="AP69" i="27" s="1"/>
  <c r="AH77" i="27"/>
  <c r="AP77" i="27" s="1"/>
  <c r="AH85" i="27"/>
  <c r="AP85" i="27" s="1"/>
  <c r="AH93" i="27"/>
  <c r="AP93" i="27" s="1"/>
  <c r="AH101" i="27"/>
  <c r="AP101" i="27" s="1"/>
  <c r="AH109" i="27"/>
  <c r="AP109" i="27" s="1"/>
  <c r="AH117" i="27"/>
  <c r="AP117" i="27" s="1"/>
  <c r="AH125" i="27"/>
  <c r="AP125" i="27" s="1"/>
  <c r="AH133" i="27"/>
  <c r="AP133" i="27" s="1"/>
  <c r="AH141" i="27"/>
  <c r="AP141" i="27" s="1"/>
  <c r="AH149" i="27"/>
  <c r="AP149" i="27" s="1"/>
  <c r="AH165" i="27"/>
  <c r="AP165" i="27" s="1"/>
  <c r="AH173" i="27"/>
  <c r="AP173" i="27" s="1"/>
  <c r="AH181" i="27"/>
  <c r="AP181" i="27" s="1"/>
  <c r="AH189" i="27"/>
  <c r="AP189" i="27" s="1"/>
  <c r="AH197" i="27"/>
  <c r="AP197" i="27" s="1"/>
  <c r="AH205" i="27"/>
  <c r="AP205" i="27" s="1"/>
  <c r="AH213" i="27"/>
  <c r="AP213" i="27" s="1"/>
  <c r="AP221" i="27"/>
  <c r="AH229" i="27"/>
  <c r="AP229" i="27" s="1"/>
  <c r="AH237" i="27"/>
  <c r="AP237" i="27" s="1"/>
  <c r="AH245" i="27"/>
  <c r="AP245" i="27" s="1"/>
  <c r="AH253" i="27"/>
  <c r="AP253" i="27" s="1"/>
  <c r="AH261" i="27"/>
  <c r="AP261" i="27" s="1"/>
  <c r="AH269" i="27"/>
  <c r="AP269" i="27" s="1"/>
  <c r="AH277" i="27"/>
  <c r="AP277" i="27" s="1"/>
  <c r="AH293" i="27"/>
  <c r="AP293" i="27" s="1"/>
  <c r="AH301" i="27"/>
  <c r="AP301" i="27" s="1"/>
  <c r="AH309" i="27"/>
  <c r="AP309" i="27" s="1"/>
  <c r="AH317" i="27"/>
  <c r="AP317" i="27" s="1"/>
  <c r="AH325" i="27"/>
  <c r="AP325" i="27" s="1"/>
  <c r="AH333" i="27"/>
  <c r="AP333" i="27" s="1"/>
  <c r="AH341" i="27"/>
  <c r="AP341" i="27" s="1"/>
  <c r="AP349" i="27"/>
  <c r="AH357" i="27"/>
  <c r="AP357" i="27" s="1"/>
  <c r="AH365" i="27"/>
  <c r="AP365" i="27" s="1"/>
  <c r="AH373" i="27"/>
  <c r="AP373" i="27" s="1"/>
  <c r="AH381" i="27"/>
  <c r="AP381" i="27" s="1"/>
  <c r="AH389" i="27"/>
  <c r="AP389" i="27" s="1"/>
  <c r="AH397" i="27"/>
  <c r="AP397" i="27" s="1"/>
  <c r="AH405" i="27"/>
  <c r="AP405" i="27" s="1"/>
  <c r="AH421" i="27"/>
  <c r="AP421" i="27" s="1"/>
  <c r="AH429" i="27"/>
  <c r="AP429" i="27" s="1"/>
  <c r="AH437" i="27"/>
  <c r="AP437" i="27" s="1"/>
  <c r="AH445" i="27"/>
  <c r="AP445" i="27" s="1"/>
  <c r="AH453" i="27"/>
  <c r="AP453" i="27" s="1"/>
  <c r="AH461" i="27"/>
  <c r="AP461" i="27" s="1"/>
  <c r="AH469" i="27"/>
  <c r="AP469" i="27" s="1"/>
  <c r="AH485" i="27"/>
  <c r="AP485" i="27" s="1"/>
  <c r="AH493" i="27"/>
  <c r="AP493" i="27" s="1"/>
  <c r="AH501" i="27"/>
  <c r="AP501" i="27" s="1"/>
  <c r="AH509" i="27"/>
  <c r="AP509" i="27" s="1"/>
  <c r="AH517" i="27"/>
  <c r="AP517" i="27" s="1"/>
  <c r="AH533" i="27"/>
  <c r="AP533" i="27" s="1"/>
  <c r="AH541" i="27"/>
  <c r="AP541" i="27" s="1"/>
  <c r="AH549" i="27"/>
  <c r="AP549" i="27" s="1"/>
  <c r="AH557" i="27"/>
  <c r="AP557" i="27" s="1"/>
  <c r="AH565" i="27"/>
  <c r="AP565" i="27" s="1"/>
  <c r="AH573" i="27"/>
  <c r="AP573" i="27" s="1"/>
  <c r="AH581" i="27"/>
  <c r="AP581" i="27" s="1"/>
  <c r="AH589" i="27"/>
  <c r="AP589" i="27" s="1"/>
  <c r="AH597" i="27"/>
  <c r="AP597" i="27" s="1"/>
  <c r="AH605" i="27"/>
  <c r="AP605" i="27" s="1"/>
  <c r="AH613" i="27"/>
  <c r="AP613" i="27" s="1"/>
  <c r="AH621" i="27"/>
  <c r="AP621" i="27" s="1"/>
  <c r="AH629" i="27"/>
  <c r="AP629" i="27" s="1"/>
  <c r="AH637" i="27"/>
  <c r="AP637" i="27" s="1"/>
  <c r="AH645" i="27"/>
  <c r="AP645" i="27" s="1"/>
  <c r="AH653" i="27"/>
  <c r="AP653" i="27" s="1"/>
  <c r="AH661" i="27"/>
  <c r="AP661" i="27" s="1"/>
  <c r="AH677" i="27"/>
  <c r="AP677" i="27" s="1"/>
  <c r="AH685" i="27"/>
  <c r="AP685" i="27" s="1"/>
  <c r="AH693" i="27"/>
  <c r="AP693" i="27" s="1"/>
  <c r="AH701" i="27"/>
  <c r="AP701" i="27" s="1"/>
  <c r="AP709" i="27"/>
  <c r="AH717" i="27"/>
  <c r="AP717" i="27" s="1"/>
  <c r="AH725" i="27"/>
  <c r="AP725" i="27" s="1"/>
  <c r="AH733" i="27"/>
  <c r="AP733" i="27" s="1"/>
  <c r="AH741" i="27"/>
  <c r="AP741" i="27" s="1"/>
  <c r="AP749" i="27"/>
  <c r="AH757" i="27"/>
  <c r="AP757" i="27" s="1"/>
  <c r="AH765" i="27"/>
  <c r="AP765" i="27" s="1"/>
  <c r="AH773" i="27"/>
  <c r="AP773" i="27" s="1"/>
  <c r="AH781" i="27"/>
  <c r="AP781" i="27" s="1"/>
  <c r="AH797" i="27"/>
  <c r="AP797" i="27" s="1"/>
  <c r="AH805" i="27"/>
  <c r="AP805" i="27" s="1"/>
  <c r="AH813" i="27"/>
  <c r="AP813" i="27" s="1"/>
  <c r="AH821" i="27"/>
  <c r="AP821" i="27" s="1"/>
  <c r="AH829" i="27"/>
  <c r="AP829" i="27" s="1"/>
  <c r="AH837" i="27"/>
  <c r="AP837" i="27" s="1"/>
  <c r="AH845" i="27"/>
  <c r="AP845" i="27" s="1"/>
  <c r="AH853" i="27"/>
  <c r="AP853" i="27" s="1"/>
  <c r="AH861" i="27"/>
  <c r="AP861" i="27" s="1"/>
  <c r="AH869" i="27"/>
  <c r="AP869" i="27" s="1"/>
  <c r="AH877" i="27"/>
  <c r="AP877" i="27" s="1"/>
  <c r="AH885" i="27"/>
  <c r="AP885" i="27" s="1"/>
  <c r="AH893" i="27"/>
  <c r="AP893" i="27" s="1"/>
  <c r="AH901" i="27"/>
  <c r="AP901" i="27" s="1"/>
  <c r="AH909" i="27"/>
  <c r="AP909" i="27" s="1"/>
  <c r="AH917" i="27"/>
  <c r="AP917" i="27" s="1"/>
  <c r="AH925" i="27"/>
  <c r="AP925" i="27" s="1"/>
  <c r="AH933" i="27"/>
  <c r="AP933" i="27" s="1"/>
  <c r="AH941" i="27"/>
  <c r="AP941" i="27" s="1"/>
  <c r="AH949" i="27"/>
  <c r="AP949" i="27" s="1"/>
  <c r="AH957" i="27"/>
  <c r="AP957" i="27" s="1"/>
  <c r="AH965" i="27"/>
  <c r="AP965" i="27" s="1"/>
  <c r="AH973" i="27"/>
  <c r="AP973" i="27" s="1"/>
  <c r="AH981" i="27"/>
  <c r="AP981" i="27" s="1"/>
  <c r="AH989" i="27"/>
  <c r="AP989" i="27" s="1"/>
  <c r="AH997" i="27"/>
  <c r="AP997" i="27" s="1"/>
  <c r="AH1005" i="27"/>
  <c r="AP1005" i="27" s="1"/>
  <c r="AH477" i="27"/>
  <c r="AP477" i="27" s="1"/>
  <c r="AH627" i="27"/>
  <c r="AP627" i="27" s="1"/>
  <c r="AH789" i="27"/>
  <c r="AP789" i="27" s="1"/>
  <c r="AH694" i="27"/>
  <c r="AP694" i="27" s="1"/>
  <c r="AH702" i="27"/>
  <c r="AP702" i="27" s="1"/>
  <c r="AH710" i="27"/>
  <c r="AP710" i="27" s="1"/>
  <c r="AH718" i="27"/>
  <c r="AP718" i="27" s="1"/>
  <c r="AH726" i="27"/>
  <c r="AP726" i="27" s="1"/>
  <c r="AH734" i="27"/>
  <c r="AP734" i="27" s="1"/>
  <c r="AH742" i="27"/>
  <c r="AP742" i="27" s="1"/>
  <c r="AH750" i="27"/>
  <c r="AP750" i="27" s="1"/>
  <c r="AH758" i="27"/>
  <c r="AP758" i="27" s="1"/>
  <c r="AH766" i="27"/>
  <c r="AP766" i="27" s="1"/>
  <c r="AH774" i="27"/>
  <c r="AP774" i="27" s="1"/>
  <c r="AH782" i="27"/>
  <c r="AP782" i="27" s="1"/>
  <c r="AH790" i="27"/>
  <c r="AP790" i="27" s="1"/>
  <c r="AH798" i="27"/>
  <c r="AP798" i="27" s="1"/>
  <c r="AH806" i="27"/>
  <c r="AP806" i="27" s="1"/>
  <c r="AH814" i="27"/>
  <c r="AP814" i="27" s="1"/>
  <c r="AH822" i="27"/>
  <c r="AP822" i="27" s="1"/>
  <c r="AH830" i="27"/>
  <c r="AP830" i="27" s="1"/>
  <c r="AH838" i="27"/>
  <c r="AP838" i="27" s="1"/>
  <c r="AH846" i="27"/>
  <c r="AP846" i="27" s="1"/>
  <c r="AH854" i="27"/>
  <c r="AP854" i="27" s="1"/>
  <c r="AH862" i="27"/>
  <c r="AP862" i="27" s="1"/>
  <c r="AH870" i="27"/>
  <c r="AP870" i="27" s="1"/>
  <c r="AH878" i="27"/>
  <c r="AP878" i="27" s="1"/>
  <c r="AH886" i="27"/>
  <c r="AP886" i="27" s="1"/>
  <c r="AH894" i="27"/>
  <c r="AP894" i="27" s="1"/>
  <c r="AH902" i="27"/>
  <c r="AP902" i="27" s="1"/>
  <c r="AH910" i="27"/>
  <c r="AP910" i="27" s="1"/>
  <c r="AH918" i="27"/>
  <c r="AP918" i="27" s="1"/>
  <c r="AH926" i="27"/>
  <c r="AP926" i="27" s="1"/>
  <c r="AH942" i="27"/>
  <c r="AP942" i="27" s="1"/>
  <c r="AH950" i="27"/>
  <c r="AP950" i="27" s="1"/>
  <c r="AH958" i="27"/>
  <c r="AP958" i="27" s="1"/>
  <c r="AH966" i="27"/>
  <c r="AP966" i="27" s="1"/>
  <c r="AH974" i="27"/>
  <c r="AP974" i="27" s="1"/>
  <c r="AH982" i="27"/>
  <c r="AP982" i="27" s="1"/>
  <c r="AH990" i="27"/>
  <c r="AP990" i="27" s="1"/>
  <c r="AH998" i="27"/>
  <c r="AP998" i="27" s="1"/>
  <c r="AH1006" i="27"/>
  <c r="AP1006" i="27" s="1"/>
  <c r="AH285" i="27"/>
  <c r="AP285" i="27" s="1"/>
  <c r="AH387" i="27"/>
  <c r="AP387" i="27" s="1"/>
  <c r="AH811" i="27"/>
  <c r="AP811" i="27" s="1"/>
  <c r="AH26" i="27"/>
  <c r="AP26" i="27" s="1"/>
  <c r="AH90" i="27"/>
  <c r="AP90" i="27" s="1"/>
  <c r="AH266" i="27"/>
  <c r="AP266" i="27" s="1"/>
  <c r="AH14" i="27"/>
  <c r="AH46" i="27"/>
  <c r="AP46" i="27" s="1"/>
  <c r="AH70" i="27"/>
  <c r="AP70" i="27" s="1"/>
  <c r="AH110" i="27"/>
  <c r="AP110" i="27" s="1"/>
  <c r="AH134" i="27"/>
  <c r="AP134" i="27" s="1"/>
  <c r="AH158" i="27"/>
  <c r="AP158" i="27" s="1"/>
  <c r="AP182" i="27"/>
  <c r="AH206" i="27"/>
  <c r="AP206" i="27" s="1"/>
  <c r="AH222" i="27"/>
  <c r="AP222" i="27" s="1"/>
  <c r="AP246" i="27"/>
  <c r="AH262" i="27"/>
  <c r="AP262" i="27" s="1"/>
  <c r="AH278" i="27"/>
  <c r="AP278" i="27" s="1"/>
  <c r="AH294" i="27"/>
  <c r="AP294" i="27" s="1"/>
  <c r="AH302" i="27"/>
  <c r="AP302" i="27" s="1"/>
  <c r="AH318" i="27"/>
  <c r="AP318" i="27" s="1"/>
  <c r="AH334" i="27"/>
  <c r="AP334" i="27" s="1"/>
  <c r="AH350" i="27"/>
  <c r="AP350" i="27" s="1"/>
  <c r="AH366" i="27"/>
  <c r="AP366" i="27" s="1"/>
  <c r="AH382" i="27"/>
  <c r="AP382" i="27" s="1"/>
  <c r="AH398" i="27"/>
  <c r="AP398" i="27" s="1"/>
  <c r="AH422" i="27"/>
  <c r="AP422" i="27" s="1"/>
  <c r="AH446" i="27"/>
  <c r="AP446" i="27" s="1"/>
  <c r="AH462" i="27"/>
  <c r="AP462" i="27" s="1"/>
  <c r="AH486" i="27"/>
  <c r="AP486" i="27" s="1"/>
  <c r="AH502" i="27"/>
  <c r="AP502" i="27" s="1"/>
  <c r="AH526" i="27"/>
  <c r="AP526" i="27" s="1"/>
  <c r="AH542" i="27"/>
  <c r="AP542" i="27" s="1"/>
  <c r="AP566" i="27"/>
  <c r="AH582" i="27"/>
  <c r="AP582" i="27" s="1"/>
  <c r="AP606" i="27"/>
  <c r="AH622" i="27"/>
  <c r="AP622" i="27" s="1"/>
  <c r="AH638" i="27"/>
  <c r="AP638" i="27" s="1"/>
  <c r="AH654" i="27"/>
  <c r="AP654" i="27" s="1"/>
  <c r="AH662" i="27"/>
  <c r="AP662" i="27" s="1"/>
  <c r="AH678" i="27"/>
  <c r="AP678" i="27" s="1"/>
  <c r="AP15" i="27"/>
  <c r="AP23" i="27"/>
  <c r="AP31" i="27"/>
  <c r="AP39" i="27"/>
  <c r="AP63" i="27"/>
  <c r="AP71" i="27"/>
  <c r="AP79" i="27"/>
  <c r="AP87" i="27"/>
  <c r="AP103" i="27"/>
  <c r="AP127" i="27"/>
  <c r="AP143" i="27"/>
  <c r="AH151" i="27"/>
  <c r="AP151" i="27" s="1"/>
  <c r="AH159" i="27"/>
  <c r="AP159" i="27" s="1"/>
  <c r="AH167" i="27"/>
  <c r="AP167" i="27" s="1"/>
  <c r="AH175" i="27"/>
  <c r="AP175" i="27" s="1"/>
  <c r="AH183" i="27"/>
  <c r="AP183" i="27" s="1"/>
  <c r="AH191" i="27"/>
  <c r="AP191" i="27" s="1"/>
  <c r="AH199" i="27"/>
  <c r="AP199" i="27" s="1"/>
  <c r="AH215" i="27"/>
  <c r="AP215" i="27" s="1"/>
  <c r="AH223" i="27"/>
  <c r="AP223" i="27" s="1"/>
  <c r="AH231" i="27"/>
  <c r="AP231" i="27" s="1"/>
  <c r="AH239" i="27"/>
  <c r="AP239" i="27" s="1"/>
  <c r="AH247" i="27"/>
  <c r="AP247" i="27" s="1"/>
  <c r="AH255" i="27"/>
  <c r="AP255" i="27" s="1"/>
  <c r="AH263" i="27"/>
  <c r="AP263" i="27" s="1"/>
  <c r="AH279" i="27"/>
  <c r="AP279" i="27" s="1"/>
  <c r="AH287" i="27"/>
  <c r="AP287" i="27" s="1"/>
  <c r="AH295" i="27"/>
  <c r="AP295" i="27" s="1"/>
  <c r="AH303" i="27"/>
  <c r="AP303" i="27" s="1"/>
  <c r="AH311" i="27"/>
  <c r="AP311" i="27" s="1"/>
  <c r="AH319" i="27"/>
  <c r="AP319" i="27" s="1"/>
  <c r="AH327" i="27"/>
  <c r="AP327" i="27" s="1"/>
  <c r="AP335" i="27"/>
  <c r="AH343" i="27"/>
  <c r="AP343" i="27" s="1"/>
  <c r="AH351" i="27"/>
  <c r="AP351" i="27" s="1"/>
  <c r="AH359" i="27"/>
  <c r="AP359" i="27" s="1"/>
  <c r="AH367" i="27"/>
  <c r="AP367" i="27" s="1"/>
  <c r="AH375" i="27"/>
  <c r="AP375" i="27" s="1"/>
  <c r="AH383" i="27"/>
  <c r="AP383" i="27" s="1"/>
  <c r="AH391" i="27"/>
  <c r="AP391" i="27" s="1"/>
  <c r="AH407" i="27"/>
  <c r="AP407" i="27" s="1"/>
  <c r="AH415" i="27"/>
  <c r="AP415" i="27" s="1"/>
  <c r="AH423" i="27"/>
  <c r="AP423" i="27" s="1"/>
  <c r="AH431" i="27"/>
  <c r="AP431" i="27" s="1"/>
  <c r="AH439" i="27"/>
  <c r="AP439" i="27" s="1"/>
  <c r="AH447" i="27"/>
  <c r="AP447" i="27" s="1"/>
  <c r="AH455" i="27"/>
  <c r="AP455" i="27" s="1"/>
  <c r="AP463" i="27"/>
  <c r="AH471" i="27"/>
  <c r="AP471" i="27" s="1"/>
  <c r="AH479" i="27"/>
  <c r="AP479" i="27" s="1"/>
  <c r="AH487" i="27"/>
  <c r="AP487" i="27" s="1"/>
  <c r="AH495" i="27"/>
  <c r="AP495" i="27" s="1"/>
  <c r="AH511" i="27"/>
  <c r="AP511" i="27" s="1"/>
  <c r="AH519" i="27"/>
  <c r="AP519" i="27" s="1"/>
  <c r="AH527" i="27"/>
  <c r="AP527" i="27" s="1"/>
  <c r="AH535" i="27"/>
  <c r="AP535" i="27" s="1"/>
  <c r="AH551" i="27"/>
  <c r="AP551" i="27" s="1"/>
  <c r="AH559" i="27"/>
  <c r="AP559" i="27" s="1"/>
  <c r="AH567" i="27"/>
  <c r="AP567" i="27" s="1"/>
  <c r="AH575" i="27"/>
  <c r="AP575" i="27" s="1"/>
  <c r="AP583" i="27"/>
  <c r="AH591" i="27"/>
  <c r="AP591" i="27" s="1"/>
  <c r="AP599" i="27"/>
  <c r="AH599" i="27"/>
  <c r="AH607" i="27"/>
  <c r="AP607" i="27" s="1"/>
  <c r="AH615" i="27"/>
  <c r="AP615" i="27" s="1"/>
  <c r="AH623" i="27"/>
  <c r="AP623" i="27" s="1"/>
  <c r="AH631" i="27"/>
  <c r="AP631" i="27" s="1"/>
  <c r="AH639" i="27"/>
  <c r="AP639" i="27" s="1"/>
  <c r="AH647" i="27"/>
  <c r="AP647" i="27" s="1"/>
  <c r="AH655" i="27"/>
  <c r="AP655" i="27" s="1"/>
  <c r="AH663" i="27"/>
  <c r="AP663" i="27" s="1"/>
  <c r="AH671" i="27"/>
  <c r="AP671" i="27" s="1"/>
  <c r="AH679" i="27"/>
  <c r="AP679" i="27" s="1"/>
  <c r="AH687" i="27"/>
  <c r="AP687" i="27" s="1"/>
  <c r="AH695" i="27"/>
  <c r="AP695" i="27" s="1"/>
  <c r="AH703" i="27"/>
  <c r="AP703" i="27" s="1"/>
  <c r="AH711" i="27"/>
  <c r="AP711" i="27" s="1"/>
  <c r="AH719" i="27"/>
  <c r="AP719" i="27" s="1"/>
  <c r="AH727" i="27"/>
  <c r="AP727" i="27" s="1"/>
  <c r="AH735" i="27"/>
  <c r="AP735" i="27" s="1"/>
  <c r="AH743" i="27"/>
  <c r="AP743" i="27" s="1"/>
  <c r="AH751" i="27"/>
  <c r="AP751" i="27" s="1"/>
  <c r="AH759" i="27"/>
  <c r="AP759" i="27" s="1"/>
  <c r="AH767" i="27"/>
  <c r="AP767" i="27" s="1"/>
  <c r="AH775" i="27"/>
  <c r="AP775" i="27" s="1"/>
  <c r="AH783" i="27"/>
  <c r="AP783" i="27" s="1"/>
  <c r="AH791" i="27"/>
  <c r="AP791" i="27" s="1"/>
  <c r="AH799" i="27"/>
  <c r="AP799" i="27" s="1"/>
  <c r="AH807" i="27"/>
  <c r="AP807" i="27" s="1"/>
  <c r="AH815" i="27"/>
  <c r="AP815" i="27" s="1"/>
  <c r="AH823" i="27"/>
  <c r="AP823" i="27" s="1"/>
  <c r="AH839" i="27"/>
  <c r="AP839" i="27" s="1"/>
  <c r="AH847" i="27"/>
  <c r="AP847" i="27" s="1"/>
  <c r="AH855" i="27"/>
  <c r="AP855" i="27" s="1"/>
  <c r="AH863" i="27"/>
  <c r="AP863" i="27" s="1"/>
  <c r="AH871" i="27"/>
  <c r="AP871" i="27" s="1"/>
  <c r="AH879" i="27"/>
  <c r="AP879" i="27" s="1"/>
  <c r="AH887" i="27"/>
  <c r="AP887" i="27" s="1"/>
  <c r="AH895" i="27"/>
  <c r="AP895" i="27" s="1"/>
  <c r="AH903" i="27"/>
  <c r="AP903" i="27" s="1"/>
  <c r="AH911" i="27"/>
  <c r="AP911" i="27" s="1"/>
  <c r="AH919" i="27"/>
  <c r="AP919" i="27" s="1"/>
  <c r="AH927" i="27"/>
  <c r="AP927" i="27" s="1"/>
  <c r="AH935" i="27"/>
  <c r="AP935" i="27" s="1"/>
  <c r="AH943" i="27"/>
  <c r="AP943" i="27" s="1"/>
  <c r="AH951" i="27"/>
  <c r="AP951" i="27" s="1"/>
  <c r="AH959" i="27"/>
  <c r="AP959" i="27" s="1"/>
  <c r="AH967" i="27"/>
  <c r="AP967" i="27" s="1"/>
  <c r="AP975" i="27"/>
  <c r="AH983" i="27"/>
  <c r="AP983" i="27" s="1"/>
  <c r="AH991" i="27"/>
  <c r="AP991" i="27" s="1"/>
  <c r="AH999" i="27"/>
  <c r="AP999" i="27" s="1"/>
  <c r="AH1007" i="27"/>
  <c r="AP1007" i="27" s="1"/>
  <c r="AH47" i="27"/>
  <c r="AP47" i="27" s="1"/>
  <c r="AH111" i="27"/>
  <c r="AP111" i="27" s="1"/>
  <c r="AH195" i="27"/>
  <c r="AP195" i="27" s="1"/>
  <c r="AH399" i="27"/>
  <c r="AP399" i="27" s="1"/>
  <c r="AH503" i="27"/>
  <c r="AP503" i="27" s="1"/>
  <c r="AH669" i="27"/>
  <c r="AP669" i="27" s="1"/>
  <c r="AH831" i="27"/>
  <c r="AP831" i="27" s="1"/>
  <c r="AH34" i="27"/>
  <c r="AP34" i="27" s="1"/>
  <c r="AH114" i="27"/>
  <c r="AP114" i="27" s="1"/>
  <c r="AH322" i="27"/>
  <c r="AP322" i="27" s="1"/>
  <c r="AH22" i="27"/>
  <c r="AP22" i="27" s="1"/>
  <c r="AH38" i="27"/>
  <c r="AP38" i="27" s="1"/>
  <c r="AH62" i="27"/>
  <c r="AP62" i="27" s="1"/>
  <c r="AH86" i="27"/>
  <c r="AP86" i="27" s="1"/>
  <c r="AH102" i="27"/>
  <c r="AP102" i="27" s="1"/>
  <c r="AH126" i="27"/>
  <c r="AP126" i="27" s="1"/>
  <c r="AH150" i="27"/>
  <c r="AP150" i="27" s="1"/>
  <c r="AH174" i="27"/>
  <c r="AP174" i="27" s="1"/>
  <c r="AH190" i="27"/>
  <c r="AP190" i="27" s="1"/>
  <c r="AH214" i="27"/>
  <c r="AP214" i="27" s="1"/>
  <c r="AH230" i="27"/>
  <c r="AP230" i="27" s="1"/>
  <c r="AH238" i="27"/>
  <c r="AP238" i="27" s="1"/>
  <c r="AH254" i="27"/>
  <c r="AP254" i="27" s="1"/>
  <c r="AH270" i="27"/>
  <c r="AP270" i="27" s="1"/>
  <c r="AH286" i="27"/>
  <c r="AP286" i="27" s="1"/>
  <c r="AH326" i="27"/>
  <c r="AP326" i="27" s="1"/>
  <c r="AH342" i="27"/>
  <c r="AP342" i="27" s="1"/>
  <c r="AH358" i="27"/>
  <c r="AP358" i="27" s="1"/>
  <c r="AP374" i="27"/>
  <c r="AH390" i="27"/>
  <c r="AP390" i="27" s="1"/>
  <c r="AH406" i="27"/>
  <c r="AP406" i="27" s="1"/>
  <c r="AH414" i="27"/>
  <c r="AP414" i="27" s="1"/>
  <c r="AH430" i="27"/>
  <c r="AP430" i="27" s="1"/>
  <c r="AH454" i="27"/>
  <c r="AP454" i="27" s="1"/>
  <c r="AH478" i="27"/>
  <c r="AP478" i="27" s="1"/>
  <c r="AH494" i="27"/>
  <c r="AP494" i="27" s="1"/>
  <c r="AH510" i="27"/>
  <c r="AP510" i="27" s="1"/>
  <c r="AH518" i="27"/>
  <c r="AP518" i="27" s="1"/>
  <c r="AH534" i="27"/>
  <c r="AP534" i="27" s="1"/>
  <c r="AH550" i="27"/>
  <c r="AP550" i="27" s="1"/>
  <c r="AH558" i="27"/>
  <c r="AP558" i="27" s="1"/>
  <c r="AH574" i="27"/>
  <c r="AP574" i="27" s="1"/>
  <c r="AH590" i="27"/>
  <c r="AP590" i="27" s="1"/>
  <c r="AH598" i="27"/>
  <c r="AP598" i="27" s="1"/>
  <c r="AH614" i="27"/>
  <c r="AP614" i="27" s="1"/>
  <c r="AH630" i="27"/>
  <c r="AP630" i="27" s="1"/>
  <c r="AP646" i="27"/>
  <c r="AH670" i="27"/>
  <c r="AP670" i="27" s="1"/>
  <c r="AH16" i="27"/>
  <c r="AP16" i="27" s="1"/>
  <c r="AH24" i="27"/>
  <c r="AP24" i="27" s="1"/>
  <c r="AH32" i="27"/>
  <c r="AP32" i="27" s="1"/>
  <c r="AH40" i="27"/>
  <c r="AP40" i="27" s="1"/>
  <c r="AH48" i="27"/>
  <c r="AP48" i="27" s="1"/>
  <c r="AH56" i="27"/>
  <c r="AP56" i="27" s="1"/>
  <c r="AH64" i="27"/>
  <c r="AP64" i="27" s="1"/>
  <c r="AH72" i="27"/>
  <c r="AP72" i="27" s="1"/>
  <c r="AH80" i="27"/>
  <c r="AP80" i="27" s="1"/>
  <c r="AH88" i="27"/>
  <c r="AP88" i="27" s="1"/>
  <c r="AH96" i="27"/>
  <c r="AP96" i="27" s="1"/>
  <c r="AH104" i="27"/>
  <c r="AP104" i="27" s="1"/>
  <c r="AH112" i="27"/>
  <c r="AP112" i="27" s="1"/>
  <c r="AH120" i="27"/>
  <c r="AP120" i="27" s="1"/>
  <c r="AH128" i="27"/>
  <c r="AP128" i="27" s="1"/>
  <c r="AH136" i="27"/>
  <c r="AP136" i="27" s="1"/>
  <c r="AH144" i="27"/>
  <c r="AP144" i="27" s="1"/>
  <c r="AH152" i="27"/>
  <c r="AP152" i="27" s="1"/>
  <c r="AH160" i="27"/>
  <c r="AP160" i="27" s="1"/>
  <c r="AH176" i="27"/>
  <c r="AP176" i="27" s="1"/>
  <c r="AH184" i="27"/>
  <c r="AP184" i="27" s="1"/>
  <c r="AH192" i="27"/>
  <c r="AP192" i="27" s="1"/>
  <c r="AH200" i="27"/>
  <c r="AP200" i="27" s="1"/>
  <c r="AH208" i="27"/>
  <c r="AP208" i="27" s="1"/>
  <c r="AH216" i="27"/>
  <c r="AP216" i="27" s="1"/>
  <c r="AH224" i="27"/>
  <c r="AP224" i="27" s="1"/>
  <c r="AP232" i="27"/>
  <c r="AH240" i="27"/>
  <c r="AP240" i="27" s="1"/>
  <c r="AH248" i="27"/>
  <c r="AP248" i="27" s="1"/>
  <c r="AH256" i="27"/>
  <c r="AP256" i="27" s="1"/>
  <c r="AH264" i="27"/>
  <c r="AP264" i="27" s="1"/>
  <c r="AH272" i="27"/>
  <c r="AP272" i="27" s="1"/>
  <c r="AH280" i="27"/>
  <c r="AP280" i="27" s="1"/>
  <c r="AH288" i="27"/>
  <c r="AP288" i="27" s="1"/>
  <c r="AP296" i="27"/>
  <c r="AH304" i="27"/>
  <c r="AP304" i="27" s="1"/>
  <c r="AH312" i="27"/>
  <c r="AP312" i="27" s="1"/>
  <c r="AH320" i="27"/>
  <c r="AP320" i="27" s="1"/>
  <c r="AH328" i="27"/>
  <c r="AP328" i="27" s="1"/>
  <c r="AH336" i="27"/>
  <c r="AP336" i="27" s="1"/>
  <c r="AH344" i="27"/>
  <c r="AP344" i="27" s="1"/>
  <c r="AH352" i="27"/>
  <c r="AP352" i="27" s="1"/>
  <c r="AP360" i="27"/>
  <c r="AH368" i="27"/>
  <c r="AP368" i="27" s="1"/>
  <c r="AH376" i="27"/>
  <c r="AP376" i="27" s="1"/>
  <c r="AH384" i="27"/>
  <c r="AP384" i="27" s="1"/>
  <c r="AH392" i="27"/>
  <c r="AP392" i="27" s="1"/>
  <c r="AH400" i="27"/>
  <c r="AP400" i="27" s="1"/>
  <c r="AH408" i="27"/>
  <c r="AP408" i="27" s="1"/>
  <c r="AH416" i="27"/>
  <c r="AP416" i="27" s="1"/>
  <c r="AH432" i="27"/>
  <c r="AP432" i="27" s="1"/>
  <c r="AH440" i="27"/>
  <c r="AP440" i="27" s="1"/>
  <c r="AH448" i="27"/>
  <c r="AP448" i="27" s="1"/>
  <c r="AH456" i="27"/>
  <c r="AP456" i="27" s="1"/>
  <c r="AH464" i="27"/>
  <c r="AP464" i="27" s="1"/>
  <c r="AH472" i="27"/>
  <c r="AP472" i="27" s="1"/>
  <c r="AH480" i="27"/>
  <c r="AP480" i="27" s="1"/>
  <c r="AP488" i="27"/>
  <c r="AH496" i="27"/>
  <c r="AP496" i="27" s="1"/>
  <c r="AH504" i="27"/>
  <c r="AP504" i="27" s="1"/>
  <c r="AH512" i="27"/>
  <c r="AP512" i="27" s="1"/>
  <c r="AH520" i="27"/>
  <c r="AP520" i="27" s="1"/>
  <c r="AH528" i="27"/>
  <c r="AP528" i="27" s="1"/>
  <c r="AH536" i="27"/>
  <c r="AP536" i="27" s="1"/>
  <c r="AH544" i="27"/>
  <c r="AP544" i="27" s="1"/>
  <c r="AH552" i="27"/>
  <c r="AP552" i="27" s="1"/>
  <c r="AH560" i="27"/>
  <c r="AP560" i="27" s="1"/>
  <c r="AH568" i="27"/>
  <c r="AP568" i="27" s="1"/>
  <c r="AH576" i="27"/>
  <c r="AP576" i="27" s="1"/>
  <c r="AH584" i="27"/>
  <c r="AP584" i="27" s="1"/>
  <c r="AH592" i="27"/>
  <c r="AP592" i="27" s="1"/>
  <c r="AH600" i="27"/>
  <c r="AP600" i="27" s="1"/>
  <c r="AH608" i="27"/>
  <c r="AP608" i="27" s="1"/>
  <c r="AH616" i="27"/>
  <c r="AP616" i="27" s="1"/>
  <c r="AH624" i="27"/>
  <c r="AP624" i="27" s="1"/>
  <c r="AH632" i="27"/>
  <c r="AP632" i="27" s="1"/>
  <c r="AH640" i="27"/>
  <c r="AP640" i="27" s="1"/>
  <c r="AH648" i="27"/>
  <c r="AP648" i="27" s="1"/>
  <c r="AH656" i="27"/>
  <c r="AP656" i="27" s="1"/>
  <c r="AH664" i="27"/>
  <c r="AP664" i="27" s="1"/>
  <c r="AH672" i="27"/>
  <c r="AP672" i="27" s="1"/>
  <c r="AH680" i="27"/>
  <c r="AP680" i="27" s="1"/>
  <c r="AH688" i="27"/>
  <c r="AP688" i="27" s="1"/>
  <c r="AH696" i="27"/>
  <c r="AP696" i="27" s="1"/>
  <c r="AH704" i="27"/>
  <c r="AP704" i="27" s="1"/>
  <c r="AH712" i="27"/>
  <c r="AP712" i="27" s="1"/>
  <c r="AH720" i="27"/>
  <c r="AP720" i="27" s="1"/>
  <c r="AP728" i="27"/>
  <c r="AH736" i="27"/>
  <c r="AP736" i="27" s="1"/>
  <c r="AH744" i="27"/>
  <c r="AP744" i="27" s="1"/>
  <c r="AH752" i="27"/>
  <c r="AP752" i="27" s="1"/>
  <c r="AH760" i="27"/>
  <c r="AP760" i="27" s="1"/>
  <c r="AH768" i="27"/>
  <c r="AP768" i="27" s="1"/>
  <c r="AH776" i="27"/>
  <c r="AP776" i="27" s="1"/>
  <c r="AH784" i="27"/>
  <c r="AP784" i="27" s="1"/>
  <c r="AH792" i="27"/>
  <c r="AP792" i="27" s="1"/>
  <c r="AH800" i="27"/>
  <c r="AP800" i="27" s="1"/>
  <c r="AH808" i="27"/>
  <c r="AP808" i="27" s="1"/>
  <c r="AH816" i="27"/>
  <c r="AP816" i="27" s="1"/>
  <c r="AH824" i="27"/>
  <c r="AP824" i="27" s="1"/>
  <c r="AH832" i="27"/>
  <c r="AP832" i="27" s="1"/>
  <c r="AH840" i="27"/>
  <c r="AP840" i="27" s="1"/>
  <c r="AH848" i="27"/>
  <c r="AP848" i="27" s="1"/>
  <c r="AH856" i="27"/>
  <c r="AP856" i="27" s="1"/>
  <c r="AH864" i="27"/>
  <c r="AP864" i="27" s="1"/>
  <c r="AP872" i="27"/>
  <c r="AH880" i="27"/>
  <c r="AP880" i="27" s="1"/>
  <c r="AH888" i="27"/>
  <c r="AP888" i="27" s="1"/>
  <c r="AH896" i="27"/>
  <c r="AP896" i="27" s="1"/>
  <c r="AH904" i="27"/>
  <c r="AP904" i="27" s="1"/>
  <c r="AH920" i="27"/>
  <c r="AP920" i="27" s="1"/>
  <c r="AH928" i="27"/>
  <c r="AP928" i="27" s="1"/>
  <c r="AH936" i="27"/>
  <c r="AP936" i="27" s="1"/>
  <c r="AH944" i="27"/>
  <c r="AP944" i="27" s="1"/>
  <c r="AP952" i="27"/>
  <c r="AH960" i="27"/>
  <c r="AP960" i="27" s="1"/>
  <c r="AH968" i="27"/>
  <c r="AP968" i="27" s="1"/>
  <c r="AH976" i="27"/>
  <c r="AP976" i="27" s="1"/>
  <c r="AH984" i="27"/>
  <c r="AP984" i="27" s="1"/>
  <c r="AP992" i="27"/>
  <c r="AH1000" i="27"/>
  <c r="AP1000" i="27" s="1"/>
  <c r="AH1008" i="27"/>
  <c r="AP1008" i="27" s="1"/>
  <c r="AH55" i="27"/>
  <c r="AP55" i="27" s="1"/>
  <c r="AH119" i="27"/>
  <c r="AP119" i="27" s="1"/>
  <c r="AH207" i="27"/>
  <c r="AP207" i="27" s="1"/>
  <c r="AH310" i="27"/>
  <c r="AP310" i="27" s="1"/>
  <c r="AH413" i="27"/>
  <c r="AP413" i="27" s="1"/>
  <c r="AH525" i="27"/>
  <c r="AP525" i="27" s="1"/>
  <c r="AH686" i="27"/>
  <c r="AP686" i="27" s="1"/>
  <c r="AH851" i="27"/>
  <c r="AP851" i="27" s="1"/>
  <c r="AH849" i="27"/>
  <c r="AP849" i="27" s="1"/>
  <c r="AH857" i="27"/>
  <c r="AP857" i="27" s="1"/>
  <c r="AH865" i="27"/>
  <c r="AP865" i="27" s="1"/>
  <c r="AH873" i="27"/>
  <c r="AP873" i="27" s="1"/>
  <c r="AH881" i="27"/>
  <c r="AP881" i="27" s="1"/>
  <c r="AH889" i="27"/>
  <c r="AP889" i="27" s="1"/>
  <c r="AH897" i="27"/>
  <c r="AP897" i="27" s="1"/>
  <c r="AH905" i="27"/>
  <c r="AP905" i="27" s="1"/>
  <c r="AH913" i="27"/>
  <c r="AP913" i="27" s="1"/>
  <c r="AH921" i="27"/>
  <c r="AP921" i="27" s="1"/>
  <c r="AH929" i="27"/>
  <c r="AP929" i="27" s="1"/>
  <c r="AH937" i="27"/>
  <c r="AP937" i="27" s="1"/>
  <c r="AH945" i="27"/>
  <c r="AP945" i="27" s="1"/>
  <c r="AH953" i="27"/>
  <c r="AP953" i="27" s="1"/>
  <c r="AH961" i="27"/>
  <c r="AP961" i="27" s="1"/>
  <c r="AH969" i="27"/>
  <c r="AP969" i="27" s="1"/>
  <c r="AH977" i="27"/>
  <c r="AP977" i="27" s="1"/>
  <c r="AH985" i="27"/>
  <c r="AP985" i="27" s="1"/>
  <c r="AH993" i="27"/>
  <c r="AP993" i="27" s="1"/>
  <c r="AH1001" i="27"/>
  <c r="AP1001" i="27" s="1"/>
  <c r="AH1009" i="27"/>
  <c r="AP1009" i="27" s="1"/>
  <c r="AH642" i="27"/>
  <c r="AP642" i="27" s="1"/>
  <c r="AH650" i="27"/>
  <c r="AP650" i="27" s="1"/>
  <c r="AH658" i="27"/>
  <c r="AP658" i="27" s="1"/>
  <c r="AH666" i="27"/>
  <c r="AP666" i="27" s="1"/>
  <c r="AH674" i="27"/>
  <c r="AP674" i="27" s="1"/>
  <c r="AH682" i="27"/>
  <c r="AP682" i="27" s="1"/>
  <c r="AH690" i="27"/>
  <c r="AP690" i="27" s="1"/>
  <c r="AH698" i="27"/>
  <c r="AP698" i="27" s="1"/>
  <c r="AH706" i="27"/>
  <c r="AP706" i="27" s="1"/>
  <c r="AH714" i="27"/>
  <c r="AP714" i="27" s="1"/>
  <c r="AH722" i="27"/>
  <c r="AP722" i="27" s="1"/>
  <c r="AH730" i="27"/>
  <c r="AP730" i="27" s="1"/>
  <c r="AH738" i="27"/>
  <c r="AP738" i="27" s="1"/>
  <c r="AH746" i="27"/>
  <c r="AP746" i="27" s="1"/>
  <c r="AH754" i="27"/>
  <c r="AP754" i="27" s="1"/>
  <c r="AH762" i="27"/>
  <c r="AP762" i="27" s="1"/>
  <c r="AH770" i="27"/>
  <c r="AP770" i="27" s="1"/>
  <c r="AH778" i="27"/>
  <c r="AP778" i="27" s="1"/>
  <c r="AH786" i="27"/>
  <c r="AP786" i="27" s="1"/>
  <c r="AH794" i="27"/>
  <c r="AP794" i="27" s="1"/>
  <c r="AH802" i="27"/>
  <c r="AP802" i="27" s="1"/>
  <c r="AH810" i="27"/>
  <c r="AP810" i="27" s="1"/>
  <c r="AH818" i="27"/>
  <c r="AP818" i="27" s="1"/>
  <c r="AH826" i="27"/>
  <c r="AP826" i="27" s="1"/>
  <c r="AH834" i="27"/>
  <c r="AP834" i="27" s="1"/>
  <c r="AH842" i="27"/>
  <c r="AP842" i="27" s="1"/>
  <c r="AH850" i="27"/>
  <c r="AP850" i="27" s="1"/>
  <c r="AH858" i="27"/>
  <c r="AP858" i="27" s="1"/>
  <c r="AH866" i="27"/>
  <c r="AP866" i="27" s="1"/>
  <c r="AH874" i="27"/>
  <c r="AP874" i="27" s="1"/>
  <c r="AH882" i="27"/>
  <c r="AP882" i="27" s="1"/>
  <c r="AH890" i="27"/>
  <c r="AP890" i="27" s="1"/>
  <c r="AH898" i="27"/>
  <c r="AP898" i="27" s="1"/>
  <c r="AH906" i="27"/>
  <c r="AP906" i="27" s="1"/>
  <c r="AH914" i="27"/>
  <c r="AP914" i="27" s="1"/>
  <c r="AH922" i="27"/>
  <c r="AP922" i="27" s="1"/>
  <c r="AH930" i="27"/>
  <c r="AP930" i="27" s="1"/>
  <c r="AH938" i="27"/>
  <c r="AP938" i="27" s="1"/>
  <c r="AH946" i="27"/>
  <c r="AP946" i="27" s="1"/>
  <c r="AH954" i="27"/>
  <c r="AP954" i="27" s="1"/>
  <c r="AH962" i="27"/>
  <c r="AP962" i="27" s="1"/>
  <c r="AH970" i="27"/>
  <c r="AP970" i="27" s="1"/>
  <c r="AH978" i="27"/>
  <c r="AP978" i="27" s="1"/>
  <c r="AH986" i="27"/>
  <c r="AP986" i="27" s="1"/>
  <c r="AH994" i="27"/>
  <c r="AP994" i="27" s="1"/>
  <c r="AH1002" i="27"/>
  <c r="AP1002" i="27" s="1"/>
  <c r="AH1010" i="27"/>
  <c r="AP1010" i="27" s="1"/>
  <c r="AH852" i="27"/>
  <c r="AP852" i="27" s="1"/>
  <c r="AH860" i="27"/>
  <c r="AP860" i="27" s="1"/>
  <c r="AH868" i="27"/>
  <c r="AP868" i="27" s="1"/>
  <c r="AH876" i="27"/>
  <c r="AP876" i="27" s="1"/>
  <c r="AH884" i="27"/>
  <c r="AP884" i="27" s="1"/>
  <c r="AH892" i="27"/>
  <c r="AP892" i="27" s="1"/>
  <c r="AH900" i="27"/>
  <c r="AP900" i="27" s="1"/>
  <c r="AH908" i="27"/>
  <c r="AP908" i="27" s="1"/>
  <c r="AH916" i="27"/>
  <c r="AP916" i="27" s="1"/>
  <c r="AH924" i="27"/>
  <c r="AP924" i="27" s="1"/>
  <c r="AH932" i="27"/>
  <c r="AP932" i="27" s="1"/>
  <c r="AH940" i="27"/>
  <c r="AP940" i="27" s="1"/>
  <c r="AH948" i="27"/>
  <c r="AP948" i="27" s="1"/>
  <c r="AH956" i="27"/>
  <c r="AP956" i="27" s="1"/>
  <c r="AH964" i="27"/>
  <c r="AP964" i="27" s="1"/>
  <c r="AH972" i="27"/>
  <c r="AP972" i="27" s="1"/>
  <c r="AH980" i="27"/>
  <c r="AP980" i="27" s="1"/>
  <c r="AH988" i="27"/>
  <c r="AP988" i="27" s="1"/>
  <c r="AH996" i="27"/>
  <c r="AP996" i="27" s="1"/>
  <c r="AH1004" i="27"/>
  <c r="AP1004" i="27" s="1"/>
  <c r="I12" i="27" l="1"/>
  <c r="AI12" i="27" s="1"/>
  <c r="L56" i="26"/>
  <c r="L55" i="26"/>
  <c r="L54" i="26"/>
  <c r="L53" i="26"/>
  <c r="L52" i="26"/>
  <c r="L51" i="26"/>
  <c r="L50" i="26"/>
  <c r="L49" i="26"/>
  <c r="L48" i="26"/>
  <c r="L47" i="26"/>
  <c r="L46" i="26"/>
  <c r="L45" i="26"/>
  <c r="L44" i="26"/>
  <c r="L43" i="26"/>
  <c r="L42" i="26"/>
  <c r="L41" i="26"/>
  <c r="L40" i="26"/>
  <c r="L39" i="26"/>
  <c r="L38" i="26"/>
  <c r="L37" i="26"/>
  <c r="L36" i="26"/>
  <c r="L35" i="26"/>
  <c r="L34" i="26"/>
  <c r="L33" i="26"/>
  <c r="L32" i="26"/>
  <c r="L31" i="26"/>
  <c r="L30" i="26"/>
  <c r="L29" i="26"/>
  <c r="L28" i="26"/>
  <c r="L27" i="26"/>
  <c r="L26" i="26"/>
  <c r="L25" i="26"/>
  <c r="L24" i="26"/>
  <c r="L23" i="26"/>
  <c r="L22" i="26"/>
  <c r="L21" i="26"/>
  <c r="L20" i="26"/>
  <c r="L19" i="26"/>
  <c r="L18" i="26"/>
  <c r="L17" i="26"/>
  <c r="L16" i="26"/>
  <c r="L15" i="26"/>
  <c r="L14" i="26"/>
  <c r="L13" i="26"/>
  <c r="L12" i="26"/>
  <c r="B12" i="26" l="1"/>
  <c r="B13" i="26"/>
  <c r="B14" i="26"/>
  <c r="B15" i="26"/>
  <c r="B16" i="26"/>
  <c r="B17" i="26"/>
  <c r="B18" i="26"/>
  <c r="B19" i="26"/>
  <c r="B20" i="26"/>
  <c r="B21" i="26"/>
  <c r="B22" i="26"/>
  <c r="B23" i="26"/>
  <c r="B24" i="26"/>
  <c r="B25" i="26"/>
  <c r="B26" i="26"/>
  <c r="B27" i="26"/>
  <c r="B28" i="26"/>
  <c r="B29" i="26"/>
  <c r="B30" i="26"/>
  <c r="B31" i="26"/>
  <c r="B32" i="26"/>
  <c r="B33" i="26"/>
  <c r="B34" i="26"/>
  <c r="B35" i="26"/>
  <c r="B36" i="26"/>
  <c r="B37" i="26"/>
  <c r="B38" i="26"/>
  <c r="B39" i="26"/>
  <c r="B40" i="26"/>
  <c r="B41" i="26"/>
  <c r="B42" i="26"/>
  <c r="B43" i="26"/>
  <c r="B44" i="26"/>
  <c r="B45" i="26"/>
  <c r="B46" i="26"/>
  <c r="B47" i="26"/>
  <c r="B48" i="26"/>
  <c r="B49" i="26"/>
  <c r="B50" i="26"/>
  <c r="B51" i="26"/>
  <c r="B52" i="26"/>
  <c r="B53" i="26"/>
  <c r="B54" i="26"/>
  <c r="B55" i="26"/>
  <c r="B56" i="26"/>
  <c r="B11" i="26"/>
  <c r="E55" i="26" l="1"/>
  <c r="D55" i="26"/>
  <c r="E53" i="26"/>
  <c r="D53" i="26"/>
  <c r="E51" i="26"/>
  <c r="D51" i="26"/>
  <c r="E43" i="26"/>
  <c r="D43" i="26"/>
  <c r="E35" i="26"/>
  <c r="D35" i="26"/>
  <c r="E27" i="26"/>
  <c r="D27" i="26"/>
  <c r="E19" i="26"/>
  <c r="D19" i="26"/>
  <c r="E50" i="26"/>
  <c r="D50" i="26"/>
  <c r="E42" i="26"/>
  <c r="D42" i="26"/>
  <c r="E34" i="26"/>
  <c r="D34" i="26"/>
  <c r="E26" i="26"/>
  <c r="D26" i="26"/>
  <c r="E18" i="26"/>
  <c r="D18" i="26"/>
  <c r="E49" i="26"/>
  <c r="D49" i="26"/>
  <c r="E41" i="26"/>
  <c r="D41" i="26"/>
  <c r="E33" i="26"/>
  <c r="D33" i="26"/>
  <c r="E25" i="26"/>
  <c r="D25" i="26"/>
  <c r="E17" i="26"/>
  <c r="D17" i="26"/>
  <c r="E56" i="26"/>
  <c r="D56" i="26"/>
  <c r="D48" i="26"/>
  <c r="E48" i="26"/>
  <c r="D40" i="26"/>
  <c r="E40" i="26"/>
  <c r="D32" i="26"/>
  <c r="E32" i="26"/>
  <c r="D24" i="26"/>
  <c r="E24" i="26"/>
  <c r="D16" i="26"/>
  <c r="E16" i="26"/>
  <c r="E47" i="26"/>
  <c r="D47" i="26"/>
  <c r="E39" i="26"/>
  <c r="D39" i="26"/>
  <c r="E31" i="26"/>
  <c r="D31" i="26"/>
  <c r="E23" i="26"/>
  <c r="D23" i="26"/>
  <c r="E15" i="26"/>
  <c r="D15" i="26"/>
  <c r="E54" i="26"/>
  <c r="D54" i="26"/>
  <c r="E46" i="26"/>
  <c r="D46" i="26"/>
  <c r="E38" i="26"/>
  <c r="D38" i="26"/>
  <c r="E30" i="26"/>
  <c r="D30" i="26"/>
  <c r="E22" i="26"/>
  <c r="D22" i="26"/>
  <c r="E14" i="26"/>
  <c r="D14" i="26"/>
  <c r="E45" i="26"/>
  <c r="D45" i="26"/>
  <c r="E37" i="26"/>
  <c r="D37" i="26"/>
  <c r="E29" i="26"/>
  <c r="D29" i="26"/>
  <c r="E21" i="26"/>
  <c r="D21" i="26"/>
  <c r="E13" i="26"/>
  <c r="D13" i="26"/>
  <c r="D52" i="26"/>
  <c r="E52" i="26"/>
  <c r="D44" i="26"/>
  <c r="E44" i="26"/>
  <c r="D36" i="26"/>
  <c r="E36" i="26"/>
  <c r="D28" i="26"/>
  <c r="E28" i="26"/>
  <c r="D20" i="26"/>
  <c r="E20" i="26"/>
  <c r="D12" i="26"/>
  <c r="E12" i="26"/>
  <c r="B12" i="27"/>
  <c r="G4" i="27" s="1"/>
  <c r="AR10" i="27" s="1"/>
  <c r="AR1013" i="27" s="1"/>
  <c r="B11" i="27"/>
  <c r="E12" i="27" l="1"/>
  <c r="D12" i="27"/>
  <c r="L11" i="27"/>
  <c r="AO12" i="27"/>
  <c r="AV12" i="27" l="1"/>
  <c r="AV1013" i="27" s="1"/>
  <c r="J48" i="2"/>
  <c r="J43" i="2"/>
  <c r="P47" i="2"/>
  <c r="P42" i="2"/>
  <c r="P26" i="2"/>
  <c r="P14" i="2"/>
  <c r="P2" i="2"/>
  <c r="A1011" i="27" l="1"/>
  <c r="A1010" i="27"/>
  <c r="A1009" i="27"/>
  <c r="A1008" i="27"/>
  <c r="A1007" i="27"/>
  <c r="A1006" i="27"/>
  <c r="A1005" i="27"/>
  <c r="A1004" i="27"/>
  <c r="A1003" i="27"/>
  <c r="A1002" i="27"/>
  <c r="A1001" i="27"/>
  <c r="A1000" i="27"/>
  <c r="A999" i="27"/>
  <c r="A998" i="27"/>
  <c r="A997" i="27"/>
  <c r="A996" i="27"/>
  <c r="A995" i="27"/>
  <c r="A994" i="27"/>
  <c r="A993" i="27"/>
  <c r="A992" i="27"/>
  <c r="A991" i="27"/>
  <c r="A990" i="27"/>
  <c r="A989" i="27"/>
  <c r="A988" i="27"/>
  <c r="A987" i="27"/>
  <c r="A986" i="27"/>
  <c r="A985" i="27"/>
  <c r="A984" i="27"/>
  <c r="A983" i="27"/>
  <c r="A982" i="27"/>
  <c r="A981" i="27"/>
  <c r="A980" i="27"/>
  <c r="A979" i="27"/>
  <c r="A978" i="27"/>
  <c r="A977" i="27"/>
  <c r="A976" i="27"/>
  <c r="A975" i="27"/>
  <c r="A974" i="27"/>
  <c r="A973" i="27"/>
  <c r="A972" i="27"/>
  <c r="A971" i="27"/>
  <c r="A970" i="27"/>
  <c r="A969" i="27"/>
  <c r="A968" i="27"/>
  <c r="A967" i="27"/>
  <c r="A966" i="27"/>
  <c r="A965" i="27"/>
  <c r="A964" i="27"/>
  <c r="A963" i="27"/>
  <c r="A962" i="27"/>
  <c r="A961" i="27"/>
  <c r="A960" i="27"/>
  <c r="A959" i="27"/>
  <c r="A958" i="27"/>
  <c r="A957" i="27"/>
  <c r="A956" i="27"/>
  <c r="A955" i="27"/>
  <c r="A954" i="27"/>
  <c r="A953" i="27"/>
  <c r="A952" i="27"/>
  <c r="A951" i="27"/>
  <c r="A950" i="27"/>
  <c r="A949" i="27"/>
  <c r="A948" i="27"/>
  <c r="A947" i="27"/>
  <c r="A946" i="27"/>
  <c r="A945" i="27"/>
  <c r="A944" i="27"/>
  <c r="A943" i="27"/>
  <c r="A942" i="27"/>
  <c r="A941" i="27"/>
  <c r="A940" i="27"/>
  <c r="A939" i="27"/>
  <c r="A938" i="27"/>
  <c r="A937" i="27"/>
  <c r="A936" i="27"/>
  <c r="A935" i="27"/>
  <c r="A934" i="27"/>
  <c r="A933" i="27"/>
  <c r="A932" i="27"/>
  <c r="A931" i="27"/>
  <c r="A930" i="27"/>
  <c r="A929" i="27"/>
  <c r="A928" i="27"/>
  <c r="A927" i="27"/>
  <c r="A926" i="27"/>
  <c r="A925" i="27"/>
  <c r="A924" i="27"/>
  <c r="A923" i="27"/>
  <c r="A922" i="27"/>
  <c r="A921" i="27"/>
  <c r="A920" i="27"/>
  <c r="A919" i="27"/>
  <c r="A918" i="27"/>
  <c r="A917" i="27"/>
  <c r="A916" i="27"/>
  <c r="A915" i="27"/>
  <c r="A914" i="27"/>
  <c r="A913" i="27"/>
  <c r="A912" i="27"/>
  <c r="A911" i="27"/>
  <c r="A910" i="27"/>
  <c r="A909" i="27"/>
  <c r="A908" i="27"/>
  <c r="A907" i="27"/>
  <c r="A906" i="27"/>
  <c r="A905" i="27"/>
  <c r="A904" i="27"/>
  <c r="A903" i="27"/>
  <c r="A902" i="27"/>
  <c r="A901" i="27"/>
  <c r="A900" i="27"/>
  <c r="A899" i="27"/>
  <c r="A898" i="27"/>
  <c r="A897" i="27"/>
  <c r="A896" i="27"/>
  <c r="A895" i="27"/>
  <c r="A894" i="27"/>
  <c r="A893" i="27"/>
  <c r="A892" i="27"/>
  <c r="A891" i="27"/>
  <c r="A890" i="27"/>
  <c r="A889" i="27"/>
  <c r="A888" i="27"/>
  <c r="A887" i="27"/>
  <c r="A886" i="27"/>
  <c r="A885" i="27"/>
  <c r="A884" i="27"/>
  <c r="A883" i="27"/>
  <c r="A882" i="27"/>
  <c r="A881" i="27"/>
  <c r="A880" i="27"/>
  <c r="A879" i="27"/>
  <c r="A878" i="27"/>
  <c r="A877" i="27"/>
  <c r="A876" i="27"/>
  <c r="A875" i="27"/>
  <c r="A874" i="27"/>
  <c r="A873" i="27"/>
  <c r="A872" i="27"/>
  <c r="A871" i="27"/>
  <c r="A870" i="27"/>
  <c r="A869" i="27"/>
  <c r="A868" i="27"/>
  <c r="A867" i="27"/>
  <c r="A866" i="27"/>
  <c r="A865" i="27"/>
  <c r="A864" i="27"/>
  <c r="A863" i="27"/>
  <c r="A862" i="27"/>
  <c r="A861" i="27"/>
  <c r="A860" i="27"/>
  <c r="A859" i="27"/>
  <c r="A858" i="27"/>
  <c r="A857" i="27"/>
  <c r="A856" i="27"/>
  <c r="A855" i="27"/>
  <c r="A854" i="27"/>
  <c r="A853" i="27"/>
  <c r="A852" i="27"/>
  <c r="A851" i="27"/>
  <c r="A850" i="27"/>
  <c r="A849" i="27"/>
  <c r="A848" i="27"/>
  <c r="A847" i="27"/>
  <c r="A846" i="27"/>
  <c r="A845" i="27"/>
  <c r="A844" i="27"/>
  <c r="A843" i="27"/>
  <c r="A842" i="27"/>
  <c r="A841" i="27"/>
  <c r="A840" i="27"/>
  <c r="A839" i="27"/>
  <c r="A838" i="27"/>
  <c r="A837" i="27"/>
  <c r="A836" i="27"/>
  <c r="A835" i="27"/>
  <c r="A834" i="27"/>
  <c r="A833" i="27"/>
  <c r="A832" i="27"/>
  <c r="A831" i="27"/>
  <c r="A830" i="27"/>
  <c r="A829" i="27"/>
  <c r="A828" i="27"/>
  <c r="A827" i="27"/>
  <c r="A826" i="27"/>
  <c r="A825" i="27"/>
  <c r="A824" i="27"/>
  <c r="A823" i="27"/>
  <c r="A822" i="27"/>
  <c r="A821" i="27"/>
  <c r="A820" i="27"/>
  <c r="A819" i="27"/>
  <c r="A818" i="27"/>
  <c r="A817" i="27"/>
  <c r="A816" i="27"/>
  <c r="A815" i="27"/>
  <c r="A814" i="27"/>
  <c r="A813" i="27"/>
  <c r="A812" i="27"/>
  <c r="A811" i="27"/>
  <c r="A810" i="27"/>
  <c r="A809" i="27"/>
  <c r="A808" i="27"/>
  <c r="A807" i="27"/>
  <c r="A806" i="27"/>
  <c r="A805" i="27"/>
  <c r="A804" i="27"/>
  <c r="A803" i="27"/>
  <c r="A802" i="27"/>
  <c r="A801" i="27"/>
  <c r="A800" i="27"/>
  <c r="A799" i="27"/>
  <c r="A798" i="27"/>
  <c r="A797" i="27"/>
  <c r="A796" i="27"/>
  <c r="A795" i="27"/>
  <c r="A794" i="27"/>
  <c r="A793" i="27"/>
  <c r="A792" i="27"/>
  <c r="A791" i="27"/>
  <c r="A790" i="27"/>
  <c r="A789" i="27"/>
  <c r="A788" i="27"/>
  <c r="A787" i="27"/>
  <c r="A786" i="27"/>
  <c r="A785" i="27"/>
  <c r="A784" i="27"/>
  <c r="A783" i="27"/>
  <c r="A782" i="27"/>
  <c r="A781" i="27"/>
  <c r="A780" i="27"/>
  <c r="A779" i="27"/>
  <c r="A778" i="27"/>
  <c r="A777" i="27"/>
  <c r="A776" i="27"/>
  <c r="A775" i="27"/>
  <c r="A774" i="27"/>
  <c r="A773" i="27"/>
  <c r="A772" i="27"/>
  <c r="A771" i="27"/>
  <c r="A770" i="27"/>
  <c r="A769" i="27"/>
  <c r="A768" i="27"/>
  <c r="A767" i="27"/>
  <c r="A766" i="27"/>
  <c r="A765" i="27"/>
  <c r="A764" i="27"/>
  <c r="A763" i="27"/>
  <c r="A762" i="27"/>
  <c r="A761" i="27"/>
  <c r="A760" i="27"/>
  <c r="A759" i="27"/>
  <c r="A758" i="27"/>
  <c r="A757" i="27"/>
  <c r="A756" i="27"/>
  <c r="A755" i="27"/>
  <c r="A754" i="27"/>
  <c r="A753" i="27"/>
  <c r="A752" i="27"/>
  <c r="A751" i="27"/>
  <c r="A750" i="27"/>
  <c r="A749" i="27"/>
  <c r="A748" i="27"/>
  <c r="A747" i="27"/>
  <c r="A746" i="27"/>
  <c r="A745" i="27"/>
  <c r="A744" i="27"/>
  <c r="A743" i="27"/>
  <c r="A742" i="27"/>
  <c r="A741" i="27"/>
  <c r="A740" i="27"/>
  <c r="A739" i="27"/>
  <c r="A738" i="27"/>
  <c r="A737" i="27"/>
  <c r="A736" i="27"/>
  <c r="A735" i="27"/>
  <c r="A734" i="27"/>
  <c r="A733" i="27"/>
  <c r="A732" i="27"/>
  <c r="A731" i="27"/>
  <c r="A730" i="27"/>
  <c r="A729" i="27"/>
  <c r="A728" i="27"/>
  <c r="A727" i="27"/>
  <c r="A726" i="27"/>
  <c r="A725" i="27"/>
  <c r="A724" i="27"/>
  <c r="A723" i="27"/>
  <c r="A722" i="27"/>
  <c r="A721" i="27"/>
  <c r="A720" i="27"/>
  <c r="A719" i="27"/>
  <c r="A718" i="27"/>
  <c r="A717" i="27"/>
  <c r="A716" i="27"/>
  <c r="A715" i="27"/>
  <c r="A714" i="27"/>
  <c r="A713" i="27"/>
  <c r="A712" i="27"/>
  <c r="A711" i="27"/>
  <c r="A710" i="27"/>
  <c r="A709" i="27"/>
  <c r="A708" i="27"/>
  <c r="A707" i="27"/>
  <c r="A706" i="27"/>
  <c r="A705" i="27"/>
  <c r="A704" i="27"/>
  <c r="A703" i="27"/>
  <c r="A702" i="27"/>
  <c r="A701" i="27"/>
  <c r="A700" i="27"/>
  <c r="A699" i="27"/>
  <c r="A698" i="27"/>
  <c r="A697" i="27"/>
  <c r="A696" i="27"/>
  <c r="A695" i="27"/>
  <c r="A694" i="27"/>
  <c r="A693" i="27"/>
  <c r="A692" i="27"/>
  <c r="A691" i="27"/>
  <c r="A690" i="27"/>
  <c r="A689" i="27"/>
  <c r="A688" i="27"/>
  <c r="A687" i="27"/>
  <c r="A686" i="27"/>
  <c r="A685" i="27"/>
  <c r="A684" i="27"/>
  <c r="A683" i="27"/>
  <c r="A682" i="27"/>
  <c r="A681" i="27"/>
  <c r="A680" i="27"/>
  <c r="A679" i="27"/>
  <c r="A678" i="27"/>
  <c r="A677" i="27"/>
  <c r="A676" i="27"/>
  <c r="A675" i="27"/>
  <c r="A674" i="27"/>
  <c r="A673" i="27"/>
  <c r="A672" i="27"/>
  <c r="A671" i="27"/>
  <c r="A670" i="27"/>
  <c r="A669" i="27"/>
  <c r="A668" i="27"/>
  <c r="A667" i="27"/>
  <c r="A666" i="27"/>
  <c r="A665" i="27"/>
  <c r="A664" i="27"/>
  <c r="A663" i="27"/>
  <c r="A662" i="27"/>
  <c r="A661" i="27"/>
  <c r="A660" i="27"/>
  <c r="A659" i="27"/>
  <c r="A658" i="27"/>
  <c r="A657" i="27"/>
  <c r="A656" i="27"/>
  <c r="A655" i="27"/>
  <c r="A654" i="27"/>
  <c r="A653" i="27"/>
  <c r="A652" i="27"/>
  <c r="A651" i="27"/>
  <c r="A650" i="27"/>
  <c r="A649" i="27"/>
  <c r="A648" i="27"/>
  <c r="A647" i="27"/>
  <c r="A646" i="27"/>
  <c r="A645" i="27"/>
  <c r="A644" i="27"/>
  <c r="A643" i="27"/>
  <c r="A642" i="27"/>
  <c r="A641" i="27"/>
  <c r="A640" i="27"/>
  <c r="A639" i="27"/>
  <c r="A638" i="27"/>
  <c r="A637" i="27"/>
  <c r="A636" i="27"/>
  <c r="A635" i="27"/>
  <c r="A634" i="27"/>
  <c r="A633" i="27"/>
  <c r="A632" i="27"/>
  <c r="A631" i="27"/>
  <c r="A630" i="27"/>
  <c r="A629" i="27"/>
  <c r="A628" i="27"/>
  <c r="A627" i="27"/>
  <c r="A626" i="27"/>
  <c r="A625" i="27"/>
  <c r="A624" i="27"/>
  <c r="A623" i="27"/>
  <c r="A622" i="27"/>
  <c r="A621" i="27"/>
  <c r="A620" i="27"/>
  <c r="A619" i="27"/>
  <c r="A618" i="27"/>
  <c r="A617" i="27"/>
  <c r="A616" i="27"/>
  <c r="A615" i="27"/>
  <c r="A614" i="27"/>
  <c r="A613" i="27"/>
  <c r="A612" i="27"/>
  <c r="A611" i="27"/>
  <c r="A610" i="27"/>
  <c r="A609" i="27"/>
  <c r="A608" i="27"/>
  <c r="A607" i="27"/>
  <c r="A606" i="27"/>
  <c r="A605" i="27"/>
  <c r="A604" i="27"/>
  <c r="A603" i="27"/>
  <c r="A602" i="27"/>
  <c r="A601" i="27"/>
  <c r="A600" i="27"/>
  <c r="A599" i="27"/>
  <c r="A598" i="27"/>
  <c r="A597" i="27"/>
  <c r="A596" i="27"/>
  <c r="A595" i="27"/>
  <c r="A594" i="27"/>
  <c r="A593" i="27"/>
  <c r="A592" i="27"/>
  <c r="A591" i="27"/>
  <c r="A590" i="27"/>
  <c r="A589" i="27"/>
  <c r="A588" i="27"/>
  <c r="A587" i="27"/>
  <c r="A586" i="27"/>
  <c r="A585" i="27"/>
  <c r="A584" i="27"/>
  <c r="A583" i="27"/>
  <c r="A582" i="27"/>
  <c r="A581" i="27"/>
  <c r="A580" i="27"/>
  <c r="A579" i="27"/>
  <c r="A578" i="27"/>
  <c r="A577" i="27"/>
  <c r="A576" i="27"/>
  <c r="A575" i="27"/>
  <c r="A574" i="27"/>
  <c r="A573" i="27"/>
  <c r="A572" i="27"/>
  <c r="A571" i="27"/>
  <c r="A570" i="27"/>
  <c r="A569" i="27"/>
  <c r="A568" i="27"/>
  <c r="A567" i="27"/>
  <c r="A566" i="27"/>
  <c r="A565" i="27"/>
  <c r="A564" i="27"/>
  <c r="A563" i="27"/>
  <c r="A562" i="27"/>
  <c r="A561" i="27"/>
  <c r="A560" i="27"/>
  <c r="A559" i="27"/>
  <c r="A558" i="27"/>
  <c r="A557" i="27"/>
  <c r="A556" i="27"/>
  <c r="A555" i="27"/>
  <c r="A554" i="27"/>
  <c r="A553" i="27"/>
  <c r="A552" i="27"/>
  <c r="A551" i="27"/>
  <c r="A550" i="27"/>
  <c r="A549" i="27"/>
  <c r="A548" i="27"/>
  <c r="A547" i="27"/>
  <c r="A546" i="27"/>
  <c r="A545" i="27"/>
  <c r="A544" i="27"/>
  <c r="A543" i="27"/>
  <c r="A542" i="27"/>
  <c r="A541" i="27"/>
  <c r="A540" i="27"/>
  <c r="A539" i="27"/>
  <c r="A538" i="27"/>
  <c r="A537" i="27"/>
  <c r="A536" i="27"/>
  <c r="A535" i="27"/>
  <c r="A534" i="27"/>
  <c r="A533" i="27"/>
  <c r="A532" i="27"/>
  <c r="A531" i="27"/>
  <c r="A530" i="27"/>
  <c r="A529" i="27"/>
  <c r="A528" i="27"/>
  <c r="A527" i="27"/>
  <c r="A526" i="27"/>
  <c r="A525" i="27"/>
  <c r="A524" i="27"/>
  <c r="A523" i="27"/>
  <c r="A522" i="27"/>
  <c r="A521" i="27"/>
  <c r="A520" i="27"/>
  <c r="A519" i="27"/>
  <c r="A518" i="27"/>
  <c r="A517" i="27"/>
  <c r="A516" i="27"/>
  <c r="A515" i="27"/>
  <c r="A514" i="27"/>
  <c r="A513" i="27"/>
  <c r="A512" i="27"/>
  <c r="A511" i="27"/>
  <c r="A510" i="27"/>
  <c r="A509" i="27"/>
  <c r="A508" i="27"/>
  <c r="A507" i="27"/>
  <c r="A506" i="27"/>
  <c r="A505" i="27"/>
  <c r="A504" i="27"/>
  <c r="A503" i="27"/>
  <c r="A502" i="27"/>
  <c r="A501" i="27"/>
  <c r="A500" i="27"/>
  <c r="A499" i="27"/>
  <c r="A498" i="27"/>
  <c r="A497" i="27"/>
  <c r="A496" i="27"/>
  <c r="A495" i="27"/>
  <c r="A494" i="27"/>
  <c r="A493" i="27"/>
  <c r="A492" i="27"/>
  <c r="A491" i="27"/>
  <c r="A490" i="27"/>
  <c r="A489" i="27"/>
  <c r="A488" i="27"/>
  <c r="A487" i="27"/>
  <c r="A486" i="27"/>
  <c r="A485" i="27"/>
  <c r="A484" i="27"/>
  <c r="A483" i="27"/>
  <c r="A482" i="27"/>
  <c r="A481" i="27"/>
  <c r="A480" i="27"/>
  <c r="A479" i="27"/>
  <c r="A478" i="27"/>
  <c r="A477" i="27"/>
  <c r="A476" i="27"/>
  <c r="A475" i="27"/>
  <c r="A474" i="27"/>
  <c r="A473" i="27"/>
  <c r="A472" i="27"/>
  <c r="A471" i="27"/>
  <c r="A470" i="27"/>
  <c r="A469" i="27"/>
  <c r="A468" i="27"/>
  <c r="A467" i="27"/>
  <c r="A466" i="27"/>
  <c r="A465" i="27"/>
  <c r="A464" i="27"/>
  <c r="A463" i="27"/>
  <c r="A462" i="27"/>
  <c r="A461" i="27"/>
  <c r="A460" i="27"/>
  <c r="A459" i="27"/>
  <c r="A458" i="27"/>
  <c r="A457" i="27"/>
  <c r="A456" i="27"/>
  <c r="A455" i="27"/>
  <c r="A454" i="27"/>
  <c r="A453" i="27"/>
  <c r="A452" i="27"/>
  <c r="A451" i="27"/>
  <c r="A450" i="27"/>
  <c r="A449" i="27"/>
  <c r="A448" i="27"/>
  <c r="A447" i="27"/>
  <c r="A446" i="27"/>
  <c r="A445" i="27"/>
  <c r="A444" i="27"/>
  <c r="A443" i="27"/>
  <c r="A442" i="27"/>
  <c r="A441" i="27"/>
  <c r="A440" i="27"/>
  <c r="A439" i="27"/>
  <c r="A438" i="27"/>
  <c r="A437" i="27"/>
  <c r="A436" i="27"/>
  <c r="A435" i="27"/>
  <c r="A434" i="27"/>
  <c r="A433" i="27"/>
  <c r="A432" i="27"/>
  <c r="A431" i="27"/>
  <c r="A430" i="27"/>
  <c r="A429" i="27"/>
  <c r="A428" i="27"/>
  <c r="A427" i="27"/>
  <c r="A426" i="27"/>
  <c r="A425" i="27"/>
  <c r="A424" i="27"/>
  <c r="A423" i="27"/>
  <c r="A422" i="27"/>
  <c r="A421" i="27"/>
  <c r="A420" i="27"/>
  <c r="A419" i="27"/>
  <c r="A418" i="27"/>
  <c r="A417" i="27"/>
  <c r="A416" i="27"/>
  <c r="A415" i="27"/>
  <c r="A414" i="27"/>
  <c r="A413" i="27"/>
  <c r="A412" i="27"/>
  <c r="A411" i="27"/>
  <c r="A410" i="27"/>
  <c r="A409" i="27"/>
  <c r="A408" i="27"/>
  <c r="A407" i="27"/>
  <c r="A406" i="27"/>
  <c r="A405" i="27"/>
  <c r="A404" i="27"/>
  <c r="A403" i="27"/>
  <c r="A402" i="27"/>
  <c r="A401" i="27"/>
  <c r="A400" i="27"/>
  <c r="A399" i="27"/>
  <c r="A398" i="27"/>
  <c r="A397" i="27"/>
  <c r="A396" i="27"/>
  <c r="A395" i="27"/>
  <c r="A394" i="27"/>
  <c r="A393" i="27"/>
  <c r="A392" i="27"/>
  <c r="A391" i="27"/>
  <c r="A390" i="27"/>
  <c r="A389" i="27"/>
  <c r="A388" i="27"/>
  <c r="A387" i="27"/>
  <c r="A386" i="27"/>
  <c r="A385" i="27"/>
  <c r="A384" i="27"/>
  <c r="A383" i="27"/>
  <c r="A382" i="27"/>
  <c r="A381" i="27"/>
  <c r="A380" i="27"/>
  <c r="A379" i="27"/>
  <c r="A378" i="27"/>
  <c r="A377" i="27"/>
  <c r="A376" i="27"/>
  <c r="A375" i="27"/>
  <c r="A374" i="27"/>
  <c r="A373" i="27"/>
  <c r="A372" i="27"/>
  <c r="A371" i="27"/>
  <c r="A370" i="27"/>
  <c r="A369" i="27"/>
  <c r="A368" i="27"/>
  <c r="A367" i="27"/>
  <c r="A366" i="27"/>
  <c r="A365" i="27"/>
  <c r="A364" i="27"/>
  <c r="A363" i="27"/>
  <c r="A362" i="27"/>
  <c r="A361" i="27"/>
  <c r="A360" i="27"/>
  <c r="A359" i="27"/>
  <c r="A358" i="27"/>
  <c r="A357" i="27"/>
  <c r="A356" i="27"/>
  <c r="A355" i="27"/>
  <c r="A354" i="27"/>
  <c r="A353" i="27"/>
  <c r="A352" i="27"/>
  <c r="A351" i="27"/>
  <c r="A350" i="27"/>
  <c r="A349" i="27"/>
  <c r="A348" i="27"/>
  <c r="A347" i="27"/>
  <c r="A346" i="27"/>
  <c r="A345" i="27"/>
  <c r="A344" i="27"/>
  <c r="A343" i="27"/>
  <c r="A342" i="27"/>
  <c r="A341" i="27"/>
  <c r="A340" i="27"/>
  <c r="A339" i="27"/>
  <c r="A338" i="27"/>
  <c r="A337" i="27"/>
  <c r="A336" i="27"/>
  <c r="A335" i="27"/>
  <c r="A334" i="27"/>
  <c r="A333" i="27"/>
  <c r="A332" i="27"/>
  <c r="A331" i="27"/>
  <c r="A330" i="27"/>
  <c r="A329" i="27"/>
  <c r="A328" i="27"/>
  <c r="A327" i="27"/>
  <c r="A326" i="27"/>
  <c r="A325" i="27"/>
  <c r="A324" i="27"/>
  <c r="A323" i="27"/>
  <c r="A322" i="27"/>
  <c r="A321" i="27"/>
  <c r="A320" i="27"/>
  <c r="A319" i="27"/>
  <c r="A318" i="27"/>
  <c r="A317" i="27"/>
  <c r="A316" i="27"/>
  <c r="A315" i="27"/>
  <c r="A314" i="27"/>
  <c r="A313" i="27"/>
  <c r="A312" i="27"/>
  <c r="A311" i="27"/>
  <c r="A310" i="27"/>
  <c r="A309" i="27"/>
  <c r="A308" i="27"/>
  <c r="A307" i="27"/>
  <c r="A306" i="27"/>
  <c r="A305" i="27"/>
  <c r="A304" i="27"/>
  <c r="A303" i="27"/>
  <c r="A302" i="27"/>
  <c r="A301" i="27"/>
  <c r="A300" i="27"/>
  <c r="A299" i="27"/>
  <c r="A298" i="27"/>
  <c r="A297" i="27"/>
  <c r="A296" i="27"/>
  <c r="A295" i="27"/>
  <c r="A294" i="27"/>
  <c r="A293" i="27"/>
  <c r="A292" i="27"/>
  <c r="A291" i="27"/>
  <c r="A290" i="27"/>
  <c r="A289" i="27"/>
  <c r="A288" i="27"/>
  <c r="A287" i="27"/>
  <c r="A286" i="27"/>
  <c r="A285" i="27"/>
  <c r="A284" i="27"/>
  <c r="A283" i="27"/>
  <c r="A282" i="27"/>
  <c r="A281" i="27"/>
  <c r="A280" i="27"/>
  <c r="A279" i="27"/>
  <c r="A278" i="27"/>
  <c r="A277" i="27"/>
  <c r="A276" i="27"/>
  <c r="A275" i="27"/>
  <c r="A274" i="27"/>
  <c r="A273" i="27"/>
  <c r="A272" i="27"/>
  <c r="A271" i="27"/>
  <c r="A270" i="27"/>
  <c r="A269" i="27"/>
  <c r="A268" i="27"/>
  <c r="A267" i="27"/>
  <c r="A266" i="27"/>
  <c r="A265" i="27"/>
  <c r="A264" i="27"/>
  <c r="A263" i="27"/>
  <c r="A262" i="27"/>
  <c r="A261" i="27"/>
  <c r="A260" i="27"/>
  <c r="A259" i="27"/>
  <c r="A258" i="27"/>
  <c r="A257" i="27"/>
  <c r="A256" i="27"/>
  <c r="A255" i="27"/>
  <c r="A254" i="27"/>
  <c r="A253" i="27"/>
  <c r="A252" i="27"/>
  <c r="A251" i="27"/>
  <c r="A250" i="27"/>
  <c r="A249" i="27"/>
  <c r="A248" i="27"/>
  <c r="A247" i="27"/>
  <c r="A246" i="27"/>
  <c r="A245" i="27"/>
  <c r="A244" i="27"/>
  <c r="A243" i="27"/>
  <c r="A242" i="27"/>
  <c r="A241" i="27"/>
  <c r="A240" i="27"/>
  <c r="A239" i="27"/>
  <c r="A238" i="27"/>
  <c r="A237" i="27"/>
  <c r="A236" i="27"/>
  <c r="A235" i="27"/>
  <c r="A234" i="27"/>
  <c r="A233" i="27"/>
  <c r="A232" i="27"/>
  <c r="A231" i="27"/>
  <c r="A230" i="27"/>
  <c r="A229" i="27"/>
  <c r="A228" i="27"/>
  <c r="A227" i="27"/>
  <c r="A226" i="27"/>
  <c r="A225" i="27"/>
  <c r="A224" i="27"/>
  <c r="A223" i="27"/>
  <c r="A222" i="27"/>
  <c r="A221" i="27"/>
  <c r="A220" i="27"/>
  <c r="A219" i="27"/>
  <c r="A218" i="27"/>
  <c r="A217" i="27"/>
  <c r="A216" i="27"/>
  <c r="A215" i="27"/>
  <c r="A214" i="27"/>
  <c r="A213" i="27"/>
  <c r="A212" i="27"/>
  <c r="A211" i="27"/>
  <c r="A210" i="27"/>
  <c r="A209" i="27"/>
  <c r="A208" i="27"/>
  <c r="A207" i="27"/>
  <c r="A206" i="27"/>
  <c r="A205" i="27"/>
  <c r="A204" i="27"/>
  <c r="A203" i="27"/>
  <c r="A202" i="27"/>
  <c r="A201" i="27"/>
  <c r="A200" i="27"/>
  <c r="A199" i="27"/>
  <c r="A198" i="27"/>
  <c r="A197" i="27"/>
  <c r="A196" i="27"/>
  <c r="A195" i="27"/>
  <c r="A194" i="27"/>
  <c r="A193" i="27"/>
  <c r="A192" i="27"/>
  <c r="A191" i="27"/>
  <c r="A190" i="27"/>
  <c r="A189" i="27"/>
  <c r="A188" i="27"/>
  <c r="A187" i="27"/>
  <c r="A186" i="27"/>
  <c r="A185" i="27"/>
  <c r="A184" i="27"/>
  <c r="A183" i="27"/>
  <c r="A182" i="27"/>
  <c r="A181" i="27"/>
  <c r="A180" i="27"/>
  <c r="A179" i="27"/>
  <c r="A178" i="27"/>
  <c r="A177" i="27"/>
  <c r="A176" i="27"/>
  <c r="A175" i="27"/>
  <c r="A174" i="27"/>
  <c r="A173" i="27"/>
  <c r="A172" i="27"/>
  <c r="A171" i="27"/>
  <c r="A170" i="27"/>
  <c r="A169" i="27"/>
  <c r="A168" i="27"/>
  <c r="A167" i="27"/>
  <c r="A166" i="27"/>
  <c r="A165" i="27"/>
  <c r="A164" i="27"/>
  <c r="A163" i="27"/>
  <c r="A162" i="27"/>
  <c r="A161" i="27"/>
  <c r="A160" i="27"/>
  <c r="A159" i="27"/>
  <c r="A158" i="27"/>
  <c r="A157" i="27"/>
  <c r="A156" i="27"/>
  <c r="A155" i="27"/>
  <c r="A154" i="27"/>
  <c r="A153" i="27"/>
  <c r="A152" i="27"/>
  <c r="A151" i="27"/>
  <c r="A150" i="27"/>
  <c r="A149" i="27"/>
  <c r="A148" i="27"/>
  <c r="A147" i="27"/>
  <c r="A146" i="27"/>
  <c r="A145" i="27"/>
  <c r="A144" i="27"/>
  <c r="A143" i="27"/>
  <c r="A142" i="27"/>
  <c r="A141" i="27"/>
  <c r="A140" i="27"/>
  <c r="A139" i="27"/>
  <c r="A138" i="27"/>
  <c r="A137" i="27"/>
  <c r="A136" i="27"/>
  <c r="A135" i="27"/>
  <c r="A134" i="27"/>
  <c r="A133" i="27"/>
  <c r="A132" i="27"/>
  <c r="A131" i="27"/>
  <c r="A130" i="27"/>
  <c r="A129" i="27"/>
  <c r="A128" i="27"/>
  <c r="A127" i="27"/>
  <c r="A126" i="27"/>
  <c r="A125" i="27"/>
  <c r="A124" i="27"/>
  <c r="A123" i="27"/>
  <c r="A122" i="27"/>
  <c r="A121" i="27"/>
  <c r="A120" i="27"/>
  <c r="A119" i="27"/>
  <c r="A118" i="27"/>
  <c r="A117" i="27"/>
  <c r="A116" i="27"/>
  <c r="A115" i="27"/>
  <c r="A114" i="27"/>
  <c r="A113" i="27"/>
  <c r="A112" i="27"/>
  <c r="A111" i="27"/>
  <c r="A110" i="27"/>
  <c r="A109" i="27"/>
  <c r="A108" i="27"/>
  <c r="A107" i="27"/>
  <c r="A106" i="27"/>
  <c r="A105" i="27"/>
  <c r="A104" i="27"/>
  <c r="A103" i="27"/>
  <c r="A102" i="27"/>
  <c r="A101" i="27"/>
  <c r="A100" i="27"/>
  <c r="A99" i="27"/>
  <c r="A98" i="27"/>
  <c r="A97" i="27"/>
  <c r="A96" i="27"/>
  <c r="A95" i="27"/>
  <c r="A94" i="27"/>
  <c r="A93" i="27"/>
  <c r="A92" i="27"/>
  <c r="A91" i="27"/>
  <c r="A90" i="27"/>
  <c r="A89" i="27"/>
  <c r="A88" i="27"/>
  <c r="A87" i="27"/>
  <c r="A86" i="27"/>
  <c r="A85" i="27"/>
  <c r="A84" i="27"/>
  <c r="A83" i="27"/>
  <c r="A82" i="27"/>
  <c r="A81" i="27"/>
  <c r="A80" i="27"/>
  <c r="A79" i="27"/>
  <c r="A78" i="27"/>
  <c r="A77" i="27"/>
  <c r="A76" i="27"/>
  <c r="A75" i="27"/>
  <c r="A74" i="27"/>
  <c r="A73" i="27"/>
  <c r="A72" i="27"/>
  <c r="A71" i="27"/>
  <c r="A70" i="27"/>
  <c r="A69" i="27"/>
  <c r="A68" i="27"/>
  <c r="A67" i="27"/>
  <c r="A66" i="27"/>
  <c r="A65" i="27"/>
  <c r="A64" i="27"/>
  <c r="A63" i="27"/>
  <c r="A62" i="27"/>
  <c r="A61" i="27"/>
  <c r="A60" i="27"/>
  <c r="A59" i="27"/>
  <c r="A58" i="27"/>
  <c r="A57" i="27"/>
  <c r="A56" i="27"/>
  <c r="A55" i="27"/>
  <c r="A54" i="27"/>
  <c r="A53" i="27"/>
  <c r="A52" i="27"/>
  <c r="A51" i="27"/>
  <c r="A50" i="27"/>
  <c r="A49" i="27"/>
  <c r="A48" i="27"/>
  <c r="A47" i="27"/>
  <c r="A46" i="27"/>
  <c r="A45" i="27"/>
  <c r="A44" i="27"/>
  <c r="A43" i="27"/>
  <c r="A42" i="27"/>
  <c r="A41" i="27"/>
  <c r="A40" i="27"/>
  <c r="A39" i="27"/>
  <c r="A38" i="27"/>
  <c r="A37" i="27"/>
  <c r="A36" i="27"/>
  <c r="A35" i="27"/>
  <c r="A34" i="27"/>
  <c r="A33" i="27"/>
  <c r="A32" i="27"/>
  <c r="A31" i="27"/>
  <c r="A30" i="27"/>
  <c r="A29" i="27"/>
  <c r="A28" i="27"/>
  <c r="A27" i="27"/>
  <c r="A26" i="27"/>
  <c r="A25" i="27"/>
  <c r="A24" i="27"/>
  <c r="A23" i="27"/>
  <c r="A22" i="27"/>
  <c r="A21" i="27"/>
  <c r="A20" i="27"/>
  <c r="A19" i="27"/>
  <c r="A18" i="27"/>
  <c r="A17" i="27"/>
  <c r="A16" i="27"/>
  <c r="A15" i="27"/>
  <c r="A14" i="27"/>
  <c r="A13" i="27"/>
  <c r="AT12" i="27"/>
  <c r="AS1013" i="27"/>
  <c r="AH12" i="27"/>
  <c r="A12" i="27"/>
  <c r="AO11" i="27"/>
  <c r="I11" i="27"/>
  <c r="AI11" i="27" s="1"/>
  <c r="AC5" i="27"/>
  <c r="AR10" i="26"/>
  <c r="AR58" i="26" s="1"/>
  <c r="AH11" i="27" l="1"/>
  <c r="AP11" i="27" s="1"/>
  <c r="S11" i="27" s="1"/>
  <c r="AT1013" i="27"/>
  <c r="AT1014" i="27" s="1"/>
  <c r="AP13" i="27"/>
  <c r="S13" i="27" s="1"/>
  <c r="AW13" i="27" s="1"/>
  <c r="AP14" i="27"/>
  <c r="AV56" i="26"/>
  <c r="AT56" i="26"/>
  <c r="AO56" i="26"/>
  <c r="S56" i="26"/>
  <c r="AW56" i="26" s="1"/>
  <c r="I56" i="26"/>
  <c r="AI56" i="26" s="1"/>
  <c r="A56" i="26"/>
  <c r="AV55" i="26"/>
  <c r="AT55" i="26"/>
  <c r="AO55" i="26"/>
  <c r="S55" i="26"/>
  <c r="AW55" i="26" s="1"/>
  <c r="I55" i="26"/>
  <c r="AI55" i="26" s="1"/>
  <c r="A55" i="26"/>
  <c r="AV54" i="26"/>
  <c r="AT54" i="26"/>
  <c r="AO54" i="26"/>
  <c r="S54" i="26"/>
  <c r="AW54" i="26" s="1"/>
  <c r="I54" i="26"/>
  <c r="AI54" i="26" s="1"/>
  <c r="A54" i="26"/>
  <c r="AV53" i="26"/>
  <c r="AT53" i="26"/>
  <c r="AO53" i="26"/>
  <c r="S53" i="26"/>
  <c r="AW53" i="26" s="1"/>
  <c r="I53" i="26"/>
  <c r="AI53" i="26" s="1"/>
  <c r="A53" i="26"/>
  <c r="AV52" i="26"/>
  <c r="AT52" i="26"/>
  <c r="AO52" i="26"/>
  <c r="S52" i="26"/>
  <c r="AW52" i="26" s="1"/>
  <c r="I52" i="26"/>
  <c r="AI52" i="26" s="1"/>
  <c r="A52" i="26"/>
  <c r="AV51" i="26"/>
  <c r="AT51" i="26"/>
  <c r="AO51" i="26"/>
  <c r="S51" i="26"/>
  <c r="AW51" i="26" s="1"/>
  <c r="I51" i="26"/>
  <c r="AI51" i="26" s="1"/>
  <c r="A51" i="26"/>
  <c r="AV50" i="26"/>
  <c r="AT50" i="26"/>
  <c r="AO50" i="26"/>
  <c r="S50" i="26"/>
  <c r="AW50" i="26" s="1"/>
  <c r="I50" i="26"/>
  <c r="AI50" i="26" s="1"/>
  <c r="A50" i="26"/>
  <c r="AV49" i="26"/>
  <c r="AT49" i="26"/>
  <c r="AO49" i="26"/>
  <c r="S49" i="26"/>
  <c r="AW49" i="26" s="1"/>
  <c r="I49" i="26"/>
  <c r="A49" i="26"/>
  <c r="AV48" i="26"/>
  <c r="AT48" i="26"/>
  <c r="AO48" i="26"/>
  <c r="S48" i="26"/>
  <c r="AW48" i="26" s="1"/>
  <c r="I48" i="26"/>
  <c r="AI48" i="26" s="1"/>
  <c r="A48" i="26"/>
  <c r="AV47" i="26"/>
  <c r="AT47" i="26"/>
  <c r="AO47" i="26"/>
  <c r="S47" i="26"/>
  <c r="AW47" i="26" s="1"/>
  <c r="I47" i="26"/>
  <c r="AI47" i="26" s="1"/>
  <c r="A47" i="26"/>
  <c r="AV46" i="26"/>
  <c r="AT46" i="26"/>
  <c r="AO46" i="26"/>
  <c r="S46" i="26"/>
  <c r="AW46" i="26" s="1"/>
  <c r="I46" i="26"/>
  <c r="AI46" i="26" s="1"/>
  <c r="A46" i="26"/>
  <c r="AV45" i="26"/>
  <c r="AT45" i="26"/>
  <c r="AO45" i="26"/>
  <c r="S45" i="26"/>
  <c r="AW45" i="26" s="1"/>
  <c r="I45" i="26"/>
  <c r="AI45" i="26" s="1"/>
  <c r="A45" i="26"/>
  <c r="AV44" i="26"/>
  <c r="AT44" i="26"/>
  <c r="AO44" i="26"/>
  <c r="S44" i="26"/>
  <c r="AW44" i="26" s="1"/>
  <c r="I44" i="26"/>
  <c r="AI44" i="26" s="1"/>
  <c r="A44" i="26"/>
  <c r="AV43" i="26"/>
  <c r="AT43" i="26"/>
  <c r="AO43" i="26"/>
  <c r="S43" i="26"/>
  <c r="AW43" i="26" s="1"/>
  <c r="I43" i="26"/>
  <c r="AI43" i="26" s="1"/>
  <c r="A43" i="26"/>
  <c r="AV42" i="26"/>
  <c r="AT42" i="26"/>
  <c r="AO42" i="26"/>
  <c r="S42" i="26"/>
  <c r="AW42" i="26" s="1"/>
  <c r="I42" i="26"/>
  <c r="A42" i="26"/>
  <c r="AV41" i="26"/>
  <c r="AT41" i="26"/>
  <c r="AO41" i="26"/>
  <c r="S41" i="26"/>
  <c r="AW41" i="26" s="1"/>
  <c r="I41" i="26"/>
  <c r="AI41" i="26" s="1"/>
  <c r="A41" i="26"/>
  <c r="AV40" i="26"/>
  <c r="AT40" i="26"/>
  <c r="AO40" i="26"/>
  <c r="S40" i="26"/>
  <c r="AW40" i="26" s="1"/>
  <c r="I40" i="26"/>
  <c r="AI40" i="26" s="1"/>
  <c r="A40" i="26"/>
  <c r="AV39" i="26"/>
  <c r="AT39" i="26"/>
  <c r="AO39" i="26"/>
  <c r="S39" i="26"/>
  <c r="AW39" i="26" s="1"/>
  <c r="I39" i="26"/>
  <c r="AI39" i="26" s="1"/>
  <c r="A39" i="26"/>
  <c r="AV38" i="26"/>
  <c r="AT38" i="26"/>
  <c r="AO38" i="26"/>
  <c r="S38" i="26"/>
  <c r="AW38" i="26" s="1"/>
  <c r="I38" i="26"/>
  <c r="AI38" i="26" s="1"/>
  <c r="A38" i="26"/>
  <c r="AV37" i="26"/>
  <c r="AT37" i="26"/>
  <c r="AO37" i="26"/>
  <c r="S37" i="26"/>
  <c r="AW37" i="26" s="1"/>
  <c r="I37" i="26"/>
  <c r="A37" i="26"/>
  <c r="AV36" i="26"/>
  <c r="AT36" i="26"/>
  <c r="AO36" i="26"/>
  <c r="S36" i="26"/>
  <c r="AW36" i="26" s="1"/>
  <c r="I36" i="26"/>
  <c r="AI36" i="26" s="1"/>
  <c r="A36" i="26"/>
  <c r="AV35" i="26"/>
  <c r="AT35" i="26"/>
  <c r="AO35" i="26"/>
  <c r="S35" i="26"/>
  <c r="AW35" i="26" s="1"/>
  <c r="I35" i="26"/>
  <c r="AI35" i="26" s="1"/>
  <c r="A35" i="26"/>
  <c r="AV34" i="26"/>
  <c r="AT34" i="26"/>
  <c r="AO34" i="26"/>
  <c r="S34" i="26"/>
  <c r="AW34" i="26" s="1"/>
  <c r="I34" i="26"/>
  <c r="AI34" i="26" s="1"/>
  <c r="A34" i="26"/>
  <c r="AV33" i="26"/>
  <c r="AT33" i="26"/>
  <c r="AO33" i="26"/>
  <c r="S33" i="26"/>
  <c r="AW33" i="26" s="1"/>
  <c r="I33" i="26"/>
  <c r="AI33" i="26" s="1"/>
  <c r="A33" i="26"/>
  <c r="AV32" i="26"/>
  <c r="AT32" i="26"/>
  <c r="AO32" i="26"/>
  <c r="S32" i="26"/>
  <c r="AW32" i="26" s="1"/>
  <c r="I32" i="26"/>
  <c r="AI32" i="26" s="1"/>
  <c r="A32" i="26"/>
  <c r="AV31" i="26"/>
  <c r="AT31" i="26"/>
  <c r="AO31" i="26"/>
  <c r="S31" i="26"/>
  <c r="AW31" i="26" s="1"/>
  <c r="I31" i="26"/>
  <c r="A31" i="26"/>
  <c r="AV30" i="26"/>
  <c r="AT30" i="26"/>
  <c r="AO30" i="26"/>
  <c r="S30" i="26"/>
  <c r="AW30" i="26" s="1"/>
  <c r="I30" i="26"/>
  <c r="A30" i="26"/>
  <c r="AV29" i="26"/>
  <c r="AT29" i="26"/>
  <c r="AO29" i="26"/>
  <c r="S29" i="26"/>
  <c r="AW29" i="26" s="1"/>
  <c r="I29" i="26"/>
  <c r="AI29" i="26" s="1"/>
  <c r="A29" i="26"/>
  <c r="AV28" i="26"/>
  <c r="AT28" i="26"/>
  <c r="AO28" i="26"/>
  <c r="S28" i="26"/>
  <c r="AW28" i="26" s="1"/>
  <c r="I28" i="26"/>
  <c r="AI28" i="26" s="1"/>
  <c r="A28" i="26"/>
  <c r="AV27" i="26"/>
  <c r="AT27" i="26"/>
  <c r="AO27" i="26"/>
  <c r="S27" i="26"/>
  <c r="AW27" i="26" s="1"/>
  <c r="I27" i="26"/>
  <c r="AI27" i="26" s="1"/>
  <c r="A27" i="26"/>
  <c r="AV26" i="26"/>
  <c r="AT26" i="26"/>
  <c r="AO26" i="26"/>
  <c r="S26" i="26"/>
  <c r="AW26" i="26" s="1"/>
  <c r="I26" i="26"/>
  <c r="AI26" i="26" s="1"/>
  <c r="A26" i="26"/>
  <c r="AV25" i="26"/>
  <c r="AT25" i="26"/>
  <c r="AO25" i="26"/>
  <c r="S25" i="26"/>
  <c r="AW25" i="26" s="1"/>
  <c r="I25" i="26"/>
  <c r="A25" i="26"/>
  <c r="AV24" i="26"/>
  <c r="AT24" i="26"/>
  <c r="AO24" i="26"/>
  <c r="S24" i="26"/>
  <c r="AW24" i="26" s="1"/>
  <c r="I24" i="26"/>
  <c r="AI24" i="26" s="1"/>
  <c r="A24" i="26"/>
  <c r="AV23" i="26"/>
  <c r="AT23" i="26"/>
  <c r="AO23" i="26"/>
  <c r="S23" i="26"/>
  <c r="AW23" i="26" s="1"/>
  <c r="I23" i="26"/>
  <c r="AI23" i="26" s="1"/>
  <c r="A23" i="26"/>
  <c r="AV22" i="26"/>
  <c r="AT22" i="26"/>
  <c r="AO22" i="26"/>
  <c r="S22" i="26"/>
  <c r="AW22" i="26" s="1"/>
  <c r="I22" i="26"/>
  <c r="AI22" i="26" s="1"/>
  <c r="A22" i="26"/>
  <c r="AV21" i="26"/>
  <c r="AT21" i="26"/>
  <c r="AO21" i="26"/>
  <c r="S21" i="26"/>
  <c r="AW21" i="26" s="1"/>
  <c r="I21" i="26"/>
  <c r="AI21" i="26" s="1"/>
  <c r="A21" i="26"/>
  <c r="AV20" i="26"/>
  <c r="AT20" i="26"/>
  <c r="AO20" i="26"/>
  <c r="S20" i="26"/>
  <c r="AW20" i="26" s="1"/>
  <c r="I20" i="26"/>
  <c r="AI20" i="26" s="1"/>
  <c r="A20" i="26"/>
  <c r="AV19" i="26"/>
  <c r="AT19" i="26"/>
  <c r="AO19" i="26"/>
  <c r="S19" i="26"/>
  <c r="AW19" i="26" s="1"/>
  <c r="I19" i="26"/>
  <c r="AI19" i="26" s="1"/>
  <c r="A19" i="26"/>
  <c r="AT18" i="26"/>
  <c r="AO18" i="26"/>
  <c r="I18" i="26"/>
  <c r="AI18" i="26" s="1"/>
  <c r="A18" i="26"/>
  <c r="AT17" i="26"/>
  <c r="AO17" i="26"/>
  <c r="S17" i="26"/>
  <c r="AW17" i="26" s="1"/>
  <c r="I17" i="26"/>
  <c r="AI17" i="26" s="1"/>
  <c r="A17" i="26"/>
  <c r="AT16" i="26"/>
  <c r="AO16" i="26"/>
  <c r="I16" i="26"/>
  <c r="AI16" i="26" s="1"/>
  <c r="A16" i="26"/>
  <c r="AT15" i="26"/>
  <c r="AO15" i="26"/>
  <c r="I15" i="26"/>
  <c r="AI15" i="26" s="1"/>
  <c r="A15" i="26"/>
  <c r="AT14" i="26"/>
  <c r="AO14" i="26"/>
  <c r="I14" i="26"/>
  <c r="AI14" i="26" s="1"/>
  <c r="A14" i="26"/>
  <c r="AT13" i="26"/>
  <c r="AO13" i="26"/>
  <c r="I13" i="26"/>
  <c r="AI13" i="26" s="1"/>
  <c r="A13" i="26"/>
  <c r="AT12" i="26"/>
  <c r="AO12" i="26"/>
  <c r="I12" i="26"/>
  <c r="A12" i="26"/>
  <c r="AO11" i="26"/>
  <c r="I11" i="26"/>
  <c r="AI11" i="26" s="1"/>
  <c r="AC5" i="26"/>
  <c r="AH31" i="26" l="1"/>
  <c r="AI31" i="26"/>
  <c r="AH30" i="26"/>
  <c r="AI30" i="26"/>
  <c r="AH42" i="26"/>
  <c r="AI42" i="26"/>
  <c r="AH12" i="26"/>
  <c r="AI12" i="26"/>
  <c r="AH25" i="26"/>
  <c r="AI25" i="26"/>
  <c r="AH37" i="26"/>
  <c r="AI37" i="26"/>
  <c r="AH49" i="26"/>
  <c r="AI49" i="26"/>
  <c r="AP12" i="26"/>
  <c r="S12" i="26" s="1"/>
  <c r="AW12" i="26" s="1"/>
  <c r="AT58" i="26"/>
  <c r="AT59" i="26" s="1"/>
  <c r="AH11" i="26"/>
  <c r="AP11" i="26" s="1"/>
  <c r="AV13" i="26"/>
  <c r="AV14" i="26"/>
  <c r="AV16" i="26"/>
  <c r="AV18" i="26"/>
  <c r="AV15" i="26"/>
  <c r="AV12" i="26"/>
  <c r="AV17" i="26"/>
  <c r="AP12" i="27"/>
  <c r="AH32" i="26"/>
  <c r="AH24" i="26"/>
  <c r="AP24" i="26" s="1"/>
  <c r="AH48" i="26"/>
  <c r="AP48" i="26" s="1"/>
  <c r="AH26" i="26"/>
  <c r="AP26" i="26" s="1"/>
  <c r="AH38" i="26"/>
  <c r="AP38" i="26" s="1"/>
  <c r="AH19" i="26"/>
  <c r="AP19" i="26" s="1"/>
  <c r="AH56" i="26"/>
  <c r="AP56" i="26" s="1"/>
  <c r="AH20" i="26"/>
  <c r="AP20" i="26" s="1"/>
  <c r="AH53" i="26"/>
  <c r="AP53" i="26" s="1"/>
  <c r="AH36" i="26"/>
  <c r="AP36" i="26" s="1"/>
  <c r="AH43" i="26"/>
  <c r="AP43" i="26" s="1"/>
  <c r="AH50" i="26"/>
  <c r="AP50" i="26" s="1"/>
  <c r="AH44" i="26"/>
  <c r="AP44" i="26" s="1"/>
  <c r="AH54" i="26"/>
  <c r="AP54" i="26" s="1"/>
  <c r="AH21" i="26"/>
  <c r="AP21" i="26" s="1"/>
  <c r="AH27" i="26"/>
  <c r="AP27" i="26" s="1"/>
  <c r="AP30" i="26"/>
  <c r="AH33" i="26"/>
  <c r="AP33" i="26" s="1"/>
  <c r="AH39" i="26"/>
  <c r="AP39" i="26" s="1"/>
  <c r="AP42" i="26"/>
  <c r="AH45" i="26"/>
  <c r="AP45" i="26" s="1"/>
  <c r="AH51" i="26"/>
  <c r="AP51" i="26" s="1"/>
  <c r="AH22" i="26"/>
  <c r="AP22" i="26" s="1"/>
  <c r="AP25" i="26"/>
  <c r="AP31" i="26"/>
  <c r="AP37" i="26"/>
  <c r="AH40" i="26"/>
  <c r="AP40" i="26" s="1"/>
  <c r="AP49" i="26"/>
  <c r="AH52" i="26"/>
  <c r="AP52" i="26" s="1"/>
  <c r="AH28" i="26"/>
  <c r="AP28" i="26" s="1"/>
  <c r="AH34" i="26"/>
  <c r="AP34" i="26" s="1"/>
  <c r="AH46" i="26"/>
  <c r="AP46" i="26" s="1"/>
  <c r="AH55" i="26"/>
  <c r="AP55" i="26" s="1"/>
  <c r="AH23" i="26"/>
  <c r="AP23" i="26" s="1"/>
  <c r="AH29" i="26"/>
  <c r="AP29" i="26" s="1"/>
  <c r="AP32" i="26"/>
  <c r="AH35" i="26"/>
  <c r="AP35" i="26" s="1"/>
  <c r="AH41" i="26"/>
  <c r="AP41" i="26" s="1"/>
  <c r="AH47" i="26"/>
  <c r="AP47" i="26" s="1"/>
  <c r="AH18" i="26"/>
  <c r="AP18" i="26" s="1"/>
  <c r="S18" i="26" s="1"/>
  <c r="AW18" i="26" s="1"/>
  <c r="AH16" i="26"/>
  <c r="AP16" i="26" s="1"/>
  <c r="S16" i="26" s="1"/>
  <c r="AW16" i="26" s="1"/>
  <c r="AH17" i="26"/>
  <c r="AP17" i="26" s="1"/>
  <c r="AH14" i="26"/>
  <c r="AP14" i="26" s="1"/>
  <c r="S14" i="26" s="1"/>
  <c r="AW14" i="26" s="1"/>
  <c r="AH13" i="26"/>
  <c r="AP13" i="26" s="1"/>
  <c r="S13" i="26" s="1"/>
  <c r="AW13" i="26" s="1"/>
  <c r="AH15" i="26"/>
  <c r="AP15" i="26" s="1"/>
  <c r="S15" i="26" s="1"/>
  <c r="AW15" i="26" s="1"/>
  <c r="AV58" i="26" l="1"/>
  <c r="AW58" i="26"/>
  <c r="L11" i="26"/>
  <c r="S11" i="26"/>
  <c r="S12" i="27"/>
  <c r="AW12" i="27" s="1"/>
  <c r="AW1013" i="27" s="1"/>
  <c r="J15" i="2"/>
  <c r="J27" i="2"/>
  <c r="J3" i="2"/>
  <c r="Q4" i="2" l="1"/>
  <c r="Q5" i="2"/>
  <c r="Q6" i="2"/>
  <c r="Q7" i="2"/>
  <c r="Q8" i="2"/>
  <c r="Q9" i="2"/>
  <c r="Q10" i="2"/>
  <c r="Q11" i="2"/>
  <c r="Q12" i="2"/>
  <c r="Q13" i="2"/>
  <c r="Q15" i="2"/>
  <c r="Q16" i="2"/>
  <c r="Q17" i="2"/>
  <c r="Q18" i="2"/>
  <c r="Q19" i="2"/>
  <c r="Q20" i="2"/>
  <c r="Q21" i="2"/>
  <c r="Q22" i="2"/>
  <c r="Q23" i="2"/>
  <c r="Q24" i="2"/>
  <c r="Q25" i="2"/>
  <c r="Q27" i="2"/>
  <c r="Q28" i="2"/>
  <c r="Q29" i="2"/>
  <c r="Q30" i="2"/>
  <c r="Q31" i="2"/>
  <c r="Q32" i="2"/>
  <c r="Q33" i="2"/>
  <c r="Q34" i="2"/>
  <c r="Q35" i="2"/>
  <c r="Q36" i="2"/>
  <c r="Q37" i="2"/>
  <c r="Q38" i="2"/>
  <c r="Q39" i="2"/>
  <c r="Q40" i="2"/>
  <c r="Q41" i="2"/>
  <c r="Q45" i="2"/>
  <c r="Q46" i="2"/>
  <c r="Q50" i="2"/>
  <c r="Q51" i="2"/>
  <c r="Q3" i="2"/>
  <c r="K50" i="2" l="1"/>
  <c r="K51" i="2"/>
  <c r="K4" i="2"/>
  <c r="K5" i="2"/>
  <c r="K6" i="2"/>
  <c r="K7" i="2"/>
  <c r="K8" i="2"/>
  <c r="K9" i="2"/>
  <c r="K10" i="2"/>
  <c r="K11" i="2"/>
  <c r="K12" i="2"/>
  <c r="K13" i="2"/>
  <c r="K15" i="2"/>
  <c r="K16" i="2"/>
  <c r="K17" i="2"/>
  <c r="K18" i="2"/>
  <c r="K19" i="2"/>
  <c r="K20" i="2"/>
  <c r="K21" i="2"/>
  <c r="K22" i="2"/>
  <c r="K23" i="2"/>
  <c r="K24" i="2"/>
  <c r="K25" i="2"/>
  <c r="K27" i="2"/>
  <c r="K28" i="2"/>
  <c r="K29" i="2"/>
  <c r="K30" i="2"/>
  <c r="K31" i="2"/>
  <c r="K32" i="2"/>
  <c r="K33" i="2"/>
  <c r="K34" i="2"/>
  <c r="K35" i="2"/>
  <c r="K36" i="2"/>
  <c r="K37" i="2"/>
  <c r="K38" i="2"/>
  <c r="K39" i="2"/>
  <c r="K40" i="2"/>
  <c r="K41" i="2"/>
  <c r="K45" i="2"/>
  <c r="K46" i="2"/>
  <c r="K3" i="2"/>
  <c r="U13" i="2" l="1"/>
  <c r="U12" i="2"/>
  <c r="U11" i="2"/>
  <c r="U10" i="2"/>
  <c r="U9" i="2"/>
  <c r="U8" i="2"/>
  <c r="U7" i="2"/>
  <c r="U6" i="2"/>
  <c r="U5" i="2"/>
  <c r="U4" i="2"/>
</calcChain>
</file>

<file path=xl/sharedStrings.xml><?xml version="1.0" encoding="utf-8"?>
<sst xmlns="http://schemas.openxmlformats.org/spreadsheetml/2006/main" count="576" uniqueCount="187">
  <si>
    <t>種別</t>
    <rPh sb="0" eb="2">
      <t>シュベツ</t>
    </rPh>
    <phoneticPr fontId="8"/>
  </si>
  <si>
    <t>種別</t>
    <rPh sb="0" eb="2">
      <t>シュベツ</t>
    </rPh>
    <phoneticPr fontId="7"/>
  </si>
  <si>
    <t>性能区分</t>
    <rPh sb="0" eb="2">
      <t>セイノウ</t>
    </rPh>
    <rPh sb="2" eb="4">
      <t>クブン</t>
    </rPh>
    <phoneticPr fontId="7"/>
  </si>
  <si>
    <t>項番</t>
    <rPh sb="0" eb="2">
      <t>コウバン</t>
    </rPh>
    <phoneticPr fontId="8"/>
  </si>
  <si>
    <t>備考</t>
    <rPh sb="0" eb="2">
      <t>ビコウ</t>
    </rPh>
    <phoneticPr fontId="8"/>
  </si>
  <si>
    <t>製品名</t>
    <rPh sb="0" eb="3">
      <t>セイヒンメイ</t>
    </rPh>
    <phoneticPr fontId="8"/>
  </si>
  <si>
    <t>性能区分</t>
    <rPh sb="0" eb="2">
      <t>セイノウ</t>
    </rPh>
    <rPh sb="2" eb="4">
      <t>クブン</t>
    </rPh>
    <phoneticPr fontId="8"/>
  </si>
  <si>
    <t>電気式パッケージエアコン</t>
  </si>
  <si>
    <t>該当</t>
    <rPh sb="0" eb="2">
      <t>ガイトウ</t>
    </rPh>
    <phoneticPr fontId="8"/>
  </si>
  <si>
    <t>非該当</t>
    <rPh sb="0" eb="3">
      <t>ヒガイトウ</t>
    </rPh>
    <phoneticPr fontId="8"/>
  </si>
  <si>
    <t>寒冷地仕様</t>
    <rPh sb="0" eb="2">
      <t>カンレイ</t>
    </rPh>
    <rPh sb="2" eb="3">
      <t>チ</t>
    </rPh>
    <rPh sb="3" eb="5">
      <t>シヨウ</t>
    </rPh>
    <phoneticPr fontId="8"/>
  </si>
  <si>
    <t>寒冷地仕様</t>
    <rPh sb="0" eb="3">
      <t>カンレイチ</t>
    </rPh>
    <rPh sb="3" eb="5">
      <t>シヨウ</t>
    </rPh>
    <phoneticPr fontId="8"/>
  </si>
  <si>
    <t>連結タイプ</t>
    <rPh sb="0" eb="2">
      <t>レンケツ</t>
    </rPh>
    <phoneticPr fontId="7"/>
  </si>
  <si>
    <t>セット型番構成</t>
    <rPh sb="3" eb="5">
      <t>カタバン</t>
    </rPh>
    <rPh sb="5" eb="7">
      <t>コウセイ</t>
    </rPh>
    <phoneticPr fontId="8"/>
  </si>
  <si>
    <t>該当</t>
    <rPh sb="0" eb="2">
      <t>ガイトウ</t>
    </rPh>
    <phoneticPr fontId="8"/>
  </si>
  <si>
    <t>非該当</t>
    <rPh sb="0" eb="3">
      <t>ヒガイトウ</t>
    </rPh>
    <phoneticPr fontId="8"/>
  </si>
  <si>
    <t>-</t>
  </si>
  <si>
    <t>周波数</t>
    <rPh sb="0" eb="3">
      <t>シュウハスウ</t>
    </rPh>
    <phoneticPr fontId="8"/>
  </si>
  <si>
    <t>50Hz</t>
    <phoneticPr fontId="8"/>
  </si>
  <si>
    <t>60Hz</t>
    <phoneticPr fontId="8"/>
  </si>
  <si>
    <t>連結型フラグ</t>
    <rPh sb="0" eb="3">
      <t>レンケツガタ</t>
    </rPh>
    <phoneticPr fontId="8"/>
  </si>
  <si>
    <t>検索用</t>
    <rPh sb="0" eb="3">
      <t>ケンサクヨウ</t>
    </rPh>
    <phoneticPr fontId="8"/>
  </si>
  <si>
    <t>APF</t>
    <phoneticPr fontId="8"/>
  </si>
  <si>
    <t>ビル用</t>
    <phoneticPr fontId="8"/>
  </si>
  <si>
    <t>係数</t>
    <rPh sb="0" eb="2">
      <t>ケイスウ</t>
    </rPh>
    <phoneticPr fontId="8"/>
  </si>
  <si>
    <t>該当/非該当</t>
    <rPh sb="0" eb="2">
      <t>ガイトウ</t>
    </rPh>
    <rPh sb="3" eb="6">
      <t>ヒガイトウ</t>
    </rPh>
    <phoneticPr fontId="8"/>
  </si>
  <si>
    <t>係数</t>
    <rPh sb="0" eb="2">
      <t>ケイスウ</t>
    </rPh>
    <phoneticPr fontId="8"/>
  </si>
  <si>
    <t>基準値
係数なし</t>
    <rPh sb="0" eb="3">
      <t>キジュンチ</t>
    </rPh>
    <rPh sb="4" eb="6">
      <t>ケイスウ</t>
    </rPh>
    <phoneticPr fontId="8"/>
  </si>
  <si>
    <t>基準値
係数あり</t>
    <rPh sb="0" eb="3">
      <t>キジュンチ</t>
    </rPh>
    <rPh sb="4" eb="6">
      <t>ケイスウ</t>
    </rPh>
    <phoneticPr fontId="8"/>
  </si>
  <si>
    <t>50Hz</t>
  </si>
  <si>
    <t>60Hz</t>
  </si>
  <si>
    <t>審査結果</t>
    <rPh sb="0" eb="2">
      <t>シンサ</t>
    </rPh>
    <rPh sb="2" eb="4">
      <t>ケッカ</t>
    </rPh>
    <phoneticPr fontId="8"/>
  </si>
  <si>
    <t>No.</t>
    <phoneticPr fontId="8"/>
  </si>
  <si>
    <t>型番審査</t>
    <rPh sb="0" eb="2">
      <t>カタバン</t>
    </rPh>
    <rPh sb="2" eb="4">
      <t>シンサ</t>
    </rPh>
    <phoneticPr fontId="8"/>
  </si>
  <si>
    <t>製造事業者名</t>
    <rPh sb="0" eb="2">
      <t>セイゾウ</t>
    </rPh>
    <rPh sb="2" eb="4">
      <t>ジギョウ</t>
    </rPh>
    <rPh sb="4" eb="5">
      <t>シャ</t>
    </rPh>
    <rPh sb="5" eb="6">
      <t>メイ</t>
    </rPh>
    <phoneticPr fontId="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</si>
  <si>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8"/>
  </si>
  <si>
    <t>申請年月日</t>
    <phoneticPr fontId="8"/>
  </si>
  <si>
    <t>申請製品数</t>
    <phoneticPr fontId="8"/>
  </si>
  <si>
    <t>エラー表示欄</t>
    <rPh sb="3" eb="5">
      <t>ヒョウジ</t>
    </rPh>
    <rPh sb="5" eb="6">
      <t>ラン</t>
    </rPh>
    <phoneticPr fontId="8"/>
  </si>
  <si>
    <t>未入力：</t>
    <rPh sb="0" eb="3">
      <t>ミニュウリョク</t>
    </rPh>
    <phoneticPr fontId="8"/>
  </si>
  <si>
    <t>重複：</t>
    <rPh sb="0" eb="2">
      <t>チョウフク</t>
    </rPh>
    <phoneticPr fontId="8"/>
  </si>
  <si>
    <t>性能値が基準値を満たしていません。
基準値を満たしていない製品型番は申請できませんので、
性能値が基準値を満たしているかご確認ください。</t>
    <rPh sb="0" eb="2">
      <t>セイノウ</t>
    </rPh>
    <rPh sb="2" eb="3">
      <t>チ</t>
    </rPh>
    <rPh sb="4" eb="7">
      <t>キジュンチ</t>
    </rPh>
    <rPh sb="8" eb="9">
      <t>ミ</t>
    </rPh>
    <rPh sb="18" eb="21">
      <t>キジュンチ</t>
    </rPh>
    <rPh sb="22" eb="23">
      <t>ミ</t>
    </rPh>
    <rPh sb="29" eb="31">
      <t>セイヒン</t>
    </rPh>
    <rPh sb="31" eb="33">
      <t>カタバン</t>
    </rPh>
    <rPh sb="34" eb="36">
      <t>シンセイ</t>
    </rPh>
    <rPh sb="45" eb="47">
      <t>セイノウ</t>
    </rPh>
    <rPh sb="47" eb="48">
      <t>チ</t>
    </rPh>
    <rPh sb="49" eb="52">
      <t>キジュンチ</t>
    </rPh>
    <rPh sb="53" eb="54">
      <t>ミ</t>
    </rPh>
    <rPh sb="61" eb="63">
      <t>カクニン</t>
    </rPh>
    <phoneticPr fontId="8"/>
  </si>
  <si>
    <t>設備区分</t>
    <rPh sb="0" eb="4">
      <t>セツビクブン</t>
    </rPh>
    <phoneticPr fontId="8"/>
  </si>
  <si>
    <t>SII HP
公表項目</t>
    <rPh sb="7" eb="9">
      <t>コウヒョウ</t>
    </rPh>
    <rPh sb="9" eb="11">
      <t>コウモク</t>
    </rPh>
    <phoneticPr fontId="8"/>
  </si>
  <si>
    <t>入力要否</t>
    <rPh sb="0" eb="2">
      <t>ニュウリョク</t>
    </rPh>
    <rPh sb="2" eb="4">
      <t>ヨウヒ</t>
    </rPh>
    <phoneticPr fontId="8"/>
  </si>
  <si>
    <t>製造事業者</t>
    <rPh sb="0" eb="2">
      <t>セイゾウ</t>
    </rPh>
    <rPh sb="2" eb="5">
      <t>ジギョウシャ</t>
    </rPh>
    <phoneticPr fontId="8"/>
  </si>
  <si>
    <t>製造事業者名
(フリガナ)</t>
    <phoneticPr fontId="8"/>
  </si>
  <si>
    <t>自動表示</t>
    <rPh sb="0" eb="4">
      <t>ジドウヒョウジ</t>
    </rPh>
    <phoneticPr fontId="8"/>
  </si>
  <si>
    <t>公表</t>
    <rPh sb="0" eb="2">
      <t>コウヒョウ</t>
    </rPh>
    <phoneticPr fontId="8"/>
  </si>
  <si>
    <t>必須</t>
    <rPh sb="0" eb="2">
      <t>ヒッス</t>
    </rPh>
    <phoneticPr fontId="8"/>
  </si>
  <si>
    <t>任意</t>
    <rPh sb="0" eb="2">
      <t>ニンイ</t>
    </rPh>
    <phoneticPr fontId="8"/>
  </si>
  <si>
    <t>非公表</t>
    <rPh sb="0" eb="3">
      <t>ヒコウヒョウ</t>
    </rPh>
    <phoneticPr fontId="8"/>
  </si>
  <si>
    <t>(例)</t>
    <phoneticPr fontId="8"/>
  </si>
  <si>
    <t>性能値：</t>
    <rPh sb="0" eb="2">
      <t>セイノウ</t>
    </rPh>
    <rPh sb="2" eb="3">
      <t>チ</t>
    </rPh>
    <phoneticPr fontId="8"/>
  </si>
  <si>
    <t>性能区分1</t>
    <rPh sb="0" eb="4">
      <t>セイノウクブン</t>
    </rPh>
    <phoneticPr fontId="8"/>
  </si>
  <si>
    <t>性能区分2</t>
    <rPh sb="0" eb="4">
      <t>セイノウクブン</t>
    </rPh>
    <phoneticPr fontId="8"/>
  </si>
  <si>
    <t>型番</t>
    <rPh sb="0" eb="2">
      <t>カタバン</t>
    </rPh>
    <phoneticPr fontId="8"/>
  </si>
  <si>
    <t>４方向カセット形</t>
  </si>
  <si>
    <t>ビル用</t>
  </si>
  <si>
    <t>設備用</t>
  </si>
  <si>
    <t>ダクト形</t>
  </si>
  <si>
    <t>４方向カセット形以外</t>
    <phoneticPr fontId="8"/>
  </si>
  <si>
    <t>直吹き形</t>
    <phoneticPr fontId="8"/>
  </si>
  <si>
    <t>性能区分</t>
    <phoneticPr fontId="8"/>
  </si>
  <si>
    <t>検索用</t>
    <phoneticPr fontId="8"/>
  </si>
  <si>
    <t>重複
判定</t>
    <rPh sb="0" eb="2">
      <t>チョウフク</t>
    </rPh>
    <rPh sb="3" eb="5">
      <t>ハンテイ</t>
    </rPh>
    <phoneticPr fontId="8"/>
  </si>
  <si>
    <t>性能値</t>
    <rPh sb="0" eb="3">
      <t>セイノウチ</t>
    </rPh>
    <phoneticPr fontId="8"/>
  </si>
  <si>
    <t>店舗用</t>
    <phoneticPr fontId="8"/>
  </si>
  <si>
    <t>性能区分1&amp;性能区分2&amp;型式</t>
    <rPh sb="0" eb="2">
      <t>セイノウ</t>
    </rPh>
    <rPh sb="2" eb="4">
      <t>クブン</t>
    </rPh>
    <rPh sb="6" eb="10">
      <t>セイノウクブン</t>
    </rPh>
    <rPh sb="12" eb="14">
      <t>カタシキ</t>
    </rPh>
    <phoneticPr fontId="8"/>
  </si>
  <si>
    <t>店舗用４方向カセット形</t>
  </si>
  <si>
    <t>店舗用４方向カセット形以外</t>
  </si>
  <si>
    <t>設備用直吹き形</t>
  </si>
  <si>
    <t>設備用ダクト形</t>
  </si>
  <si>
    <t>寒冷地仕様＆性能区分1&amp;性能区分2</t>
    <rPh sb="6" eb="8">
      <t>セイノウ</t>
    </rPh>
    <rPh sb="8" eb="10">
      <t>クブン</t>
    </rPh>
    <rPh sb="12" eb="16">
      <t>セイノウクブン</t>
    </rPh>
    <phoneticPr fontId="8"/>
  </si>
  <si>
    <t>マルチ</t>
    <phoneticPr fontId="8"/>
  </si>
  <si>
    <t>ワイルドカードの内訳一覧</t>
    <phoneticPr fontId="8"/>
  </si>
  <si>
    <t>40形</t>
  </si>
  <si>
    <t>45形</t>
  </si>
  <si>
    <t>50形</t>
  </si>
  <si>
    <t>56形</t>
  </si>
  <si>
    <t>63形</t>
  </si>
  <si>
    <t>80形</t>
  </si>
  <si>
    <t>112形</t>
  </si>
  <si>
    <t>140形</t>
  </si>
  <si>
    <t>160形</t>
  </si>
  <si>
    <t>224形</t>
  </si>
  <si>
    <t>280形</t>
  </si>
  <si>
    <t>100形</t>
  </si>
  <si>
    <t>200形</t>
  </si>
  <si>
    <t>250形</t>
  </si>
  <si>
    <t>300形</t>
  </si>
  <si>
    <t>335形</t>
  </si>
  <si>
    <t>400形</t>
  </si>
  <si>
    <t>450形</t>
  </si>
  <si>
    <t>500形</t>
  </si>
  <si>
    <t>504形</t>
  </si>
  <si>
    <t>（冷房）定格能力
（kW）</t>
    <rPh sb="1" eb="3">
      <t>レイボウ</t>
    </rPh>
    <rPh sb="4" eb="8">
      <t>テイカクノウリョク</t>
    </rPh>
    <phoneticPr fontId="8"/>
  </si>
  <si>
    <t>店舗用</t>
    <rPh sb="0" eb="3">
      <t>テンポヨウ</t>
    </rPh>
    <phoneticPr fontId="8"/>
  </si>
  <si>
    <t>ビル用</t>
    <rPh sb="2" eb="3">
      <t>ヨウ</t>
    </rPh>
    <phoneticPr fontId="8"/>
  </si>
  <si>
    <t>設備用</t>
    <rPh sb="0" eb="3">
      <t>セツビヨウ</t>
    </rPh>
    <phoneticPr fontId="8"/>
  </si>
  <si>
    <t>直吹き形</t>
    <phoneticPr fontId="8"/>
  </si>
  <si>
    <t>マルチ</t>
    <phoneticPr fontId="8"/>
  </si>
  <si>
    <t>非表示</t>
    <rPh sb="0" eb="3">
      <t>ヒヒョウジ</t>
    </rPh>
    <phoneticPr fontId="8"/>
  </si>
  <si>
    <r>
      <t xml:space="preserve">電源周波数
</t>
    </r>
    <r>
      <rPr>
        <sz val="14"/>
        <color rgb="FFFF0000"/>
        <rFont val="Meiryo UI"/>
        <family val="3"/>
        <charset val="128"/>
      </rPr>
      <t>※必要に応じて選択</t>
    </r>
    <rPh sb="0" eb="2">
      <t>デンゲン</t>
    </rPh>
    <rPh sb="7" eb="9">
      <t>ヒツヨウ</t>
    </rPh>
    <rPh sb="10" eb="11">
      <t>オウ</t>
    </rPh>
    <rPh sb="13" eb="15">
      <t>センタク</t>
    </rPh>
    <phoneticPr fontId="8"/>
  </si>
  <si>
    <t>基準確認用</t>
    <rPh sb="0" eb="4">
      <t>キジュンカクニン</t>
    </rPh>
    <rPh sb="4" eb="5">
      <t>ヨウ</t>
    </rPh>
    <phoneticPr fontId="8"/>
  </si>
  <si>
    <t>ワイルドカード
未入力判定</t>
    <phoneticPr fontId="8"/>
  </si>
  <si>
    <t>連結</t>
  </si>
  <si>
    <t>店舗用</t>
  </si>
  <si>
    <t>直吹き形</t>
  </si>
  <si>
    <t>マルチ</t>
  </si>
  <si>
    <t>連結
未入力判定</t>
    <rPh sb="0" eb="2">
      <t>レンケツ</t>
    </rPh>
    <phoneticPr fontId="8"/>
  </si>
  <si>
    <t>タイプ</t>
    <phoneticPr fontId="8"/>
  </si>
  <si>
    <t>快風1号</t>
    <rPh sb="0" eb="2">
      <t>カイフウ</t>
    </rPh>
    <rPh sb="3" eb="4">
      <t>ゴウ</t>
    </rPh>
    <phoneticPr fontId="8"/>
  </si>
  <si>
    <t>快風3号</t>
    <rPh sb="0" eb="2">
      <t>カイフウ</t>
    </rPh>
    <rPh sb="3" eb="4">
      <t>ゴウ</t>
    </rPh>
    <phoneticPr fontId="8"/>
  </si>
  <si>
    <t>良風1号</t>
    <rPh sb="0" eb="2">
      <t>リョウフウ</t>
    </rPh>
    <rPh sb="3" eb="4">
      <t>ゴウ</t>
    </rPh>
    <phoneticPr fontId="8"/>
  </si>
  <si>
    <t>快風5号</t>
    <rPh sb="0" eb="2">
      <t>カイフウ</t>
    </rPh>
    <rPh sb="3" eb="4">
      <t>ゴウ</t>
    </rPh>
    <phoneticPr fontId="8"/>
  </si>
  <si>
    <t>快風7号</t>
    <rPh sb="0" eb="1">
      <t>カイ</t>
    </rPh>
    <rPh sb="1" eb="2">
      <t>フウ</t>
    </rPh>
    <rPh sb="3" eb="4">
      <t>ゴウ</t>
    </rPh>
    <phoneticPr fontId="8"/>
  </si>
  <si>
    <t>XYZ-bbbb</t>
  </si>
  <si>
    <t>XYZ-dddd</t>
  </si>
  <si>
    <t>XYZ-eeee</t>
  </si>
  <si>
    <t>ABC-1111</t>
  </si>
  <si>
    <t>ABC-2222</t>
  </si>
  <si>
    <t>EFG-aaaa■</t>
  </si>
  <si>
    <t>４方向カセット形以外</t>
  </si>
  <si>
    <t>ビル用マルチ</t>
    <phoneticPr fontId="8"/>
  </si>
  <si>
    <t>フリー用</t>
    <rPh sb="3" eb="4">
      <t>ヨウ</t>
    </rPh>
    <phoneticPr fontId="8"/>
  </si>
  <si>
    <r>
      <t xml:space="preserve">室外機型番①
</t>
    </r>
    <r>
      <rPr>
        <sz val="14"/>
        <color rgb="FFFF0000"/>
        <rFont val="Meiryo UI"/>
        <family val="3"/>
        <charset val="128"/>
      </rPr>
      <t>※連結利用の場合は
連結前の型番を入力</t>
    </r>
    <rPh sb="0" eb="3">
      <t>シツガイキ</t>
    </rPh>
    <rPh sb="3" eb="5">
      <t>カタバン</t>
    </rPh>
    <rPh sb="24" eb="26">
      <t>ニュウリョク</t>
    </rPh>
    <phoneticPr fontId="8"/>
  </si>
  <si>
    <r>
      <t xml:space="preserve">室外機型番②
</t>
    </r>
    <r>
      <rPr>
        <sz val="14"/>
        <color rgb="FFFF0000"/>
        <rFont val="Meiryo UI"/>
        <family val="3"/>
        <charset val="128"/>
      </rPr>
      <t>※連結利用の場合は
連結前の型番を入力</t>
    </r>
    <rPh sb="0" eb="3">
      <t>シツガイキ</t>
    </rPh>
    <rPh sb="3" eb="5">
      <t>カタバン</t>
    </rPh>
    <rPh sb="24" eb="26">
      <t>ニュウリョク</t>
    </rPh>
    <phoneticPr fontId="8"/>
  </si>
  <si>
    <r>
      <t xml:space="preserve">室外機型番③
</t>
    </r>
    <r>
      <rPr>
        <sz val="14"/>
        <color rgb="FFFF0000"/>
        <rFont val="Meiryo UI"/>
        <family val="3"/>
        <charset val="128"/>
      </rPr>
      <t>※連結利用の場合は
連結前の型番を入力</t>
    </r>
    <rPh sb="0" eb="3">
      <t>シツガイキ</t>
    </rPh>
    <rPh sb="3" eb="5">
      <t>カタバン</t>
    </rPh>
    <rPh sb="24" eb="26">
      <t>ニュウリョク</t>
    </rPh>
    <phoneticPr fontId="8"/>
  </si>
  <si>
    <r>
      <t xml:space="preserve">室外機型番④
</t>
    </r>
    <r>
      <rPr>
        <sz val="14"/>
        <color rgb="FFFF0000"/>
        <rFont val="Meiryo UI"/>
        <family val="3"/>
        <charset val="128"/>
      </rPr>
      <t>※連結利用の場合は
連結前の型番を入力</t>
    </r>
    <rPh sb="0" eb="3">
      <t>シツガイキ</t>
    </rPh>
    <rPh sb="3" eb="5">
      <t>カタバン</t>
    </rPh>
    <rPh sb="24" eb="26">
      <t>ニュウリョク</t>
    </rPh>
    <phoneticPr fontId="8"/>
  </si>
  <si>
    <r>
      <t xml:space="preserve">室外機型番⑤
</t>
    </r>
    <r>
      <rPr>
        <sz val="14"/>
        <color rgb="FFFF0000"/>
        <rFont val="Meiryo UI"/>
        <family val="3"/>
        <charset val="128"/>
      </rPr>
      <t>※連結利用の場合は
連結前の型番を入力</t>
    </r>
    <rPh sb="0" eb="3">
      <t>シツガイキ</t>
    </rPh>
    <rPh sb="3" eb="5">
      <t>カタバン</t>
    </rPh>
    <rPh sb="24" eb="26">
      <t>ニュウリョク</t>
    </rPh>
    <phoneticPr fontId="8"/>
  </si>
  <si>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8"/>
  </si>
  <si>
    <t>AA-BB</t>
    <phoneticPr fontId="8"/>
  </si>
  <si>
    <t>■製品型番登録申請メールテンプレート</t>
    <rPh sb="1" eb="3">
      <t>セイヒン</t>
    </rPh>
    <rPh sb="3" eb="5">
      <t>カタバン</t>
    </rPh>
    <rPh sb="5" eb="7">
      <t>トウロク</t>
    </rPh>
    <rPh sb="7" eb="9">
      <t>シンセイ</t>
    </rPh>
    <phoneticPr fontId="8"/>
  </si>
  <si>
    <t>宛先</t>
    <rPh sb="0" eb="2">
      <t>アテサキ</t>
    </rPh>
    <phoneticPr fontId="8"/>
  </si>
  <si>
    <t>件名</t>
    <rPh sb="0" eb="2">
      <t>ケンメイ</t>
    </rPh>
    <phoneticPr fontId="8"/>
  </si>
  <si>
    <t xml:space="preserve">
メール本文</t>
    <rPh sb="4" eb="6">
      <t>ホンブン</t>
    </rPh>
    <phoneticPr fontId="8"/>
  </si>
  <si>
    <t>マルマルマル</t>
  </si>
  <si>
    <t>XYZ-bbbb</t>
    <phoneticPr fontId="8"/>
  </si>
  <si>
    <t>XYZ-eeee</t>
    <phoneticPr fontId="8"/>
  </si>
  <si>
    <t>構成型番をチェックするとき1にする</t>
  </si>
  <si>
    <t>基準値 APF(2006)</t>
    <rPh sb="0" eb="3">
      <t>キジュンチ</t>
    </rPh>
    <phoneticPr fontId="8"/>
  </si>
  <si>
    <t>○○○株式会社</t>
    <phoneticPr fontId="8"/>
  </si>
  <si>
    <t>○○○株式会社</t>
    <phoneticPr fontId="8"/>
  </si>
  <si>
    <t>AAABBB</t>
    <phoneticPr fontId="8"/>
  </si>
  <si>
    <t>CCCDDD</t>
    <phoneticPr fontId="8"/>
  </si>
  <si>
    <t>最終更新日</t>
    <rPh sb="0" eb="2">
      <t>サイシュウ</t>
    </rPh>
    <rPh sb="2" eb="5">
      <t>コウシンビ</t>
    </rPh>
    <phoneticPr fontId="8"/>
  </si>
  <si>
    <t>Ver.</t>
    <phoneticPr fontId="8"/>
  </si>
  <si>
    <t>非公表</t>
    <rPh sb="0" eb="1">
      <t>ヒ</t>
    </rPh>
    <rPh sb="1" eb="3">
      <t>コウヒョウ</t>
    </rPh>
    <phoneticPr fontId="8"/>
  </si>
  <si>
    <t>高効率空調(電気式パッケージエアコン)</t>
    <rPh sb="0" eb="1">
      <t>コウ</t>
    </rPh>
    <rPh sb="1" eb="3">
      <t>コウリツ</t>
    </rPh>
    <rPh sb="3" eb="5">
      <t>クウチョウ</t>
    </rPh>
    <rPh sb="6" eb="9">
      <t>デンキシキ</t>
    </rPh>
    <phoneticPr fontId="8"/>
  </si>
  <si>
    <t>必須(条件有)</t>
    <rPh sb="0" eb="2">
      <t>ヒッス</t>
    </rPh>
    <rPh sb="3" eb="5">
      <t>ジョウケン</t>
    </rPh>
    <rPh sb="5" eb="6">
      <t>アリ</t>
    </rPh>
    <phoneticPr fontId="8"/>
  </si>
  <si>
    <t>希望小売価格
(千円)</t>
    <rPh sb="0" eb="6">
      <t>キボウコウリカカク</t>
    </rPh>
    <rPh sb="8" eb="9">
      <t>セン</t>
    </rPh>
    <rPh sb="9" eb="10">
      <t>エン</t>
    </rPh>
    <phoneticPr fontId="8"/>
  </si>
  <si>
    <r>
      <rPr>
        <sz val="14"/>
        <color rgb="FFFF0000"/>
        <rFont val="Meiryo UI"/>
        <family val="3"/>
        <charset val="128"/>
      </rPr>
      <t>(暖房)</t>
    </r>
    <r>
      <rPr>
        <sz val="14"/>
        <rFont val="Meiryo UI"/>
        <family val="3"/>
        <charset val="128"/>
      </rPr>
      <t xml:space="preserve">定格消費電力(kW)
</t>
    </r>
    <r>
      <rPr>
        <sz val="14"/>
        <color rgb="FFFF0000"/>
        <rFont val="Meiryo UI"/>
        <family val="3"/>
        <charset val="128"/>
      </rPr>
      <t>※小数点第三位を
四捨五入して入力</t>
    </r>
    <rPh sb="4" eb="6">
      <t>テイカク</t>
    </rPh>
    <rPh sb="6" eb="8">
      <t>ショウヒ</t>
    </rPh>
    <rPh sb="8" eb="10">
      <t>デンリョク</t>
    </rPh>
    <rPh sb="30" eb="32">
      <t>ニュウリョク</t>
    </rPh>
    <phoneticPr fontId="8"/>
  </si>
  <si>
    <r>
      <rPr>
        <sz val="14"/>
        <color rgb="FF0070C0"/>
        <rFont val="Meiryo UI"/>
        <family val="3"/>
        <charset val="128"/>
      </rPr>
      <t>(冷房)</t>
    </r>
    <r>
      <rPr>
        <sz val="14"/>
        <rFont val="Meiryo UI"/>
        <family val="3"/>
        <charset val="128"/>
      </rPr>
      <t xml:space="preserve">定格消費電力(kW)
</t>
    </r>
    <r>
      <rPr>
        <sz val="14"/>
        <color rgb="FFFF0000"/>
        <rFont val="Meiryo UI"/>
        <family val="3"/>
        <charset val="128"/>
      </rPr>
      <t>※小数点第三位を
四捨五入して入力</t>
    </r>
    <rPh sb="4" eb="6">
      <t>テイカク</t>
    </rPh>
    <rPh sb="6" eb="8">
      <t>ショウヒ</t>
    </rPh>
    <rPh sb="8" eb="10">
      <t>デンリョク</t>
    </rPh>
    <rPh sb="30" eb="32">
      <t>ニュウリョク</t>
    </rPh>
    <phoneticPr fontId="8"/>
  </si>
  <si>
    <t>型番周波数）
※重複判定用</t>
    <rPh sb="0" eb="2">
      <t>カタバン</t>
    </rPh>
    <rPh sb="2" eb="5">
      <t>シュウハスウ</t>
    </rPh>
    <rPh sb="8" eb="13">
      <t>ジュウフクハンテイヨウ</t>
    </rPh>
    <phoneticPr fontId="8"/>
  </si>
  <si>
    <t>基準値
基準表無し）</t>
    <rPh sb="0" eb="3">
      <t>キジュンチ</t>
    </rPh>
    <rPh sb="4" eb="6">
      <t>キジュン</t>
    </rPh>
    <rPh sb="6" eb="7">
      <t>ヒョウ</t>
    </rPh>
    <rPh sb="7" eb="8">
      <t>ナ</t>
    </rPh>
    <phoneticPr fontId="8"/>
  </si>
  <si>
    <t>型番(周波数)
※重複判定用</t>
    <rPh sb="0" eb="2">
      <t>カタバン</t>
    </rPh>
    <rPh sb="3" eb="6">
      <t>シュウハスウ</t>
    </rPh>
    <rPh sb="9" eb="14">
      <t>ジュウフクハンテイヨウ</t>
    </rPh>
    <phoneticPr fontId="8"/>
  </si>
  <si>
    <t>基準値
(基準表無し)</t>
    <rPh sb="0" eb="3">
      <t>キジュンチ</t>
    </rPh>
    <rPh sb="5" eb="7">
      <t>キジュン</t>
    </rPh>
    <rPh sb="7" eb="8">
      <t>ヒョウ</t>
    </rPh>
    <rPh sb="8" eb="9">
      <t>ナ</t>
    </rPh>
    <phoneticPr fontId="8"/>
  </si>
  <si>
    <t>連結</t>
    <rPh sb="0" eb="2">
      <t>レンケツ</t>
    </rPh>
    <phoneticPr fontId="4"/>
  </si>
  <si>
    <t>ハイブリッド</t>
  </si>
  <si>
    <t>1.0</t>
    <phoneticPr fontId="8"/>
  </si>
  <si>
    <t>構成型番をチェックするとき1にする</t>
    <phoneticPr fontId="8"/>
  </si>
  <si>
    <t>ss-kataban@sii.or.jp</t>
    <phoneticPr fontId="8"/>
  </si>
  <si>
    <t>yyyy/mm/dd</t>
    <phoneticPr fontId="8"/>
  </si>
  <si>
    <r>
      <rPr>
        <sz val="12"/>
        <color theme="1"/>
        <rFont val="游ゴシック Medium"/>
        <family val="3"/>
        <charset val="128"/>
      </rPr>
      <t>【製品型番登録】令和</t>
    </r>
    <r>
      <rPr>
        <sz val="12"/>
        <color theme="1"/>
        <rFont val="Calibri"/>
        <family val="2"/>
      </rPr>
      <t>4</t>
    </r>
    <r>
      <rPr>
        <sz val="12"/>
        <color theme="1"/>
        <rFont val="游ゴシック Medium"/>
        <family val="3"/>
        <charset val="128"/>
      </rPr>
      <t>年度補正</t>
    </r>
    <r>
      <rPr>
        <sz val="12"/>
        <color theme="1"/>
        <rFont val="Calibri"/>
        <family val="2"/>
      </rPr>
      <t xml:space="preserve"> </t>
    </r>
    <r>
      <rPr>
        <sz val="12"/>
        <color theme="1"/>
        <rFont val="游ゴシック Medium"/>
        <family val="3"/>
        <charset val="128"/>
      </rPr>
      <t>省エネ事業</t>
    </r>
    <r>
      <rPr>
        <sz val="12"/>
        <color theme="1"/>
        <rFont val="Calibri"/>
        <family val="2"/>
      </rPr>
      <t xml:space="preserve"> </t>
    </r>
    <r>
      <rPr>
        <sz val="12"/>
        <color theme="1"/>
        <rFont val="游ゴシック Medium"/>
        <family val="3"/>
        <charset val="128"/>
      </rPr>
      <t>申請書類の提出</t>
    </r>
    <r>
      <rPr>
        <sz val="12"/>
        <color theme="1"/>
        <rFont val="Calibri"/>
        <family val="2"/>
      </rPr>
      <t xml:space="preserve"> (</t>
    </r>
    <r>
      <rPr>
        <sz val="12"/>
        <color theme="1"/>
        <rFont val="游ゴシック Medium"/>
        <family val="3"/>
        <charset val="128"/>
      </rPr>
      <t>製造事業者名</t>
    </r>
    <r>
      <rPr>
        <sz val="12"/>
        <color theme="1"/>
        <rFont val="Calibri"/>
        <family val="2"/>
      </rPr>
      <t>)</t>
    </r>
    <rPh sb="13" eb="15">
      <t>ホセイ</t>
    </rPh>
    <phoneticPr fontId="8"/>
  </si>
  <si>
    <t>AAA-BBBB■</t>
    <phoneticPr fontId="8"/>
  </si>
  <si>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・本ファイル内「基準値」シートを参照いただき、基準値を満たす型番の入力をお願いいたします。
※基準値を満たしていない場合は行が赤く表示されます。
</t>
    </r>
    <r>
      <rPr>
        <b/>
        <sz val="20"/>
        <color rgb="FFFF0000"/>
        <rFont val="Meiryo UI"/>
        <family val="3"/>
        <charset val="128"/>
      </rPr>
      <t>・型番リストに入力した全ての事項が確認できるカタログ(仕様書等)を必ず提出してください。</t>
    </r>
    <r>
      <rPr>
        <b/>
        <sz val="14"/>
        <color theme="1"/>
        <rFont val="Meiryo UI"/>
        <family val="3"/>
        <charset val="128"/>
      </rPr>
      <t xml:space="preserve">
　あわせて、製品名、型番、数値が、カタログ(仕様書等)の記載と一致していることを確認してください。</t>
    </r>
    <rPh sb="1" eb="3">
      <t>セイヒン</t>
    </rPh>
    <rPh sb="3" eb="5">
      <t>カタバン</t>
    </rPh>
    <rPh sb="5" eb="7">
      <t>トウロク</t>
    </rPh>
    <rPh sb="7" eb="9">
      <t>シンセイ</t>
    </rPh>
    <rPh sb="21" eb="23">
      <t>セイヒン</t>
    </rPh>
    <rPh sb="33" eb="35">
      <t>カクニン</t>
    </rPh>
    <rPh sb="44" eb="46">
      <t>セイヒン</t>
    </rPh>
    <rPh sb="67" eb="69">
      <t>ヒョウジ</t>
    </rPh>
    <rPh sb="69" eb="70">
      <t>ラン</t>
    </rPh>
    <rPh sb="71" eb="72">
      <t>カク</t>
    </rPh>
    <rPh sb="72" eb="74">
      <t>コウモク</t>
    </rPh>
    <rPh sb="78" eb="80">
      <t>ヒョウジ</t>
    </rPh>
    <rPh sb="87" eb="89">
      <t>カクニン</t>
    </rPh>
    <rPh sb="93" eb="94">
      <t>ホン</t>
    </rPh>
    <rPh sb="98" eb="100">
      <t>テイシュツ</t>
    </rPh>
    <rPh sb="213" eb="214">
      <t>トウ</t>
    </rPh>
    <rPh sb="253" eb="254">
      <t>トウ</t>
    </rPh>
    <rPh sb="268" eb="270">
      <t>カクニン</t>
    </rPh>
    <phoneticPr fontId="8"/>
  </si>
  <si>
    <t>50Hz</t>
    <phoneticPr fontId="8"/>
  </si>
  <si>
    <t>性能区分1</t>
    <rPh sb="0" eb="2">
      <t>セイノウ</t>
    </rPh>
    <rPh sb="2" eb="4">
      <t>クブン</t>
    </rPh>
    <phoneticPr fontId="8"/>
  </si>
  <si>
    <t>４方向カセット形</t>
    <rPh sb="1" eb="3">
      <t>ホウコウ</t>
    </rPh>
    <rPh sb="7" eb="8">
      <t>ガタ</t>
    </rPh>
    <phoneticPr fontId="7"/>
  </si>
  <si>
    <t>４方向カセット形以外</t>
    <rPh sb="1" eb="3">
      <t>ホウコウ</t>
    </rPh>
    <rPh sb="7" eb="8">
      <t>ガタ</t>
    </rPh>
    <rPh sb="8" eb="10">
      <t>イガイ</t>
    </rPh>
    <phoneticPr fontId="7"/>
  </si>
  <si>
    <t>基本情報
未入力判定</t>
    <rPh sb="0" eb="4">
      <t>キホンジョウホウ</t>
    </rPh>
    <rPh sb="5" eb="8">
      <t>ミニュウリョク</t>
    </rPh>
    <rPh sb="8" eb="10">
      <t>ハンテイ</t>
    </rPh>
    <phoneticPr fontId="8"/>
  </si>
  <si>
    <t>必須
未入力判定</t>
    <rPh sb="0" eb="2">
      <t>ヒッス</t>
    </rPh>
    <rPh sb="3" eb="6">
      <t>ミニュウリョク</t>
    </rPh>
    <rPh sb="6" eb="8">
      <t>ハンテイ</t>
    </rPh>
    <phoneticPr fontId="8"/>
  </si>
  <si>
    <t>重複判定用</t>
    <rPh sb="0" eb="5">
      <t>チョウフクハンテイヨウ</t>
    </rPh>
    <phoneticPr fontId="8"/>
  </si>
  <si>
    <t>サンプル
対象</t>
    <rPh sb="5" eb="7">
      <t>タイショウ</t>
    </rPh>
    <phoneticPr fontId="8"/>
  </si>
  <si>
    <t>備考
振り分け</t>
    <rPh sb="0" eb="2">
      <t>ビコウ</t>
    </rPh>
    <rPh sb="3" eb="4">
      <t>フ</t>
    </rPh>
    <rPh sb="5" eb="6">
      <t>ワ</t>
    </rPh>
    <phoneticPr fontId="8"/>
  </si>
  <si>
    <t>備考
(自由記入)</t>
    <rPh sb="0" eb="2">
      <t>ビコウ</t>
    </rPh>
    <rPh sb="4" eb="8">
      <t>ジユウキニュウ</t>
    </rPh>
    <phoneticPr fontId="8"/>
  </si>
  <si>
    <t>審査備考</t>
    <rPh sb="0" eb="2">
      <t>シンサ</t>
    </rPh>
    <rPh sb="2" eb="4">
      <t>ビコウ</t>
    </rPh>
    <phoneticPr fontId="8"/>
  </si>
  <si>
    <t>基本情報
未入力判定</t>
    <rPh sb="0" eb="4">
      <t>キホンジョウホウ</t>
    </rPh>
    <rPh sb="5" eb="10">
      <t>ミニュウリョクハンテイ</t>
    </rPh>
    <phoneticPr fontId="8"/>
  </si>
  <si>
    <t>基準値計算用</t>
    <rPh sb="0" eb="3">
      <t>キジュンチ</t>
    </rPh>
    <rPh sb="3" eb="6">
      <t>ケイサンヨウ</t>
    </rPh>
    <phoneticPr fontId="8"/>
  </si>
  <si>
    <t>[周波数]</t>
    <rPh sb="1" eb="4">
      <t>シュウハスウ</t>
    </rPh>
    <phoneticPr fontId="8"/>
  </si>
  <si>
    <r>
      <rPr>
        <sz val="14"/>
        <color rgb="FF0070C0"/>
        <rFont val="Meiryo UI"/>
        <family val="3"/>
        <charset val="128"/>
      </rPr>
      <t>(冷房)</t>
    </r>
    <r>
      <rPr>
        <sz val="14"/>
        <rFont val="Meiryo UI"/>
        <family val="3"/>
        <charset val="128"/>
      </rPr>
      <t xml:space="preserve">定格能力(kW)
</t>
    </r>
    <r>
      <rPr>
        <sz val="14"/>
        <color rgb="FFFF0000"/>
        <rFont val="Meiryo UI"/>
        <family val="3"/>
        <charset val="128"/>
      </rPr>
      <t>※小数点第一位まで
入力</t>
    </r>
    <rPh sb="1" eb="3">
      <t>レイボウ</t>
    </rPh>
    <rPh sb="4" eb="6">
      <t>テイカク</t>
    </rPh>
    <rPh sb="6" eb="8">
      <t>ノウリョク</t>
    </rPh>
    <rPh sb="14" eb="17">
      <t>ショウスウテン</t>
    </rPh>
    <rPh sb="17" eb="18">
      <t>ダイ</t>
    </rPh>
    <rPh sb="18" eb="20">
      <t>イチイ</t>
    </rPh>
    <rPh sb="23" eb="25">
      <t>ニュウリョク</t>
    </rPh>
    <phoneticPr fontId="8"/>
  </si>
  <si>
    <r>
      <rPr>
        <sz val="14"/>
        <color rgb="FFFF0000"/>
        <rFont val="Meiryo UI"/>
        <family val="3"/>
        <charset val="128"/>
      </rPr>
      <t>(暖房)</t>
    </r>
    <r>
      <rPr>
        <sz val="14"/>
        <rFont val="Meiryo UI"/>
        <family val="3"/>
        <charset val="128"/>
      </rPr>
      <t xml:space="preserve">定格能力(kW)
</t>
    </r>
    <r>
      <rPr>
        <sz val="14"/>
        <color rgb="FFFF0000"/>
        <rFont val="Meiryo UI"/>
        <family val="3"/>
        <charset val="128"/>
      </rPr>
      <t>※小数点第一位まで
入力</t>
    </r>
    <rPh sb="1" eb="3">
      <t>ダンボウ</t>
    </rPh>
    <rPh sb="4" eb="6">
      <t>テイカク</t>
    </rPh>
    <rPh sb="6" eb="8">
      <t>ノウリョク</t>
    </rPh>
    <rPh sb="23" eb="25">
      <t>ニュウリョク</t>
    </rPh>
    <phoneticPr fontId="8"/>
  </si>
  <si>
    <r>
      <t xml:space="preserve">性能値 APF(2006)
</t>
    </r>
    <r>
      <rPr>
        <sz val="14"/>
        <color rgb="FFFF0000"/>
        <rFont val="Meiryo UI"/>
        <family val="3"/>
        <charset val="128"/>
      </rPr>
      <t>※小数点第一位まで
入力</t>
    </r>
    <rPh sb="0" eb="2">
      <t>セイノウ</t>
    </rPh>
    <rPh sb="2" eb="3">
      <t>チ</t>
    </rPh>
    <rPh sb="24" eb="26">
      <t>ニュウリョク</t>
    </rPh>
    <phoneticPr fontId="8"/>
  </si>
  <si>
    <t>-FL(●●仕様),-GK(○○タイプ)</t>
  </si>
  <si>
    <t>型番・電源周波数が重複しています。
ご確認のうえ、型番・電源周波数の組み合わせが
重複しないよう修正してください。</t>
    <rPh sb="0" eb="2">
      <t>カタバン</t>
    </rPh>
    <rPh sb="3" eb="5">
      <t>デンゲン</t>
    </rPh>
    <rPh sb="5" eb="8">
      <t>シュウハスウ</t>
    </rPh>
    <rPh sb="9" eb="11">
      <t>チョウフク</t>
    </rPh>
    <rPh sb="19" eb="21">
      <t>カクニン</t>
    </rPh>
    <rPh sb="25" eb="27">
      <t>カタバン</t>
    </rPh>
    <rPh sb="28" eb="30">
      <t>デンゲン</t>
    </rPh>
    <rPh sb="30" eb="33">
      <t>シュウハスウ</t>
    </rPh>
    <rPh sb="34" eb="35">
      <t>ク</t>
    </rPh>
    <rPh sb="36" eb="37">
      <t>ア</t>
    </rPh>
    <rPh sb="41" eb="43">
      <t>チョウフク</t>
    </rPh>
    <rPh sb="48" eb="50">
      <t>シュウセイ</t>
    </rPh>
    <phoneticPr fontId="8"/>
  </si>
  <si>
    <r>
      <rPr>
        <sz val="12"/>
        <color rgb="FF000000"/>
        <rFont val="游ゴシック Medium"/>
        <family val="3"/>
        <charset val="128"/>
      </rPr>
      <t>一般社団法人環境共創イニシアチブ
事業第１部</t>
    </r>
    <r>
      <rPr>
        <sz val="12"/>
        <color rgb="FF000000"/>
        <rFont val="Calibri"/>
        <family val="2"/>
      </rPr>
      <t xml:space="preserve"> </t>
    </r>
    <r>
      <rPr>
        <sz val="12"/>
        <color rgb="FF000000"/>
        <rFont val="游ゴシック Medium"/>
        <family val="3"/>
        <charset val="128"/>
      </rPr>
      <t>製品型番登録担当</t>
    </r>
    <r>
      <rPr>
        <sz val="12"/>
        <color rgb="FF000000"/>
        <rFont val="Calibri"/>
        <family val="2"/>
      </rPr>
      <t xml:space="preserve">  </t>
    </r>
    <r>
      <rPr>
        <sz val="12"/>
        <color rgb="FF000000"/>
        <rFont val="游ゴシック Medium"/>
        <family val="3"/>
        <charset val="128"/>
      </rPr>
      <t>宛
令和</t>
    </r>
    <r>
      <rPr>
        <sz val="12"/>
        <color rgb="FF000000"/>
        <rFont val="Calibri"/>
        <family val="2"/>
      </rPr>
      <t>4</t>
    </r>
    <r>
      <rPr>
        <sz val="12"/>
        <color rgb="FF000000"/>
        <rFont val="游ゴシック Medium"/>
        <family val="3"/>
        <charset val="128"/>
      </rPr>
      <t>年度補正予算　省エネルギー投資促進支援事業での、
（Ｃ）指定設備導入事業における（ｃ）指定設備に係る製品型番登録を申請いたします。
以下のファイルを送付いたします。
・補助対象設備登録申請書
・製品型番リスト
・製品カタログ</t>
    </r>
    <r>
      <rPr>
        <sz val="12"/>
        <color rgb="FF000000"/>
        <rFont val="Calibri"/>
        <family val="2"/>
      </rPr>
      <t>(</t>
    </r>
    <r>
      <rPr>
        <sz val="12"/>
        <color rgb="FF000000"/>
        <rFont val="游ゴシック Medium"/>
        <family val="3"/>
        <charset val="128"/>
      </rPr>
      <t>仕様書等</t>
    </r>
    <r>
      <rPr>
        <sz val="12"/>
        <color rgb="FF000000"/>
        <rFont val="Calibri"/>
        <family val="2"/>
      </rPr>
      <t xml:space="preserve">)
</t>
    </r>
    <r>
      <rPr>
        <sz val="12"/>
        <color rgb="FF000000"/>
        <rFont val="游ゴシック Medium"/>
        <family val="3"/>
        <charset val="128"/>
      </rPr>
      <t xml:space="preserve">・商業登記簿謄本
</t>
    </r>
    <r>
      <rPr>
        <sz val="12"/>
        <color rgb="FF000000"/>
        <rFont val="Calibri"/>
        <family val="2"/>
      </rPr>
      <t xml:space="preserve">----------------------------------------------------------------------------------------------------------------
</t>
    </r>
    <r>
      <rPr>
        <sz val="12"/>
        <color rgb="FF000000"/>
        <rFont val="游ゴシック Medium"/>
        <family val="3"/>
        <charset val="128"/>
      </rPr>
      <t xml:space="preserve">製造事業者名：
担当者：
電話番号：
メールアドレス：
</t>
    </r>
    <r>
      <rPr>
        <sz val="12"/>
        <color rgb="FF000000"/>
        <rFont val="Calibri"/>
        <family val="2"/>
      </rPr>
      <t>--------------------------------------------------------------------------------------------------------------</t>
    </r>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</si>
</sst>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yyyy/m/d;@"/>
    <numFmt numFmtId="177" formatCode="0.0_);[Red]\(0.0\)"/>
    <numFmt numFmtId="178" formatCode="0.00_);[Red]\(0.00\)"/>
    <numFmt numFmtId="179" formatCode="0.0"/>
    <numFmt numFmtId="180" formatCode="0.0_ "/>
    <numFmt numFmtId="181" formatCode="#"/>
  </numFmts>
  <fonts count="59" x14ac:knownFonts="1">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b/>
      <sz val="11"/>
      <name val="Meiryo UI"/>
      <family val="3"/>
      <charset val="128"/>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sz val="11"/>
      <color theme="0"/>
      <name val="ＭＳ Ｐゴシック"/>
      <family val="3"/>
      <charset val="128"/>
      <scheme val="minor"/>
    </font>
    <font>
      <sz val="11"/>
      <color theme="1"/>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sz val="14"/>
      <color theme="1"/>
      <name val="Meiryo UI"/>
      <family val="3"/>
      <charset val="128"/>
    </font>
    <font>
      <b/>
      <sz val="14"/>
      <color theme="1"/>
      <name val="Meiryo UI"/>
      <family val="3"/>
      <charset val="128"/>
    </font>
    <font>
      <b/>
      <sz val="14"/>
      <color rgb="FFFF0000"/>
      <name val="Meiryo UI"/>
      <family val="3"/>
      <charset val="128"/>
    </font>
    <font>
      <b/>
      <sz val="14"/>
      <name val="Meiryo UI"/>
      <family val="3"/>
      <charset val="128"/>
    </font>
    <font>
      <b/>
      <sz val="14"/>
      <color theme="0"/>
      <name val="Meiryo UI"/>
      <family val="3"/>
      <charset val="128"/>
    </font>
    <font>
      <sz val="10"/>
      <color theme="1"/>
      <name val="Meiryo UI"/>
      <family val="3"/>
      <charset val="128"/>
    </font>
    <font>
      <sz val="10"/>
      <name val="Meiryo UI"/>
      <family val="3"/>
      <charset val="128"/>
    </font>
    <font>
      <sz val="14"/>
      <name val="Meiryo UI"/>
      <family val="3"/>
      <charset val="128"/>
    </font>
    <font>
      <b/>
      <sz val="20"/>
      <name val="Meiryo UI"/>
      <family val="3"/>
      <charset val="128"/>
    </font>
    <font>
      <b/>
      <sz val="20"/>
      <color theme="1"/>
      <name val="Meiryo UI"/>
      <family val="3"/>
      <charset val="128"/>
    </font>
    <font>
      <b/>
      <sz val="20"/>
      <color theme="0"/>
      <name val="Meiryo UI"/>
      <family val="3"/>
      <charset val="128"/>
    </font>
    <font>
      <sz val="14"/>
      <color rgb="FFFF0000"/>
      <name val="Meiryo UI"/>
      <family val="3"/>
      <charset val="128"/>
    </font>
    <font>
      <sz val="14"/>
      <color rgb="FF0070C0"/>
      <name val="Meiryo UI"/>
      <family val="3"/>
      <charset val="128"/>
    </font>
    <font>
      <sz val="8"/>
      <color theme="1"/>
      <name val="Meiryo UI"/>
      <family val="3"/>
      <charset val="128"/>
    </font>
    <font>
      <u/>
      <sz val="11"/>
      <color theme="10"/>
      <name val="ＭＳ Ｐゴシック"/>
      <family val="2"/>
      <charset val="128"/>
      <scheme val="minor"/>
    </font>
    <font>
      <sz val="12"/>
      <color rgb="FF000000"/>
      <name val="Calibri"/>
      <family val="2"/>
    </font>
    <font>
      <sz val="12"/>
      <color rgb="FF000000"/>
      <name val="Meiryo UI"/>
      <family val="3"/>
      <charset val="128"/>
    </font>
    <font>
      <sz val="20"/>
      <color theme="1"/>
      <name val="Meiryo UI"/>
      <family val="3"/>
      <charset val="128"/>
    </font>
    <font>
      <b/>
      <sz val="20"/>
      <color rgb="FFFF0000"/>
      <name val="Meiryo UI"/>
      <family val="3"/>
      <charset val="128"/>
    </font>
    <font>
      <u/>
      <sz val="12"/>
      <color theme="10"/>
      <name val="ＭＳ Ｐゴシック"/>
      <family val="2"/>
      <charset val="128"/>
      <scheme val="minor"/>
    </font>
    <font>
      <sz val="12"/>
      <color theme="1"/>
      <name val="Calibri"/>
      <family val="2"/>
    </font>
    <font>
      <sz val="12"/>
      <color rgb="FF000000"/>
      <name val="游ゴシック Medium"/>
      <family val="3"/>
      <charset val="128"/>
    </font>
    <font>
      <sz val="12"/>
      <color theme="1"/>
      <name val="游ゴシック Medium"/>
      <family val="3"/>
      <charset val="128"/>
    </font>
    <font>
      <sz val="16"/>
      <color theme="1"/>
      <name val="ＭＳ Ｐゴシック"/>
      <family val="2"/>
      <charset val="128"/>
      <scheme val="minor"/>
    </font>
    <font>
      <sz val="11"/>
      <color rgb="FF000000"/>
      <name val="Meiryo UI"/>
      <family val="3"/>
      <charset val="128"/>
    </font>
    <font>
      <sz val="11"/>
      <color theme="0"/>
      <name val="Meiryo UI"/>
      <family val="3"/>
      <charset val="128"/>
    </font>
  </fonts>
  <fills count="4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1"/>
        <bgColor indexed="64"/>
      </patternFill>
    </fill>
    <fill>
      <patternFill patternType="solid">
        <fgColor theme="8" tint="0.399975585192419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6"/>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right/>
      <top style="medium">
        <color auto="1"/>
      </top>
      <bottom/>
      <diagonal/>
    </border>
    <border>
      <left/>
      <right style="medium">
        <color indexed="64"/>
      </right>
      <top style="medium">
        <color auto="1"/>
      </top>
      <bottom/>
      <diagonal/>
    </border>
    <border>
      <left style="thin">
        <color auto="1"/>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auto="1"/>
      </left>
      <right/>
      <top style="medium">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hair">
        <color indexed="64"/>
      </right>
      <top style="thin">
        <color auto="1"/>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thin">
        <color auto="1"/>
      </left>
      <right/>
      <top style="thin">
        <color auto="1"/>
      </top>
      <bottom/>
      <diagonal/>
    </border>
    <border>
      <left/>
      <right/>
      <top/>
      <bottom style="medium">
        <color indexed="64"/>
      </bottom>
      <diagonal/>
    </border>
    <border>
      <left/>
      <right style="medium">
        <color auto="1"/>
      </right>
      <top/>
      <bottom/>
      <diagonal/>
    </border>
    <border>
      <left style="thin">
        <color rgb="FF000000"/>
      </left>
      <right style="thin">
        <color rgb="FF000000"/>
      </right>
      <top style="thin">
        <color rgb="FF000000"/>
      </top>
      <bottom style="thin">
        <color rgb="FF000000"/>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indexed="64"/>
      </bottom>
      <diagonal/>
    </border>
    <border>
      <left style="medium">
        <color auto="1"/>
      </left>
      <right style="thin">
        <color auto="1"/>
      </right>
      <top/>
      <bottom style="thin">
        <color indexed="64"/>
      </bottom>
      <diagonal/>
    </border>
    <border>
      <left style="thin">
        <color auto="1"/>
      </left>
      <right style="medium">
        <color auto="1"/>
      </right>
      <top style="medium">
        <color indexed="64"/>
      </top>
      <bottom/>
      <diagonal/>
    </border>
    <border>
      <left style="thin">
        <color auto="1"/>
      </left>
      <right style="medium">
        <color auto="1"/>
      </right>
      <top/>
      <bottom style="thin">
        <color indexed="64"/>
      </bottom>
      <diagonal/>
    </border>
    <border>
      <left style="medium">
        <color auto="1"/>
      </left>
      <right style="thin">
        <color auto="1"/>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auto="1"/>
      </left>
      <right style="medium">
        <color indexed="64"/>
      </right>
      <top style="medium">
        <color indexed="64"/>
      </top>
      <bottom style="thin">
        <color indexed="64"/>
      </bottom>
      <diagonal/>
    </border>
  </borders>
  <cellStyleXfs count="134">
    <xf numFmtId="0" fontId="0" fillId="0" borderId="0">
      <alignment vertical="center"/>
    </xf>
    <xf numFmtId="38" fontId="7" fillId="0" borderId="0" applyFont="0" applyFill="0" applyBorder="0" applyAlignment="0" applyProtection="0">
      <alignment vertical="center"/>
    </xf>
    <xf numFmtId="0" fontId="12" fillId="0" borderId="0">
      <alignment vertical="center"/>
    </xf>
    <xf numFmtId="0" fontId="13" fillId="0" borderId="0"/>
    <xf numFmtId="0" fontId="14" fillId="0" borderId="0" applyNumberFormat="0" applyFill="0" applyBorder="0" applyAlignment="0" applyProtection="0">
      <alignment vertical="top"/>
      <protection locked="0"/>
    </xf>
    <xf numFmtId="0" fontId="12" fillId="0" borderId="0">
      <alignment vertical="center"/>
    </xf>
    <xf numFmtId="9" fontId="12"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16" fillId="13" borderId="0" applyNumberFormat="0" applyBorder="0" applyAlignment="0" applyProtection="0">
      <alignment vertical="center"/>
    </xf>
    <xf numFmtId="0" fontId="16" fillId="17" borderId="0" applyNumberFormat="0" applyBorder="0" applyAlignment="0" applyProtection="0">
      <alignment vertical="center"/>
    </xf>
    <xf numFmtId="0" fontId="16" fillId="21" borderId="0" applyNumberFormat="0" applyBorder="0" applyAlignment="0" applyProtection="0">
      <alignment vertical="center"/>
    </xf>
    <xf numFmtId="0" fontId="16" fillId="25" borderId="0" applyNumberFormat="0" applyBorder="0" applyAlignment="0" applyProtection="0">
      <alignment vertical="center"/>
    </xf>
    <xf numFmtId="0" fontId="16" fillId="29" borderId="0" applyNumberFormat="0" applyBorder="0" applyAlignment="0" applyProtection="0">
      <alignment vertical="center"/>
    </xf>
    <xf numFmtId="0" fontId="16" fillId="33" borderId="0" applyNumberFormat="0" applyBorder="0" applyAlignment="0" applyProtection="0">
      <alignment vertical="center"/>
    </xf>
    <xf numFmtId="0" fontId="16" fillId="14" borderId="0" applyNumberFormat="0" applyBorder="0" applyAlignment="0" applyProtection="0">
      <alignment vertical="center"/>
    </xf>
    <xf numFmtId="0" fontId="16" fillId="18" borderId="0" applyNumberFormat="0" applyBorder="0" applyAlignment="0" applyProtection="0">
      <alignment vertical="center"/>
    </xf>
    <xf numFmtId="0" fontId="16" fillId="22" borderId="0" applyNumberFormat="0" applyBorder="0" applyAlignment="0" applyProtection="0">
      <alignment vertical="center"/>
    </xf>
    <xf numFmtId="0" fontId="16" fillId="26" borderId="0" applyNumberFormat="0" applyBorder="0" applyAlignment="0" applyProtection="0">
      <alignment vertical="center"/>
    </xf>
    <xf numFmtId="0" fontId="16" fillId="30" borderId="0" applyNumberFormat="0" applyBorder="0" applyAlignment="0" applyProtection="0">
      <alignment vertical="center"/>
    </xf>
    <xf numFmtId="0" fontId="16" fillId="34" borderId="0" applyNumberFormat="0" applyBorder="0" applyAlignment="0" applyProtection="0">
      <alignment vertical="center"/>
    </xf>
    <xf numFmtId="0" fontId="15" fillId="15" borderId="0" applyNumberFormat="0" applyBorder="0" applyAlignment="0" applyProtection="0">
      <alignment vertical="center"/>
    </xf>
    <xf numFmtId="0" fontId="15" fillId="19" borderId="0" applyNumberFormat="0" applyBorder="0" applyAlignment="0" applyProtection="0">
      <alignment vertical="center"/>
    </xf>
    <xf numFmtId="0" fontId="15" fillId="23" borderId="0" applyNumberFormat="0" applyBorder="0" applyAlignment="0" applyProtection="0">
      <alignment vertical="center"/>
    </xf>
    <xf numFmtId="0" fontId="15" fillId="27" borderId="0" applyNumberFormat="0" applyBorder="0" applyAlignment="0" applyProtection="0">
      <alignment vertical="center"/>
    </xf>
    <xf numFmtId="0" fontId="15" fillId="31" borderId="0" applyNumberFormat="0" applyBorder="0" applyAlignment="0" applyProtection="0">
      <alignment vertical="center"/>
    </xf>
    <xf numFmtId="0" fontId="15" fillId="35" borderId="0" applyNumberFormat="0" applyBorder="0" applyAlignment="0" applyProtection="0">
      <alignment vertical="center"/>
    </xf>
    <xf numFmtId="0" fontId="15" fillId="12" borderId="0" applyNumberFormat="0" applyBorder="0" applyAlignment="0" applyProtection="0">
      <alignment vertical="center"/>
    </xf>
    <xf numFmtId="0" fontId="15" fillId="16" borderId="0" applyNumberFormat="0" applyBorder="0" applyAlignment="0" applyProtection="0">
      <alignment vertical="center"/>
    </xf>
    <xf numFmtId="0" fontId="15" fillId="20" borderId="0" applyNumberFormat="0" applyBorder="0" applyAlignment="0" applyProtection="0">
      <alignment vertical="center"/>
    </xf>
    <xf numFmtId="0" fontId="15" fillId="24" borderId="0" applyNumberFormat="0" applyBorder="0" applyAlignment="0" applyProtection="0">
      <alignment vertical="center"/>
    </xf>
    <xf numFmtId="0" fontId="15" fillId="28" borderId="0" applyNumberFormat="0" applyBorder="0" applyAlignment="0" applyProtection="0">
      <alignment vertical="center"/>
    </xf>
    <xf numFmtId="0" fontId="15" fillId="32" borderId="0" applyNumberFormat="0" applyBorder="0" applyAlignment="0" applyProtection="0">
      <alignment vertical="center"/>
    </xf>
    <xf numFmtId="0" fontId="17" fillId="0" borderId="0" applyNumberFormat="0" applyFill="0" applyBorder="0" applyAlignment="0" applyProtection="0">
      <alignment vertical="center"/>
    </xf>
    <xf numFmtId="0" fontId="18" fillId="10" borderId="13" applyNumberFormat="0" applyAlignment="0" applyProtection="0">
      <alignment vertical="center"/>
    </xf>
    <xf numFmtId="0" fontId="19" fillId="7" borderId="0" applyNumberFormat="0" applyBorder="0" applyAlignment="0" applyProtection="0">
      <alignment vertical="center"/>
    </xf>
    <xf numFmtId="9" fontId="4" fillId="0" borderId="0" applyFont="0" applyFill="0" applyBorder="0" applyAlignment="0" applyProtection="0">
      <alignment vertical="center"/>
    </xf>
    <xf numFmtId="0" fontId="16" fillId="11" borderId="14" applyNumberFormat="0" applyFont="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9" borderId="10" applyNumberFormat="0" applyAlignment="0" applyProtection="0">
      <alignment vertical="center"/>
    </xf>
    <xf numFmtId="0" fontId="23"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4" fillId="0" borderId="0" applyFont="0" applyFill="0" applyBorder="0" applyAlignment="0" applyProtection="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6" fillId="0" borderId="0" applyNumberFormat="0" applyFill="0" applyBorder="0" applyAlignment="0" applyProtection="0">
      <alignment vertical="center"/>
    </xf>
    <xf numFmtId="0" fontId="27" fillId="0" borderId="15" applyNumberFormat="0" applyFill="0" applyAlignment="0" applyProtection="0">
      <alignment vertical="center"/>
    </xf>
    <xf numFmtId="0" fontId="28" fillId="9" borderId="11" applyNumberFormat="0" applyAlignment="0" applyProtection="0">
      <alignment vertical="center"/>
    </xf>
    <xf numFmtId="0" fontId="29" fillId="0" borderId="0" applyNumberFormat="0" applyFill="0" applyBorder="0" applyAlignment="0" applyProtection="0">
      <alignment vertical="center"/>
    </xf>
    <xf numFmtId="6" fontId="30" fillId="0" borderId="0" applyFont="0" applyFill="0" applyBorder="0" applyAlignment="0" applyProtection="0"/>
    <xf numFmtId="0" fontId="31" fillId="8" borderId="10" applyNumberFormat="0" applyAlignment="0" applyProtection="0">
      <alignment vertical="center"/>
    </xf>
    <xf numFmtId="0" fontId="4" fillId="0" borderId="0">
      <alignment vertical="center"/>
    </xf>
    <xf numFmtId="0" fontId="16" fillId="0" borderId="0">
      <alignment vertical="center"/>
    </xf>
    <xf numFmtId="0" fontId="13" fillId="0" borderId="0"/>
    <xf numFmtId="0" fontId="16" fillId="0" borderId="0">
      <alignment vertical="center"/>
    </xf>
    <xf numFmtId="0" fontId="4" fillId="0" borderId="0">
      <alignment vertical="center"/>
    </xf>
    <xf numFmtId="0" fontId="4" fillId="0" borderId="0">
      <alignment vertical="center"/>
    </xf>
    <xf numFmtId="0" fontId="4" fillId="0" borderId="0">
      <alignment vertical="center"/>
    </xf>
    <xf numFmtId="0" fontId="13" fillId="0" borderId="0"/>
    <xf numFmtId="0" fontId="4" fillId="0" borderId="0">
      <alignment vertical="center"/>
    </xf>
    <xf numFmtId="0" fontId="13" fillId="0" borderId="0"/>
    <xf numFmtId="0" fontId="4" fillId="0" borderId="0">
      <alignment vertical="center"/>
    </xf>
    <xf numFmtId="0" fontId="4" fillId="0" borderId="0">
      <alignment vertical="center"/>
    </xf>
    <xf numFmtId="0" fontId="32" fillId="5"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0" fontId="47" fillId="0" borderId="0" applyNumberFormat="0" applyFill="0" applyBorder="0" applyAlignment="0" applyProtection="0">
      <alignment vertical="center"/>
    </xf>
    <xf numFmtId="0" fontId="52" fillId="0" borderId="0" applyNumberFormat="0" applyFill="0" applyBorder="0" applyAlignment="0" applyProtection="0">
      <alignment vertical="center"/>
    </xf>
  </cellStyleXfs>
  <cellXfs count="231">
    <xf numFmtId="0" fontId="0" fillId="0" borderId="0" xfId="0">
      <alignment vertical="center"/>
    </xf>
    <xf numFmtId="0" fontId="11" fillId="0" borderId="0" xfId="0" applyFont="1">
      <alignment vertical="center"/>
    </xf>
    <xf numFmtId="177" fontId="11" fillId="0" borderId="0" xfId="0" applyNumberFormat="1" applyFont="1" applyAlignment="1">
      <alignment horizontal="center" vertical="center"/>
    </xf>
    <xf numFmtId="178" fontId="11" fillId="0" borderId="0" xfId="0" applyNumberFormat="1" applyFont="1" applyAlignment="1">
      <alignment horizontal="center" vertical="center"/>
    </xf>
    <xf numFmtId="0" fontId="10" fillId="2" borderId="1" xfId="0" applyFont="1" applyFill="1" applyBorder="1">
      <alignment vertical="center"/>
    </xf>
    <xf numFmtId="0" fontId="10" fillId="0" borderId="1" xfId="0" applyFont="1" applyBorder="1">
      <alignment vertical="center"/>
    </xf>
    <xf numFmtId="0" fontId="33" fillId="0" borderId="0" xfId="0" applyFont="1">
      <alignment vertical="center"/>
    </xf>
    <xf numFmtId="180" fontId="33" fillId="0" borderId="0" xfId="0" applyNumberFormat="1" applyFont="1">
      <alignment vertical="center"/>
    </xf>
    <xf numFmtId="0" fontId="33" fillId="0" borderId="0" xfId="0" applyFont="1" applyAlignment="1">
      <alignment horizontal="center" vertical="center"/>
    </xf>
    <xf numFmtId="177" fontId="33" fillId="0" borderId="0" xfId="0" applyNumberFormat="1" applyFont="1">
      <alignment vertical="center"/>
    </xf>
    <xf numFmtId="178" fontId="33" fillId="0" borderId="0" xfId="0" applyNumberFormat="1" applyFont="1">
      <alignment vertical="center"/>
    </xf>
    <xf numFmtId="0" fontId="38" fillId="0" borderId="0" xfId="0" applyFont="1">
      <alignment vertical="center"/>
    </xf>
    <xf numFmtId="179" fontId="39" fillId="0" borderId="0" xfId="0" applyNumberFormat="1" applyFont="1">
      <alignment vertical="center"/>
    </xf>
    <xf numFmtId="0" fontId="39" fillId="0" borderId="0" xfId="0" applyFont="1">
      <alignment vertical="center"/>
    </xf>
    <xf numFmtId="0" fontId="11" fillId="0" borderId="0" xfId="0" applyFont="1" applyAlignment="1">
      <alignment horizontal="center" vertical="center"/>
    </xf>
    <xf numFmtId="0" fontId="33" fillId="42" borderId="1" xfId="0" applyFont="1" applyFill="1" applyBorder="1" applyAlignment="1">
      <alignment horizontal="center" vertical="center"/>
    </xf>
    <xf numFmtId="0" fontId="33" fillId="2" borderId="24" xfId="0" applyFont="1" applyFill="1" applyBorder="1" applyAlignment="1">
      <alignment horizontal="center" vertical="center"/>
    </xf>
    <xf numFmtId="0" fontId="40" fillId="2" borderId="24" xfId="0" applyFont="1" applyFill="1" applyBorder="1" applyAlignment="1">
      <alignment horizontal="center" vertical="center"/>
    </xf>
    <xf numFmtId="177" fontId="40" fillId="2" borderId="24" xfId="0" applyNumberFormat="1" applyFont="1" applyFill="1" applyBorder="1" applyAlignment="1">
      <alignment horizontal="center" vertical="center"/>
    </xf>
    <xf numFmtId="0" fontId="40" fillId="39" borderId="1" xfId="0" applyFont="1" applyFill="1" applyBorder="1" applyAlignment="1">
      <alignment horizontal="center" vertical="center"/>
    </xf>
    <xf numFmtId="0" fontId="40" fillId="38" borderId="24" xfId="0" applyFont="1" applyFill="1" applyBorder="1" applyAlignment="1">
      <alignment horizontal="center" vertical="center"/>
    </xf>
    <xf numFmtId="0" fontId="40" fillId="4" borderId="1" xfId="0" applyFont="1" applyFill="1" applyBorder="1" applyAlignment="1">
      <alignment horizontal="center" vertical="center"/>
    </xf>
    <xf numFmtId="0" fontId="40" fillId="0" borderId="1" xfId="1" applyNumberFormat="1" applyFont="1" applyFill="1" applyBorder="1" applyAlignment="1" applyProtection="1">
      <alignment horizontal="center" vertical="center"/>
      <protection locked="0"/>
    </xf>
    <xf numFmtId="0" fontId="40" fillId="0" borderId="2" xfId="1" applyNumberFormat="1" applyFont="1" applyFill="1" applyBorder="1" applyAlignment="1" applyProtection="1">
      <alignment horizontal="center" vertical="center"/>
      <protection locked="0"/>
    </xf>
    <xf numFmtId="0" fontId="40" fillId="2" borderId="1" xfId="1" applyNumberFormat="1" applyFont="1" applyFill="1" applyBorder="1" applyAlignment="1" applyProtection="1">
      <alignment horizontal="center" vertical="center"/>
    </xf>
    <xf numFmtId="179" fontId="40" fillId="2" borderId="1" xfId="1" applyNumberFormat="1" applyFont="1" applyFill="1" applyBorder="1" applyAlignment="1" applyProtection="1">
      <alignment horizontal="center" vertical="center"/>
    </xf>
    <xf numFmtId="0" fontId="40" fillId="2" borderId="1" xfId="0" applyFont="1" applyFill="1" applyBorder="1" applyAlignment="1">
      <alignment horizontal="center" vertical="center"/>
    </xf>
    <xf numFmtId="0" fontId="40" fillId="39" borderId="35" xfId="0" applyFont="1" applyFill="1" applyBorder="1" applyAlignment="1">
      <alignment horizontal="center" vertical="center"/>
    </xf>
    <xf numFmtId="0" fontId="33" fillId="39" borderId="1" xfId="0" applyFont="1" applyFill="1" applyBorder="1" applyAlignment="1">
      <alignment horizontal="center" vertical="center"/>
    </xf>
    <xf numFmtId="0" fontId="33" fillId="39" borderId="2" xfId="0" applyFont="1" applyFill="1" applyBorder="1" applyAlignment="1">
      <alignment horizontal="center" vertical="center"/>
    </xf>
    <xf numFmtId="0" fontId="40" fillId="38" borderId="36" xfId="0" applyFont="1" applyFill="1" applyBorder="1" applyAlignment="1">
      <alignment horizontal="center" vertical="center"/>
    </xf>
    <xf numFmtId="0" fontId="33" fillId="0" borderId="2" xfId="1" applyNumberFormat="1" applyFont="1" applyFill="1" applyBorder="1" applyAlignment="1" applyProtection="1">
      <alignment horizontal="center" vertical="center"/>
      <protection locked="0"/>
    </xf>
    <xf numFmtId="0" fontId="10" fillId="2" borderId="0" xfId="0" applyFont="1" applyFill="1">
      <alignment vertical="center"/>
    </xf>
    <xf numFmtId="0" fontId="44" fillId="2" borderId="24" xfId="0" applyFont="1" applyFill="1" applyBorder="1" applyAlignment="1">
      <alignment horizontal="center" vertical="center"/>
    </xf>
    <xf numFmtId="0" fontId="40" fillId="45" borderId="24" xfId="0" applyFont="1" applyFill="1" applyBorder="1" applyAlignment="1">
      <alignment horizontal="center" vertical="center"/>
    </xf>
    <xf numFmtId="0" fontId="33" fillId="4" borderId="2" xfId="1" applyNumberFormat="1" applyFont="1" applyFill="1" applyBorder="1" applyAlignment="1" applyProtection="1">
      <alignment horizontal="center" vertical="center"/>
    </xf>
    <xf numFmtId="0" fontId="40" fillId="2" borderId="24" xfId="1" applyNumberFormat="1" applyFont="1" applyFill="1" applyBorder="1" applyAlignment="1" applyProtection="1">
      <alignment horizontal="center" vertical="center"/>
    </xf>
    <xf numFmtId="0" fontId="40" fillId="0" borderId="24" xfId="1" applyNumberFormat="1" applyFont="1" applyFill="1" applyBorder="1" applyAlignment="1" applyProtection="1">
      <alignment horizontal="center" vertical="center"/>
      <protection locked="0"/>
    </xf>
    <xf numFmtId="0" fontId="40" fillId="0" borderId="36" xfId="1" applyNumberFormat="1" applyFont="1" applyFill="1" applyBorder="1" applyAlignment="1" applyProtection="1">
      <alignment horizontal="center" vertical="center"/>
      <protection locked="0"/>
    </xf>
    <xf numFmtId="0" fontId="33" fillId="0" borderId="36" xfId="1" applyNumberFormat="1" applyFont="1" applyFill="1" applyBorder="1" applyAlignment="1" applyProtection="1">
      <alignment horizontal="center" vertical="center"/>
      <protection locked="0"/>
    </xf>
    <xf numFmtId="49" fontId="40" fillId="4" borderId="1" xfId="0" applyNumberFormat="1" applyFont="1" applyFill="1" applyBorder="1" applyAlignment="1">
      <alignment horizontal="center" vertical="center"/>
    </xf>
    <xf numFmtId="49" fontId="40" fillId="0" borderId="1" xfId="1" applyNumberFormat="1" applyFont="1" applyFill="1" applyBorder="1" applyAlignment="1" applyProtection="1">
      <alignment horizontal="center" vertical="center"/>
      <protection locked="0"/>
    </xf>
    <xf numFmtId="49" fontId="40" fillId="0" borderId="24" xfId="1" applyNumberFormat="1" applyFont="1" applyFill="1" applyBorder="1" applyAlignment="1" applyProtection="1">
      <alignment horizontal="center" vertical="center"/>
      <protection locked="0"/>
    </xf>
    <xf numFmtId="14" fontId="34" fillId="0" borderId="0" xfId="0" applyNumberFormat="1" applyFont="1" applyAlignment="1">
      <alignment vertical="center" wrapText="1"/>
    </xf>
    <xf numFmtId="14" fontId="33" fillId="0" borderId="0" xfId="0" applyNumberFormat="1" applyFont="1">
      <alignment vertical="center"/>
    </xf>
    <xf numFmtId="0" fontId="34" fillId="3" borderId="16" xfId="129" applyFont="1" applyFill="1" applyBorder="1" applyAlignment="1">
      <alignment horizontal="center" vertical="center"/>
    </xf>
    <xf numFmtId="0" fontId="36" fillId="0" borderId="0" xfId="0" applyFont="1" applyAlignment="1">
      <alignment horizontal="center" vertical="center" wrapText="1"/>
    </xf>
    <xf numFmtId="14" fontId="34" fillId="0" borderId="0" xfId="0" applyNumberFormat="1" applyFont="1">
      <alignment vertical="center"/>
    </xf>
    <xf numFmtId="0" fontId="42" fillId="38" borderId="1" xfId="129" applyFont="1" applyFill="1" applyBorder="1" applyAlignment="1">
      <alignment horizontal="center" vertical="center"/>
    </xf>
    <xf numFmtId="0" fontId="34" fillId="3" borderId="18" xfId="129" applyFont="1" applyFill="1" applyBorder="1" applyAlignment="1">
      <alignment horizontal="center" vertical="center"/>
    </xf>
    <xf numFmtId="176" fontId="37" fillId="0" borderId="0" xfId="0" applyNumberFormat="1" applyFont="1" applyAlignment="1">
      <alignment horizontal="left" vertical="center"/>
    </xf>
    <xf numFmtId="0" fontId="42" fillId="39" borderId="1" xfId="129" applyFont="1" applyFill="1" applyBorder="1" applyAlignment="1">
      <alignment horizontal="center" vertical="center"/>
    </xf>
    <xf numFmtId="0" fontId="34" fillId="3" borderId="23" xfId="129" applyFont="1" applyFill="1" applyBorder="1" applyAlignment="1">
      <alignment horizontal="center" vertical="center" wrapText="1"/>
    </xf>
    <xf numFmtId="0" fontId="34" fillId="0" borderId="0" xfId="0" applyFont="1" applyAlignment="1">
      <alignment horizontal="left" vertical="top" wrapText="1"/>
    </xf>
    <xf numFmtId="0" fontId="34" fillId="0" borderId="0" xfId="0" applyFont="1" applyAlignment="1">
      <alignment horizontal="left" vertical="center" wrapText="1"/>
    </xf>
    <xf numFmtId="177" fontId="34" fillId="0" borderId="0" xfId="0" applyNumberFormat="1" applyFont="1" applyAlignment="1">
      <alignment horizontal="left" vertical="center" wrapText="1"/>
    </xf>
    <xf numFmtId="178" fontId="34" fillId="0" borderId="0" xfId="0" applyNumberFormat="1" applyFont="1" applyAlignment="1">
      <alignment horizontal="left" vertical="center" wrapText="1"/>
    </xf>
    <xf numFmtId="0" fontId="40" fillId="0" borderId="0" xfId="0" applyFont="1" applyAlignment="1">
      <alignment horizontal="center" vertical="center"/>
    </xf>
    <xf numFmtId="0" fontId="36" fillId="0" borderId="0" xfId="0" applyFont="1" applyAlignment="1">
      <alignment horizontal="center" vertical="center"/>
    </xf>
    <xf numFmtId="0" fontId="44" fillId="0" borderId="0" xfId="0" applyFont="1" applyAlignment="1">
      <alignment horizontal="center" vertical="center"/>
    </xf>
    <xf numFmtId="177" fontId="40" fillId="0" borderId="0" xfId="0" applyNumberFormat="1" applyFont="1" applyAlignment="1">
      <alignment horizontal="center" vertical="center"/>
    </xf>
    <xf numFmtId="178" fontId="40" fillId="0" borderId="0" xfId="0" applyNumberFormat="1" applyFont="1" applyAlignment="1">
      <alignment horizontal="center" vertical="center" wrapText="1"/>
    </xf>
    <xf numFmtId="0" fontId="9" fillId="0" borderId="0" xfId="0" applyFont="1" applyAlignment="1">
      <alignment horizontal="center" vertical="center"/>
    </xf>
    <xf numFmtId="0" fontId="33" fillId="37" borderId="16" xfId="129" applyFont="1" applyFill="1" applyBorder="1" applyAlignment="1">
      <alignment horizontal="center" vertical="center"/>
    </xf>
    <xf numFmtId="0" fontId="33" fillId="42" borderId="17" xfId="0" applyFont="1" applyFill="1" applyBorder="1" applyAlignment="1">
      <alignment horizontal="center" vertical="center"/>
    </xf>
    <xf numFmtId="0" fontId="40" fillId="42" borderId="17" xfId="0" applyFont="1" applyFill="1" applyBorder="1" applyAlignment="1">
      <alignment horizontal="center" vertical="center"/>
    </xf>
    <xf numFmtId="0" fontId="40" fillId="39" borderId="17" xfId="0" applyFont="1" applyFill="1" applyBorder="1" applyAlignment="1">
      <alignment horizontal="center" vertical="center"/>
    </xf>
    <xf numFmtId="0" fontId="33" fillId="37" borderId="18" xfId="129" applyFont="1" applyFill="1" applyBorder="1" applyAlignment="1">
      <alignment horizontal="center" vertical="center" wrapText="1"/>
    </xf>
    <xf numFmtId="0" fontId="33" fillId="37" borderId="23" xfId="129" applyFont="1" applyFill="1" applyBorder="1" applyAlignment="1">
      <alignment horizontal="center" vertical="center"/>
    </xf>
    <xf numFmtId="0" fontId="38" fillId="36" borderId="1" xfId="130" applyFont="1" applyFill="1" applyBorder="1" applyAlignment="1">
      <alignment horizontal="center" vertical="center"/>
    </xf>
    <xf numFmtId="0" fontId="38" fillId="36" borderId="1" xfId="130" applyFont="1" applyFill="1" applyBorder="1" applyAlignment="1">
      <alignment horizontal="center" vertical="center" wrapText="1"/>
    </xf>
    <xf numFmtId="0" fontId="38" fillId="0" borderId="1" xfId="130" applyFont="1" applyBorder="1" applyAlignment="1">
      <alignment horizontal="center" vertical="center" wrapText="1"/>
    </xf>
    <xf numFmtId="0" fontId="40" fillId="0" borderId="1" xfId="0" applyFont="1" applyBorder="1" applyAlignment="1">
      <alignment horizontal="center" vertical="center"/>
    </xf>
    <xf numFmtId="0" fontId="40" fillId="0" borderId="1" xfId="0" applyFont="1" applyBorder="1" applyAlignment="1" applyProtection="1">
      <alignment horizontal="center" vertical="center"/>
      <protection locked="0"/>
    </xf>
    <xf numFmtId="0" fontId="38" fillId="0" borderId="0" xfId="129" applyFont="1" applyAlignment="1">
      <alignment horizontal="center" vertical="center"/>
    </xf>
    <xf numFmtId="0" fontId="40" fillId="0" borderId="24" xfId="0" applyFont="1" applyBorder="1" applyAlignment="1">
      <alignment horizontal="center" vertical="center"/>
    </xf>
    <xf numFmtId="0" fontId="40" fillId="0" borderId="24" xfId="0" applyFont="1" applyBorder="1" applyAlignment="1" applyProtection="1">
      <alignment horizontal="center" vertical="center"/>
      <protection locked="0"/>
    </xf>
    <xf numFmtId="0" fontId="1" fillId="0" borderId="0" xfId="131">
      <alignment vertical="center"/>
    </xf>
    <xf numFmtId="0" fontId="49" fillId="0" borderId="0" xfId="0" applyFont="1" applyAlignment="1">
      <alignment horizontal="left" vertical="top" indent="1" readingOrder="1"/>
    </xf>
    <xf numFmtId="0" fontId="49" fillId="0" borderId="0" xfId="0" applyFont="1" applyAlignment="1">
      <alignment horizontal="left" vertical="top" readingOrder="1"/>
    </xf>
    <xf numFmtId="0" fontId="49" fillId="0" borderId="0" xfId="0" applyFont="1">
      <alignment vertical="center"/>
    </xf>
    <xf numFmtId="0" fontId="38" fillId="0" borderId="0" xfId="0" applyFont="1" applyAlignment="1">
      <alignment horizontal="center" vertical="center"/>
    </xf>
    <xf numFmtId="0" fontId="44" fillId="47" borderId="0" xfId="0" applyFont="1" applyFill="1">
      <alignment vertical="center"/>
    </xf>
    <xf numFmtId="0" fontId="36" fillId="0" borderId="2" xfId="129" applyFont="1" applyBorder="1" applyAlignment="1">
      <alignment horizontal="center" vertical="center" wrapText="1" shrinkToFit="1"/>
    </xf>
    <xf numFmtId="0" fontId="40" fillId="4" borderId="2" xfId="1" applyNumberFormat="1" applyFont="1" applyFill="1" applyBorder="1" applyAlignment="1" applyProtection="1">
      <alignment horizontal="center" vertical="center"/>
    </xf>
    <xf numFmtId="0" fontId="40" fillId="4" borderId="1" xfId="1" applyNumberFormat="1" applyFont="1" applyFill="1" applyBorder="1" applyAlignment="1" applyProtection="1">
      <alignment horizontal="center" vertical="center"/>
    </xf>
    <xf numFmtId="0" fontId="40" fillId="0" borderId="1" xfId="1" applyNumberFormat="1" applyFont="1" applyFill="1" applyBorder="1" applyAlignment="1" applyProtection="1">
      <alignment horizontal="center" vertical="center"/>
    </xf>
    <xf numFmtId="0" fontId="38" fillId="0" borderId="1" xfId="130" applyFont="1" applyBorder="1" applyAlignment="1">
      <alignment horizontal="center" vertical="center"/>
    </xf>
    <xf numFmtId="0" fontId="38" fillId="44" borderId="0" xfId="0" applyFont="1" applyFill="1" applyAlignment="1">
      <alignment horizontal="center" vertical="center" wrapText="1"/>
    </xf>
    <xf numFmtId="0" fontId="38" fillId="44" borderId="0" xfId="129" applyFont="1" applyFill="1" applyAlignment="1">
      <alignment horizontal="center" vertical="center" wrapText="1"/>
    </xf>
    <xf numFmtId="0" fontId="40" fillId="0" borderId="2" xfId="1" applyNumberFormat="1" applyFont="1" applyFill="1" applyBorder="1" applyAlignment="1" applyProtection="1">
      <alignment horizontal="center" vertical="center"/>
    </xf>
    <xf numFmtId="49" fontId="40" fillId="0" borderId="1" xfId="1" applyNumberFormat="1" applyFont="1" applyFill="1" applyBorder="1" applyAlignment="1" applyProtection="1">
      <alignment horizontal="center" vertical="center"/>
    </xf>
    <xf numFmtId="0" fontId="33" fillId="0" borderId="2" xfId="1" applyNumberFormat="1" applyFont="1" applyFill="1" applyBorder="1" applyAlignment="1" applyProtection="1">
      <alignment horizontal="center" vertical="center"/>
    </xf>
    <xf numFmtId="179" fontId="40" fillId="2" borderId="24" xfId="1" applyNumberFormat="1" applyFont="1" applyFill="1" applyBorder="1" applyAlignment="1" applyProtection="1">
      <alignment horizontal="center" vertical="center"/>
    </xf>
    <xf numFmtId="0" fontId="39" fillId="0" borderId="0" xfId="0" applyFont="1" applyAlignment="1">
      <alignment horizontal="center" vertical="center"/>
    </xf>
    <xf numFmtId="179" fontId="39" fillId="0" borderId="0" xfId="0" applyNumberFormat="1" applyFont="1" applyAlignment="1">
      <alignment horizontal="center" vertical="center"/>
    </xf>
    <xf numFmtId="0" fontId="50" fillId="0" borderId="0" xfId="73" applyFont="1" applyAlignment="1">
      <alignment horizontal="center" vertical="center"/>
    </xf>
    <xf numFmtId="14" fontId="50" fillId="0" borderId="0" xfId="73" applyNumberFormat="1" applyFont="1" applyAlignment="1">
      <alignment horizontal="center" vertical="center"/>
    </xf>
    <xf numFmtId="14" fontId="50" fillId="0" borderId="0" xfId="73" applyNumberFormat="1" applyFont="1" applyAlignment="1">
      <alignment horizontal="right" vertical="center"/>
    </xf>
    <xf numFmtId="49" fontId="50" fillId="0" borderId="0" xfId="73" applyNumberFormat="1" applyFont="1" applyAlignment="1">
      <alignment horizontal="left" vertical="center"/>
    </xf>
    <xf numFmtId="0" fontId="11" fillId="0" borderId="1" xfId="74" applyFont="1" applyBorder="1" applyAlignment="1">
      <alignment horizontal="center" vertical="center"/>
    </xf>
    <xf numFmtId="0" fontId="40" fillId="2" borderId="17" xfId="0" applyFont="1" applyFill="1" applyBorder="1" applyAlignment="1">
      <alignment horizontal="center" vertical="center"/>
    </xf>
    <xf numFmtId="0" fontId="33" fillId="4" borderId="1" xfId="1" applyNumberFormat="1" applyFont="1" applyFill="1" applyBorder="1" applyAlignment="1" applyProtection="1">
      <alignment horizontal="center" vertical="center"/>
    </xf>
    <xf numFmtId="0" fontId="34" fillId="0" borderId="0" xfId="0" applyFont="1" applyAlignment="1">
      <alignment vertical="center" wrapText="1"/>
    </xf>
    <xf numFmtId="0" fontId="52" fillId="0" borderId="1" xfId="133" applyFill="1" applyBorder="1" applyAlignment="1" applyProtection="1">
      <alignment vertical="center" wrapText="1"/>
    </xf>
    <xf numFmtId="0" fontId="40" fillId="0" borderId="1" xfId="1" applyNumberFormat="1" applyFont="1" applyFill="1" applyBorder="1" applyAlignment="1" applyProtection="1">
      <alignment horizontal="center" vertical="center" wrapText="1"/>
      <protection locked="0"/>
    </xf>
    <xf numFmtId="0" fontId="53" fillId="0" borderId="1" xfId="131" applyFont="1" applyBorder="1">
      <alignment vertical="center"/>
    </xf>
    <xf numFmtId="14" fontId="42" fillId="0" borderId="1" xfId="73" applyNumberFormat="1" applyFont="1" applyBorder="1" applyAlignment="1">
      <alignment horizontal="center" vertical="center"/>
    </xf>
    <xf numFmtId="14" fontId="42" fillId="0" borderId="1" xfId="73" applyNumberFormat="1" applyFont="1" applyBorder="1" applyAlignment="1" applyProtection="1">
      <alignment horizontal="center" vertical="center"/>
      <protection locked="0"/>
    </xf>
    <xf numFmtId="0" fontId="10" fillId="0" borderId="0" xfId="0" applyFont="1">
      <alignment vertical="center"/>
    </xf>
    <xf numFmtId="0" fontId="56" fillId="0" borderId="0" xfId="131" applyFont="1">
      <alignment vertical="center"/>
    </xf>
    <xf numFmtId="0" fontId="0" fillId="0" borderId="1" xfId="131" applyFont="1" applyBorder="1" applyAlignment="1">
      <alignment horizontal="center" vertical="center"/>
    </xf>
    <xf numFmtId="0" fontId="7" fillId="0" borderId="1" xfId="131" applyFont="1" applyBorder="1" applyAlignment="1">
      <alignment horizontal="center" vertical="center"/>
    </xf>
    <xf numFmtId="49" fontId="40" fillId="4" borderId="1" xfId="0" quotePrefix="1" applyNumberFormat="1" applyFont="1" applyFill="1" applyBorder="1" applyAlignment="1">
      <alignment horizontal="center" vertical="center"/>
    </xf>
    <xf numFmtId="0" fontId="38" fillId="36" borderId="27" xfId="130" applyFont="1" applyFill="1" applyBorder="1" applyAlignment="1">
      <alignment horizontal="center" vertical="center" wrapText="1"/>
    </xf>
    <xf numFmtId="0" fontId="38" fillId="0" borderId="0" xfId="0" applyFont="1" applyAlignment="1">
      <alignment horizontal="centerContinuous" vertical="center" wrapText="1"/>
    </xf>
    <xf numFmtId="0" fontId="46" fillId="0" borderId="0" xfId="129" applyFont="1">
      <alignment vertical="center"/>
    </xf>
    <xf numFmtId="0" fontId="46" fillId="0" borderId="0" xfId="129" applyFont="1" applyAlignment="1">
      <alignment horizontal="right" vertical="center"/>
    </xf>
    <xf numFmtId="0" fontId="11" fillId="0" borderId="27" xfId="74" applyFont="1" applyBorder="1" applyAlignment="1">
      <alignment horizontal="center" vertical="center"/>
    </xf>
    <xf numFmtId="0" fontId="33" fillId="4" borderId="18" xfId="1" applyNumberFormat="1" applyFont="1" applyFill="1" applyBorder="1" applyAlignment="1" applyProtection="1">
      <alignment horizontal="center" vertical="center"/>
    </xf>
    <xf numFmtId="0" fontId="33" fillId="4" borderId="45" xfId="1" applyNumberFormat="1" applyFont="1" applyFill="1" applyBorder="1" applyAlignment="1" applyProtection="1">
      <alignment horizontal="center" vertical="center"/>
    </xf>
    <xf numFmtId="0" fontId="33" fillId="0" borderId="18" xfId="1" applyNumberFormat="1" applyFont="1" applyFill="1" applyBorder="1" applyAlignment="1" applyProtection="1">
      <alignment horizontal="center" vertical="center"/>
      <protection locked="0"/>
    </xf>
    <xf numFmtId="0" fontId="33" fillId="0" borderId="41" xfId="1" applyNumberFormat="1" applyFont="1" applyFill="1" applyBorder="1" applyAlignment="1" applyProtection="1">
      <alignment horizontal="center" vertical="center"/>
      <protection locked="0"/>
    </xf>
    <xf numFmtId="0" fontId="33" fillId="0" borderId="23" xfId="1" applyNumberFormat="1" applyFont="1" applyFill="1" applyBorder="1" applyAlignment="1" applyProtection="1">
      <alignment horizontal="center" vertical="center"/>
      <protection locked="0"/>
    </xf>
    <xf numFmtId="0" fontId="33" fillId="0" borderId="42" xfId="1" applyNumberFormat="1" applyFont="1" applyFill="1" applyBorder="1" applyAlignment="1" applyProtection="1">
      <alignment horizontal="center" vertical="center"/>
      <protection locked="0"/>
    </xf>
    <xf numFmtId="0" fontId="40" fillId="0" borderId="48" xfId="0" applyFont="1" applyBorder="1" applyAlignment="1">
      <alignment horizontal="center" vertical="center"/>
    </xf>
    <xf numFmtId="0" fontId="33" fillId="0" borderId="48" xfId="0" applyFont="1" applyBorder="1" applyAlignment="1">
      <alignment horizontal="center" vertical="center"/>
    </xf>
    <xf numFmtId="0" fontId="40" fillId="0" borderId="47" xfId="0" applyFont="1" applyBorder="1" applyAlignment="1">
      <alignment horizontal="center" vertical="center"/>
    </xf>
    <xf numFmtId="0" fontId="40" fillId="0" borderId="38" xfId="0" applyFont="1" applyBorder="1" applyAlignment="1">
      <alignment horizontal="center" vertical="center"/>
    </xf>
    <xf numFmtId="0" fontId="10" fillId="2" borderId="4" xfId="0" applyFont="1" applyFill="1" applyBorder="1" applyAlignment="1">
      <alignment horizontal="center" vertical="center"/>
    </xf>
    <xf numFmtId="0" fontId="10" fillId="2" borderId="4" xfId="0" applyFont="1" applyFill="1" applyBorder="1" applyAlignment="1">
      <alignment horizontal="center" vertical="center" wrapText="1"/>
    </xf>
    <xf numFmtId="0" fontId="10" fillId="0" borderId="6" xfId="0" applyFont="1" applyBorder="1">
      <alignment vertical="center"/>
    </xf>
    <xf numFmtId="0" fontId="57" fillId="43" borderId="4" xfId="0" applyFont="1" applyFill="1" applyBorder="1" applyAlignment="1">
      <alignment horizontal="center" vertical="center" wrapText="1" readingOrder="1"/>
    </xf>
    <xf numFmtId="179" fontId="57" fillId="43" borderId="4" xfId="0" applyNumberFormat="1" applyFont="1" applyFill="1" applyBorder="1" applyAlignment="1">
      <alignment horizontal="center" vertical="center" wrapText="1" readingOrder="1"/>
    </xf>
    <xf numFmtId="0" fontId="57" fillId="46" borderId="4" xfId="0" applyFont="1" applyFill="1" applyBorder="1" applyAlignment="1">
      <alignment horizontal="center" vertical="center" wrapText="1" readingOrder="1"/>
    </xf>
    <xf numFmtId="0" fontId="57" fillId="43" borderId="0" xfId="0" applyFont="1" applyFill="1" applyAlignment="1">
      <alignment horizontal="center" vertical="center" wrapText="1" readingOrder="1"/>
    </xf>
    <xf numFmtId="0" fontId="10" fillId="0" borderId="0" xfId="0" applyFont="1" applyAlignment="1"/>
    <xf numFmtId="0" fontId="57" fillId="43" borderId="1" xfId="0" applyFont="1" applyFill="1" applyBorder="1" applyAlignment="1">
      <alignment horizontal="center" vertical="center" wrapText="1" readingOrder="1"/>
    </xf>
    <xf numFmtId="179" fontId="57" fillId="43" borderId="1" xfId="0" applyNumberFormat="1" applyFont="1" applyFill="1" applyBorder="1" applyAlignment="1">
      <alignment horizontal="center" vertical="center" wrapText="1" readingOrder="1"/>
    </xf>
    <xf numFmtId="0" fontId="10" fillId="0" borderId="1" xfId="0" applyFont="1" applyBorder="1" applyAlignment="1"/>
    <xf numFmtId="0" fontId="57" fillId="43" borderId="40" xfId="0" applyFont="1" applyFill="1" applyBorder="1" applyAlignment="1">
      <alignment horizontal="center" vertical="center" wrapText="1" readingOrder="1"/>
    </xf>
    <xf numFmtId="0" fontId="10" fillId="0" borderId="4" xfId="0" applyFont="1" applyBorder="1" applyAlignment="1"/>
    <xf numFmtId="179" fontId="10" fillId="0" borderId="1" xfId="0" applyNumberFormat="1" applyFont="1" applyBorder="1" applyAlignment="1"/>
    <xf numFmtId="0" fontId="58" fillId="0" borderId="5" xfId="0" applyFont="1" applyBorder="1" applyAlignment="1"/>
    <xf numFmtId="179" fontId="10" fillId="0" borderId="1" xfId="0" applyNumberFormat="1" applyFont="1" applyBorder="1">
      <alignment vertical="center"/>
    </xf>
    <xf numFmtId="0" fontId="58" fillId="0" borderId="3" xfId="0" applyFont="1" applyBorder="1" applyAlignment="1"/>
    <xf numFmtId="0" fontId="57" fillId="46" borderId="1" xfId="0" applyFont="1" applyFill="1" applyBorder="1" applyAlignment="1">
      <alignment horizontal="center" vertical="center" wrapText="1" readingOrder="1"/>
    </xf>
    <xf numFmtId="0" fontId="38" fillId="0" borderId="0" xfId="0" applyFont="1" applyAlignment="1">
      <alignment horizontal="center" vertical="center"/>
    </xf>
    <xf numFmtId="0" fontId="11" fillId="45" borderId="0" xfId="0" applyFont="1" applyFill="1">
      <alignment vertical="center"/>
    </xf>
    <xf numFmtId="0" fontId="38" fillId="46" borderId="0" xfId="0" applyFont="1" applyFill="1" applyAlignment="1">
      <alignment horizontal="center" vertical="center" wrapText="1"/>
    </xf>
    <xf numFmtId="0" fontId="40" fillId="0" borderId="48" xfId="0" applyFont="1" applyFill="1" applyBorder="1" applyAlignment="1">
      <alignment horizontal="center" vertical="center"/>
    </xf>
    <xf numFmtId="0" fontId="40" fillId="0" borderId="0" xfId="0" applyFont="1" applyFill="1" applyBorder="1" applyAlignment="1">
      <alignment horizontal="center" vertical="center"/>
    </xf>
    <xf numFmtId="0" fontId="33" fillId="0" borderId="48" xfId="0" applyFont="1" applyFill="1" applyBorder="1" applyAlignment="1">
      <alignment horizontal="center" vertical="center"/>
    </xf>
    <xf numFmtId="0" fontId="33" fillId="0" borderId="0" xfId="0" applyFont="1" applyFill="1" applyBorder="1" applyAlignment="1">
      <alignment horizontal="center" vertical="center"/>
    </xf>
    <xf numFmtId="0" fontId="40" fillId="0" borderId="47" xfId="0" applyFont="1" applyFill="1" applyBorder="1" applyAlignment="1">
      <alignment horizontal="center" vertical="center"/>
    </xf>
    <xf numFmtId="0" fontId="40" fillId="0" borderId="38" xfId="0" applyFont="1" applyFill="1" applyBorder="1" applyAlignment="1">
      <alignment horizontal="center" vertical="center"/>
    </xf>
    <xf numFmtId="0" fontId="33" fillId="0" borderId="18" xfId="1" applyNumberFormat="1" applyFont="1" applyFill="1" applyBorder="1" applyAlignment="1" applyProtection="1">
      <alignment horizontal="center" vertical="center"/>
    </xf>
    <xf numFmtId="0" fontId="33" fillId="0" borderId="41" xfId="1" applyNumberFormat="1" applyFont="1" applyFill="1" applyBorder="1" applyAlignment="1" applyProtection="1">
      <alignment horizontal="center" vertical="center"/>
    </xf>
    <xf numFmtId="0" fontId="33" fillId="4" borderId="41" xfId="1" applyNumberFormat="1" applyFont="1" applyFill="1" applyBorder="1" applyAlignment="1" applyProtection="1">
      <alignment horizontal="center" vertical="center"/>
    </xf>
    <xf numFmtId="0" fontId="38" fillId="4" borderId="1" xfId="130" applyFont="1" applyFill="1" applyBorder="1" applyAlignment="1">
      <alignment horizontal="center" vertical="center"/>
    </xf>
    <xf numFmtId="0" fontId="38" fillId="4" borderId="1" xfId="130" applyFont="1" applyFill="1" applyBorder="1" applyAlignment="1">
      <alignment horizontal="center" vertical="center" wrapText="1"/>
    </xf>
    <xf numFmtId="179" fontId="39" fillId="4" borderId="0" xfId="0" applyNumberFormat="1" applyFont="1" applyFill="1">
      <alignment vertical="center"/>
    </xf>
    <xf numFmtId="0" fontId="39" fillId="4" borderId="0" xfId="0" applyFont="1" applyFill="1">
      <alignment vertical="center"/>
    </xf>
    <xf numFmtId="0" fontId="39" fillId="4" borderId="0" xfId="0" applyFont="1" applyFill="1" applyAlignment="1">
      <alignment horizontal="center" vertical="center"/>
    </xf>
    <xf numFmtId="0" fontId="11" fillId="4" borderId="27" xfId="74" applyFont="1" applyFill="1" applyBorder="1" applyAlignment="1">
      <alignment horizontal="center" vertical="center"/>
    </xf>
    <xf numFmtId="0" fontId="11" fillId="4" borderId="1" xfId="74" applyFont="1" applyFill="1" applyBorder="1" applyAlignment="1">
      <alignment horizontal="center" vertical="center"/>
    </xf>
    <xf numFmtId="179" fontId="39" fillId="4" borderId="0" xfId="0" applyNumberFormat="1" applyFont="1" applyFill="1" applyAlignment="1">
      <alignment horizontal="center" vertical="center"/>
    </xf>
    <xf numFmtId="0" fontId="46" fillId="0" borderId="0" xfId="129" applyFont="1" applyFill="1" applyAlignment="1">
      <alignment horizontal="center" vertical="center"/>
    </xf>
    <xf numFmtId="0" fontId="11" fillId="45" borderId="0" xfId="0" applyFont="1" applyFill="1" applyAlignment="1">
      <alignment horizontal="center" vertical="center"/>
    </xf>
    <xf numFmtId="0" fontId="40" fillId="0" borderId="1" xfId="0" applyFont="1" applyFill="1" applyBorder="1" applyAlignment="1">
      <alignment horizontal="center" vertical="center"/>
    </xf>
    <xf numFmtId="0" fontId="38" fillId="0" borderId="6" xfId="0" applyFont="1" applyBorder="1" applyAlignment="1">
      <alignment horizontal="center" vertical="center" wrapText="1"/>
    </xf>
    <xf numFmtId="0" fontId="38" fillId="0" borderId="6" xfId="0" applyFont="1" applyBorder="1" applyAlignment="1">
      <alignment horizontal="center" vertical="center"/>
    </xf>
    <xf numFmtId="0" fontId="38" fillId="36" borderId="2" xfId="130" applyFont="1" applyFill="1" applyBorder="1" applyAlignment="1">
      <alignment horizontal="center" vertical="center"/>
    </xf>
    <xf numFmtId="0" fontId="38" fillId="36" borderId="26" xfId="130" applyFont="1" applyFill="1" applyBorder="1" applyAlignment="1">
      <alignment horizontal="center" vertical="center"/>
    </xf>
    <xf numFmtId="0" fontId="38" fillId="36" borderId="27" xfId="130" applyFont="1" applyFill="1" applyBorder="1" applyAlignment="1">
      <alignment horizontal="center" vertical="center"/>
    </xf>
    <xf numFmtId="0" fontId="40" fillId="39" borderId="37" xfId="0" applyFont="1" applyFill="1" applyBorder="1" applyAlignment="1">
      <alignment horizontal="center" vertical="center" wrapText="1"/>
    </xf>
    <xf numFmtId="0" fontId="40" fillId="39" borderId="32" xfId="0" applyFont="1" applyFill="1" applyBorder="1" applyAlignment="1">
      <alignment horizontal="center" vertical="center"/>
    </xf>
    <xf numFmtId="0" fontId="40" fillId="39" borderId="34" xfId="0" applyFont="1" applyFill="1" applyBorder="1" applyAlignment="1">
      <alignment horizontal="center" vertical="center" wrapText="1"/>
    </xf>
    <xf numFmtId="0" fontId="40" fillId="39" borderId="3" xfId="0" applyFont="1" applyFill="1" applyBorder="1" applyAlignment="1">
      <alignment horizontal="center" vertical="center" wrapText="1"/>
    </xf>
    <xf numFmtId="0" fontId="40" fillId="39" borderId="37" xfId="0" applyFont="1" applyFill="1" applyBorder="1" applyAlignment="1">
      <alignment horizontal="center" vertical="center"/>
    </xf>
    <xf numFmtId="0" fontId="40" fillId="39" borderId="16" xfId="0" applyFont="1" applyFill="1" applyBorder="1" applyAlignment="1">
      <alignment horizontal="center" vertical="center" wrapText="1"/>
    </xf>
    <xf numFmtId="0" fontId="40" fillId="39" borderId="18" xfId="0" applyFont="1" applyFill="1" applyBorder="1" applyAlignment="1">
      <alignment horizontal="center" vertical="center" wrapText="1"/>
    </xf>
    <xf numFmtId="0" fontId="38" fillId="0" borderId="0" xfId="0" applyFont="1" applyAlignment="1">
      <alignment horizontal="center" vertical="center" wrapText="1"/>
    </xf>
    <xf numFmtId="0" fontId="38" fillId="0" borderId="0" xfId="0" applyFont="1" applyAlignment="1">
      <alignment horizontal="center" vertical="center"/>
    </xf>
    <xf numFmtId="0" fontId="40" fillId="39" borderId="49" xfId="0" applyFont="1" applyFill="1" applyBorder="1" applyAlignment="1">
      <alignment horizontal="center" vertical="center" wrapText="1"/>
    </xf>
    <xf numFmtId="0" fontId="40" fillId="39" borderId="41" xfId="0" applyFont="1" applyFill="1" applyBorder="1" applyAlignment="1">
      <alignment horizontal="center" vertical="center" wrapText="1"/>
    </xf>
    <xf numFmtId="0" fontId="40" fillId="42" borderId="5" xfId="0" applyFont="1" applyFill="1" applyBorder="1" applyAlignment="1">
      <alignment horizontal="center" vertical="center" wrapText="1"/>
    </xf>
    <xf numFmtId="0" fontId="40" fillId="39" borderId="5" xfId="0" applyFont="1" applyFill="1" applyBorder="1" applyAlignment="1">
      <alignment horizontal="center" vertical="center" wrapText="1"/>
    </xf>
    <xf numFmtId="0" fontId="40" fillId="39" borderId="5" xfId="0" applyFont="1" applyFill="1" applyBorder="1" applyAlignment="1">
      <alignment horizontal="center" vertical="center"/>
    </xf>
    <xf numFmtId="0" fontId="40" fillId="42" borderId="5" xfId="0" applyFont="1" applyFill="1" applyBorder="1" applyAlignment="1">
      <alignment horizontal="center" vertical="center"/>
    </xf>
    <xf numFmtId="0" fontId="40" fillId="39" borderId="34" xfId="0" applyFont="1" applyFill="1" applyBorder="1" applyAlignment="1">
      <alignment horizontal="center" vertical="center"/>
    </xf>
    <xf numFmtId="0" fontId="40" fillId="39" borderId="3" xfId="0" applyFont="1" applyFill="1" applyBorder="1" applyAlignment="1">
      <alignment horizontal="center" vertical="center"/>
    </xf>
    <xf numFmtId="0" fontId="41" fillId="40" borderId="2" xfId="129" applyFont="1" applyFill="1" applyBorder="1" applyAlignment="1">
      <alignment horizontal="center" vertical="center"/>
    </xf>
    <xf numFmtId="0" fontId="41" fillId="40" borderId="26" xfId="129" applyFont="1" applyFill="1" applyBorder="1" applyAlignment="1">
      <alignment horizontal="center" vertical="center"/>
    </xf>
    <xf numFmtId="0" fontId="41" fillId="40" borderId="27" xfId="129" applyFont="1" applyFill="1" applyBorder="1" applyAlignment="1">
      <alignment horizontal="center" vertical="center"/>
    </xf>
    <xf numFmtId="0" fontId="43" fillId="41" borderId="25" xfId="129" applyFont="1" applyFill="1" applyBorder="1" applyAlignment="1">
      <alignment horizontal="center" vertical="center"/>
    </xf>
    <xf numFmtId="0" fontId="43" fillId="41" borderId="19" xfId="129" applyFont="1" applyFill="1" applyBorder="1" applyAlignment="1">
      <alignment horizontal="center" vertical="center"/>
    </xf>
    <xf numFmtId="0" fontId="43" fillId="41" borderId="20" xfId="129" applyFont="1" applyFill="1" applyBorder="1" applyAlignment="1">
      <alignment horizontal="center" vertical="center"/>
    </xf>
    <xf numFmtId="0" fontId="36" fillId="0" borderId="2" xfId="129" applyFont="1" applyBorder="1" applyAlignment="1">
      <alignment horizontal="center" vertical="center"/>
    </xf>
    <xf numFmtId="0" fontId="36" fillId="0" borderId="29" xfId="129" applyFont="1" applyBorder="1" applyAlignment="1">
      <alignment horizontal="center" vertical="center"/>
    </xf>
    <xf numFmtId="0" fontId="36" fillId="0" borderId="30" xfId="73" applyFont="1" applyBorder="1" applyAlignment="1">
      <alignment horizontal="left" vertical="center" shrinkToFit="1"/>
    </xf>
    <xf numFmtId="0" fontId="36" fillId="0" borderId="28" xfId="73" applyFont="1" applyBorder="1" applyAlignment="1">
      <alignment horizontal="left" vertical="center" shrinkToFit="1"/>
    </xf>
    <xf numFmtId="0" fontId="36" fillId="0" borderId="31" xfId="129" applyFont="1" applyBorder="1" applyAlignment="1">
      <alignment horizontal="left" vertical="center" shrinkToFit="1"/>
    </xf>
    <xf numFmtId="0" fontId="36" fillId="0" borderId="27" xfId="129" applyFont="1" applyBorder="1" applyAlignment="1">
      <alignment horizontal="left" vertical="center" shrinkToFit="1"/>
    </xf>
    <xf numFmtId="0" fontId="37" fillId="0" borderId="6" xfId="129" applyFont="1" applyBorder="1" applyAlignment="1">
      <alignment horizontal="center" vertical="center" wrapText="1"/>
    </xf>
    <xf numFmtId="0" fontId="37" fillId="0" borderId="0" xfId="129" applyFont="1" applyAlignment="1">
      <alignment horizontal="center" vertical="center" wrapText="1"/>
    </xf>
    <xf numFmtId="0" fontId="37" fillId="0" borderId="39" xfId="129" applyFont="1" applyBorder="1" applyAlignment="1">
      <alignment horizontal="center" vertical="center" wrapText="1"/>
    </xf>
    <xf numFmtId="0" fontId="34" fillId="0" borderId="1" xfId="129" applyFont="1" applyBorder="1" applyAlignment="1">
      <alignment horizontal="left" vertical="center" wrapText="1"/>
    </xf>
    <xf numFmtId="0" fontId="37" fillId="0" borderId="2" xfId="129" applyFont="1" applyBorder="1" applyAlignment="1">
      <alignment horizontal="center" vertical="center" wrapText="1"/>
    </xf>
    <xf numFmtId="0" fontId="37" fillId="0" borderId="26" xfId="129" applyFont="1" applyBorder="1" applyAlignment="1">
      <alignment horizontal="center" vertical="center" wrapText="1"/>
    </xf>
    <xf numFmtId="0" fontId="37" fillId="0" borderId="33" xfId="129" applyFont="1" applyBorder="1" applyAlignment="1">
      <alignment horizontal="center" vertical="center" wrapText="1"/>
    </xf>
    <xf numFmtId="0" fontId="37" fillId="0" borderId="21" xfId="129" applyFont="1" applyBorder="1" applyAlignment="1">
      <alignment horizontal="center" vertical="center" wrapText="1"/>
    </xf>
    <xf numFmtId="0" fontId="37" fillId="0" borderId="38" xfId="129" applyFont="1" applyBorder="1" applyAlignment="1">
      <alignment horizontal="center" vertical="center" wrapText="1"/>
    </xf>
    <xf numFmtId="0" fontId="37" fillId="0" borderId="22" xfId="129" applyFont="1" applyBorder="1" applyAlignment="1">
      <alignment horizontal="center" vertical="center" wrapText="1"/>
    </xf>
    <xf numFmtId="0" fontId="40" fillId="37" borderId="5" xfId="0" applyFont="1" applyFill="1" applyBorder="1" applyAlignment="1">
      <alignment horizontal="center" vertical="center"/>
    </xf>
    <xf numFmtId="0" fontId="40" fillId="37" borderId="3" xfId="0" applyFont="1" applyFill="1" applyBorder="1" applyAlignment="1">
      <alignment horizontal="center" vertical="center"/>
    </xf>
    <xf numFmtId="0" fontId="40" fillId="39" borderId="46" xfId="0" applyFont="1" applyFill="1" applyBorder="1" applyAlignment="1">
      <alignment horizontal="center" vertical="center" wrapText="1"/>
    </xf>
    <xf numFmtId="0" fontId="40" fillId="39" borderId="43" xfId="0" applyFont="1" applyFill="1" applyBorder="1" applyAlignment="1">
      <alignment horizontal="center" vertical="center" wrapText="1"/>
    </xf>
    <xf numFmtId="0" fontId="40" fillId="39" borderId="44" xfId="0" applyFont="1" applyFill="1" applyBorder="1" applyAlignment="1">
      <alignment horizontal="center" vertical="center" wrapText="1"/>
    </xf>
    <xf numFmtId="0" fontId="40" fillId="39" borderId="45" xfId="0" applyFont="1" applyFill="1" applyBorder="1" applyAlignment="1">
      <alignment horizontal="center" vertical="center" wrapText="1"/>
    </xf>
    <xf numFmtId="0" fontId="40" fillId="2" borderId="5" xfId="0" applyFont="1" applyFill="1" applyBorder="1" applyAlignment="1">
      <alignment horizontal="center" vertical="center" wrapText="1"/>
    </xf>
    <xf numFmtId="181" fontId="36" fillId="0" borderId="30" xfId="73" applyNumberFormat="1" applyFont="1" applyBorder="1" applyAlignment="1" applyProtection="1">
      <alignment horizontal="left" vertical="center" shrinkToFit="1"/>
      <protection locked="0"/>
    </xf>
    <xf numFmtId="181" fontId="36" fillId="0" borderId="28" xfId="73" applyNumberFormat="1" applyFont="1" applyBorder="1" applyAlignment="1" applyProtection="1">
      <alignment horizontal="left" vertical="center" shrinkToFit="1"/>
      <protection locked="0"/>
    </xf>
    <xf numFmtId="181" fontId="36" fillId="0" borderId="31" xfId="129" applyNumberFormat="1" applyFont="1" applyBorder="1" applyAlignment="1" applyProtection="1">
      <alignment horizontal="left" vertical="center" shrinkToFit="1"/>
      <protection locked="0"/>
    </xf>
    <xf numFmtId="181" fontId="36" fillId="0" borderId="27" xfId="129" applyNumberFormat="1" applyFont="1" applyBorder="1" applyAlignment="1" applyProtection="1">
      <alignment horizontal="left" vertical="center" shrinkToFit="1"/>
      <protection locked="0"/>
    </xf>
    <xf numFmtId="0" fontId="7" fillId="0" borderId="4" xfId="131" applyFont="1" applyBorder="1" applyAlignment="1">
      <alignment horizontal="center" vertical="top" wrapText="1"/>
    </xf>
    <xf numFmtId="0" fontId="7" fillId="0" borderId="5" xfId="131" applyFont="1" applyBorder="1" applyAlignment="1">
      <alignment horizontal="center" vertical="top" wrapText="1"/>
    </xf>
    <xf numFmtId="0" fontId="7" fillId="0" borderId="3" xfId="131" applyFont="1" applyBorder="1" applyAlignment="1">
      <alignment horizontal="center" vertical="top" wrapText="1"/>
    </xf>
    <xf numFmtId="0" fontId="48" fillId="0" borderId="5" xfId="131" applyFont="1" applyBorder="1" applyAlignment="1">
      <alignment vertical="center" wrapText="1"/>
    </xf>
    <xf numFmtId="0" fontId="48" fillId="0" borderId="3" xfId="131" applyFont="1" applyBorder="1" applyAlignment="1">
      <alignment vertical="center" wrapText="1"/>
    </xf>
    <xf numFmtId="0" fontId="48" fillId="0" borderId="4" xfId="131" applyFont="1" applyBorder="1" applyAlignment="1">
      <alignment vertical="center" wrapText="1"/>
    </xf>
  </cellXfs>
  <cellStyles count="134">
    <cellStyle name="20% - アクセント 1 2" xfId="18" xr:uid="{00000000-0005-0000-0000-000000000000}"/>
    <cellStyle name="20% - アクセント 2 2" xfId="19" xr:uid="{00000000-0005-0000-0000-000001000000}"/>
    <cellStyle name="20% - アクセント 3 2" xfId="20" xr:uid="{00000000-0005-0000-0000-000002000000}"/>
    <cellStyle name="20% - アクセント 4 2" xfId="21" xr:uid="{00000000-0005-0000-0000-000003000000}"/>
    <cellStyle name="20% - アクセント 5 2" xfId="22" xr:uid="{00000000-0005-0000-0000-000004000000}"/>
    <cellStyle name="20% - アクセント 6 2" xfId="23" xr:uid="{00000000-0005-0000-0000-000005000000}"/>
    <cellStyle name="40% - アクセント 1 2" xfId="24" xr:uid="{00000000-0005-0000-0000-000006000000}"/>
    <cellStyle name="40% - アクセント 2 2" xfId="25" xr:uid="{00000000-0005-0000-0000-000007000000}"/>
    <cellStyle name="40% - アクセント 3 2" xfId="26" xr:uid="{00000000-0005-0000-0000-000008000000}"/>
    <cellStyle name="40% - アクセント 4 2" xfId="27" xr:uid="{00000000-0005-0000-0000-000009000000}"/>
    <cellStyle name="40% - アクセント 5 2" xfId="28" xr:uid="{00000000-0005-0000-0000-00000A000000}"/>
    <cellStyle name="40% - アクセント 6 2" xfId="29" xr:uid="{00000000-0005-0000-0000-00000B000000}"/>
    <cellStyle name="60% - アクセント 1 2" xfId="30" xr:uid="{00000000-0005-0000-0000-00000C000000}"/>
    <cellStyle name="60% - アクセント 2 2" xfId="31" xr:uid="{00000000-0005-0000-0000-00000D000000}"/>
    <cellStyle name="60% - アクセント 3 2" xfId="32" xr:uid="{00000000-0005-0000-0000-00000E000000}"/>
    <cellStyle name="60% - アクセント 4 2" xfId="33" xr:uid="{00000000-0005-0000-0000-00000F000000}"/>
    <cellStyle name="60% - アクセント 5 2" xfId="34" xr:uid="{00000000-0005-0000-0000-000010000000}"/>
    <cellStyle name="60% - アクセント 6 2" xfId="35" xr:uid="{00000000-0005-0000-0000-000011000000}"/>
    <cellStyle name="アクセント 1 2" xfId="36" xr:uid="{00000000-0005-0000-0000-000012000000}"/>
    <cellStyle name="アクセント 2 2" xfId="37" xr:uid="{00000000-0005-0000-0000-000013000000}"/>
    <cellStyle name="アクセント 3 2" xfId="38" xr:uid="{00000000-0005-0000-0000-000014000000}"/>
    <cellStyle name="アクセント 4 2" xfId="39" xr:uid="{00000000-0005-0000-0000-000015000000}"/>
    <cellStyle name="アクセント 5 2" xfId="40" xr:uid="{00000000-0005-0000-0000-000016000000}"/>
    <cellStyle name="アクセント 6 2" xfId="41" xr:uid="{00000000-0005-0000-0000-000017000000}"/>
    <cellStyle name="タイトル 2" xfId="42" xr:uid="{00000000-0005-0000-0000-000018000000}"/>
    <cellStyle name="チェック セル 2" xfId="43" xr:uid="{00000000-0005-0000-0000-000019000000}"/>
    <cellStyle name="どちらでもない 2" xfId="44" xr:uid="{00000000-0005-0000-0000-00001A000000}"/>
    <cellStyle name="パーセント 2" xfId="6" xr:uid="{00000000-0005-0000-0000-00001B000000}"/>
    <cellStyle name="パーセント 2 2" xfId="9" xr:uid="{00000000-0005-0000-0000-00001C000000}"/>
    <cellStyle name="パーセント 2 2 2" xfId="15" xr:uid="{00000000-0005-0000-0000-00001D000000}"/>
    <cellStyle name="パーセント 2 2 2 2" xfId="78" xr:uid="{00000000-0005-0000-0000-00001E000000}"/>
    <cellStyle name="パーセント 2 2 2 3" xfId="79" xr:uid="{00000000-0005-0000-0000-00001F000000}"/>
    <cellStyle name="パーセント 2 2 3" xfId="80" xr:uid="{00000000-0005-0000-0000-000020000000}"/>
    <cellStyle name="パーセント 2 2 3 2" xfId="81" xr:uid="{00000000-0005-0000-0000-000021000000}"/>
    <cellStyle name="パーセント 2 2 3 3" xfId="82" xr:uid="{00000000-0005-0000-0000-000022000000}"/>
    <cellStyle name="パーセント 2 2 4" xfId="83" xr:uid="{00000000-0005-0000-0000-000023000000}"/>
    <cellStyle name="パーセント 2 2 4 2" xfId="84" xr:uid="{00000000-0005-0000-0000-000024000000}"/>
    <cellStyle name="パーセント 2 2 4 3" xfId="85" xr:uid="{00000000-0005-0000-0000-000025000000}"/>
    <cellStyle name="パーセント 2 2 5" xfId="86" xr:uid="{00000000-0005-0000-0000-000026000000}"/>
    <cellStyle name="パーセント 2 2 6" xfId="87" xr:uid="{00000000-0005-0000-0000-000027000000}"/>
    <cellStyle name="パーセント 2 3" xfId="12" xr:uid="{00000000-0005-0000-0000-000028000000}"/>
    <cellStyle name="パーセント 2 3 2" xfId="88" xr:uid="{00000000-0005-0000-0000-000029000000}"/>
    <cellStyle name="パーセント 2 3 3" xfId="89" xr:uid="{00000000-0005-0000-0000-00002A000000}"/>
    <cellStyle name="パーセント 2 4" xfId="45" xr:uid="{00000000-0005-0000-0000-00002B000000}"/>
    <cellStyle name="パーセント 2 4 2" xfId="90" xr:uid="{00000000-0005-0000-0000-00002C000000}"/>
    <cellStyle name="パーセント 2 4 3" xfId="91" xr:uid="{00000000-0005-0000-0000-00002D000000}"/>
    <cellStyle name="パーセント 2 5" xfId="92" xr:uid="{00000000-0005-0000-0000-00002E000000}"/>
    <cellStyle name="パーセント 2 5 2" xfId="93" xr:uid="{00000000-0005-0000-0000-00002F000000}"/>
    <cellStyle name="パーセント 2 5 3" xfId="94" xr:uid="{00000000-0005-0000-0000-000030000000}"/>
    <cellStyle name="パーセント 2 6" xfId="95" xr:uid="{00000000-0005-0000-0000-000031000000}"/>
    <cellStyle name="パーセント 2 7" xfId="96" xr:uid="{00000000-0005-0000-0000-000032000000}"/>
    <cellStyle name="ハイパーリンク" xfId="133" builtinId="8"/>
    <cellStyle name="ハイパーリンク 2" xfId="4" xr:uid="{00000000-0005-0000-0000-000033000000}"/>
    <cellStyle name="ハイパーリンク 3" xfId="132" xr:uid="{43D3D674-06B6-46CD-B8C4-70C50994410E}"/>
    <cellStyle name="メモ 2" xfId="46" xr:uid="{00000000-0005-0000-0000-000034000000}"/>
    <cellStyle name="リンク セル 2" xfId="47" xr:uid="{00000000-0005-0000-0000-000035000000}"/>
    <cellStyle name="悪い 2" xfId="48" xr:uid="{00000000-0005-0000-0000-000036000000}"/>
    <cellStyle name="計算 2" xfId="49" xr:uid="{00000000-0005-0000-0000-000037000000}"/>
    <cellStyle name="警告文 2" xfId="50" xr:uid="{00000000-0005-0000-0000-000038000000}"/>
    <cellStyle name="桁区切り" xfId="1" builtinId="6"/>
    <cellStyle name="桁区切り 2" xfId="51" xr:uid="{00000000-0005-0000-0000-00003A000000}"/>
    <cellStyle name="桁区切り 3" xfId="52" xr:uid="{00000000-0005-0000-0000-00003B000000}"/>
    <cellStyle name="桁区切り 4" xfId="53" xr:uid="{00000000-0005-0000-0000-00003C000000}"/>
    <cellStyle name="桁区切り 5" xfId="17" xr:uid="{00000000-0005-0000-0000-00003D000000}"/>
    <cellStyle name="桁区切り 6" xfId="77" xr:uid="{00000000-0005-0000-0000-00003E000000}"/>
    <cellStyle name="見出し 1 2" xfId="54" xr:uid="{00000000-0005-0000-0000-00003F000000}"/>
    <cellStyle name="見出し 2 2" xfId="55" xr:uid="{00000000-0005-0000-0000-000040000000}"/>
    <cellStyle name="見出し 3 2" xfId="56" xr:uid="{00000000-0005-0000-0000-000041000000}"/>
    <cellStyle name="見出し 4 2" xfId="57" xr:uid="{00000000-0005-0000-0000-000042000000}"/>
    <cellStyle name="集計 2" xfId="58" xr:uid="{00000000-0005-0000-0000-000043000000}"/>
    <cellStyle name="出力 2" xfId="59" xr:uid="{00000000-0005-0000-0000-000044000000}"/>
    <cellStyle name="説明文 2" xfId="60" xr:uid="{00000000-0005-0000-0000-000045000000}"/>
    <cellStyle name="通貨 2" xfId="61" xr:uid="{00000000-0005-0000-0000-000046000000}"/>
    <cellStyle name="入力 2" xfId="62" xr:uid="{00000000-0005-0000-0000-000047000000}"/>
    <cellStyle name="標準" xfId="0" builtinId="0"/>
    <cellStyle name="標準 2" xfId="3" xr:uid="{00000000-0005-0000-0000-000049000000}"/>
    <cellStyle name="標準 2 2" xfId="5" xr:uid="{00000000-0005-0000-0000-00004A000000}"/>
    <cellStyle name="標準 2 2 2" xfId="8" xr:uid="{00000000-0005-0000-0000-00004B000000}"/>
    <cellStyle name="標準 2 2 2 2" xfId="14" xr:uid="{00000000-0005-0000-0000-00004C000000}"/>
    <cellStyle name="標準 2 2 2 2 2" xfId="97" xr:uid="{00000000-0005-0000-0000-00004D000000}"/>
    <cellStyle name="標準 2 2 2 2 3" xfId="98" xr:uid="{00000000-0005-0000-0000-00004E000000}"/>
    <cellStyle name="標準 2 2 2 3" xfId="99" xr:uid="{00000000-0005-0000-0000-00004F000000}"/>
    <cellStyle name="標準 2 2 2 3 2" xfId="100" xr:uid="{00000000-0005-0000-0000-000050000000}"/>
    <cellStyle name="標準 2 2 2 3 3" xfId="101" xr:uid="{00000000-0005-0000-0000-000051000000}"/>
    <cellStyle name="標準 2 2 2 4" xfId="102" xr:uid="{00000000-0005-0000-0000-000052000000}"/>
    <cellStyle name="標準 2 2 2 4 2" xfId="103" xr:uid="{00000000-0005-0000-0000-000053000000}"/>
    <cellStyle name="標準 2 2 2 4 3" xfId="104" xr:uid="{00000000-0005-0000-0000-000054000000}"/>
    <cellStyle name="標準 2 2 2 5" xfId="105" xr:uid="{00000000-0005-0000-0000-000055000000}"/>
    <cellStyle name="標準 2 2 2 6" xfId="106" xr:uid="{00000000-0005-0000-0000-000056000000}"/>
    <cellStyle name="標準 2 2 3" xfId="11" xr:uid="{00000000-0005-0000-0000-000057000000}"/>
    <cellStyle name="標準 2 2 3 2" xfId="107" xr:uid="{00000000-0005-0000-0000-000058000000}"/>
    <cellStyle name="標準 2 2 3 3" xfId="108" xr:uid="{00000000-0005-0000-0000-000059000000}"/>
    <cellStyle name="標準 2 2 4" xfId="63" xr:uid="{00000000-0005-0000-0000-00005A000000}"/>
    <cellStyle name="標準 2 2 4 2" xfId="109" xr:uid="{00000000-0005-0000-0000-00005B000000}"/>
    <cellStyle name="標準 2 2 4 3" xfId="110" xr:uid="{00000000-0005-0000-0000-00005C000000}"/>
    <cellStyle name="標準 2 2 5" xfId="64" xr:uid="{00000000-0005-0000-0000-00005D000000}"/>
    <cellStyle name="標準 2 2 5 2" xfId="111" xr:uid="{00000000-0005-0000-0000-00005E000000}"/>
    <cellStyle name="標準 2 2 5 3" xfId="112" xr:uid="{00000000-0005-0000-0000-00005F000000}"/>
    <cellStyle name="標準 2 2 6" xfId="113" xr:uid="{00000000-0005-0000-0000-000060000000}"/>
    <cellStyle name="標準 2 2 7" xfId="114" xr:uid="{00000000-0005-0000-0000-000061000000}"/>
    <cellStyle name="標準 2 3" xfId="65" xr:uid="{00000000-0005-0000-0000-000062000000}"/>
    <cellStyle name="標準 2 4" xfId="66" xr:uid="{00000000-0005-0000-0000-000063000000}"/>
    <cellStyle name="標準 3" xfId="2" xr:uid="{00000000-0005-0000-0000-000064000000}"/>
    <cellStyle name="標準 3 2" xfId="7" xr:uid="{00000000-0005-0000-0000-000065000000}"/>
    <cellStyle name="標準 3 2 2" xfId="13" xr:uid="{00000000-0005-0000-0000-000066000000}"/>
    <cellStyle name="標準 3 2 2 2" xfId="115" xr:uid="{00000000-0005-0000-0000-000067000000}"/>
    <cellStyle name="標準 3 2 2 3" xfId="116" xr:uid="{00000000-0005-0000-0000-000068000000}"/>
    <cellStyle name="標準 3 2 3" xfId="67" xr:uid="{00000000-0005-0000-0000-000069000000}"/>
    <cellStyle name="標準 3 2 3 2" xfId="117" xr:uid="{00000000-0005-0000-0000-00006A000000}"/>
    <cellStyle name="標準 3 2 3 3" xfId="118" xr:uid="{00000000-0005-0000-0000-00006B000000}"/>
    <cellStyle name="標準 3 2 4" xfId="119" xr:uid="{00000000-0005-0000-0000-00006C000000}"/>
    <cellStyle name="標準 3 2 4 2" xfId="120" xr:uid="{00000000-0005-0000-0000-00006D000000}"/>
    <cellStyle name="標準 3 2 4 3" xfId="121" xr:uid="{00000000-0005-0000-0000-00006E000000}"/>
    <cellStyle name="標準 3 2 5" xfId="122" xr:uid="{00000000-0005-0000-0000-00006F000000}"/>
    <cellStyle name="標準 3 2 6" xfId="123" xr:uid="{00000000-0005-0000-0000-000070000000}"/>
    <cellStyle name="標準 3 3" xfId="10" xr:uid="{00000000-0005-0000-0000-000071000000}"/>
    <cellStyle name="標準 3 3 2" xfId="68" xr:uid="{00000000-0005-0000-0000-000072000000}"/>
    <cellStyle name="標準 3 3 3" xfId="124" xr:uid="{00000000-0005-0000-0000-000073000000}"/>
    <cellStyle name="標準 3 4" xfId="69" xr:uid="{00000000-0005-0000-0000-000074000000}"/>
    <cellStyle name="標準 3 4 2" xfId="70" xr:uid="{00000000-0005-0000-0000-000075000000}"/>
    <cellStyle name="標準 3 4 3" xfId="125" xr:uid="{00000000-0005-0000-0000-000076000000}"/>
    <cellStyle name="標準 3 5" xfId="71" xr:uid="{00000000-0005-0000-0000-000077000000}"/>
    <cellStyle name="標準 3 5 2" xfId="126" xr:uid="{00000000-0005-0000-0000-000078000000}"/>
    <cellStyle name="標準 3 5 3" xfId="127" xr:uid="{00000000-0005-0000-0000-000079000000}"/>
    <cellStyle name="標準 3 6" xfId="72" xr:uid="{00000000-0005-0000-0000-00007A000000}"/>
    <cellStyle name="標準 3 7" xfId="128" xr:uid="{00000000-0005-0000-0000-00007B000000}"/>
    <cellStyle name="標準 4" xfId="73" xr:uid="{00000000-0005-0000-0000-00007C000000}"/>
    <cellStyle name="標準 4 2" xfId="129" xr:uid="{B0AF0D6A-CAEE-495A-87C2-CCB2F2018FF4}"/>
    <cellStyle name="標準 5" xfId="74" xr:uid="{00000000-0005-0000-0000-00007D000000}"/>
    <cellStyle name="標準 5 2" xfId="130" xr:uid="{DF04E39C-D558-4D13-BC14-95612CFED14C}"/>
    <cellStyle name="標準 6" xfId="16" xr:uid="{00000000-0005-0000-0000-00007E000000}"/>
    <cellStyle name="標準 7" xfId="76" xr:uid="{00000000-0005-0000-0000-00007F000000}"/>
    <cellStyle name="標準 8" xfId="131" xr:uid="{AB2CFF38-2FAD-455E-8CB6-72F763970FA6}"/>
    <cellStyle name="良い 2" xfId="75" xr:uid="{00000000-0005-0000-0000-000080000000}"/>
  </cellStyles>
  <dxfs count="30">
    <dxf>
      <fill>
        <patternFill>
          <bgColor rgb="FFFFFF00"/>
        </patternFill>
      </fill>
    </dxf>
    <dxf>
      <fill>
        <patternFill>
          <bgColor theme="0" tint="-0.14996795556505021"/>
        </patternFill>
      </fill>
    </dxf>
    <dxf>
      <font>
        <b/>
        <i val="0"/>
        <color auto="1"/>
      </font>
      <fill>
        <patternFill>
          <bgColor rgb="FFFF00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6" tint="0.79998168889431442"/>
        </patternFill>
      </fill>
    </dxf>
    <dxf>
      <fill>
        <patternFill>
          <bgColor theme="0" tint="-0.14996795556505021"/>
        </patternFill>
      </fill>
    </dxf>
    <dxf>
      <fill>
        <patternFill>
          <bgColor theme="6" tint="0.79998168889431442"/>
        </patternFill>
      </fill>
    </dxf>
    <dxf>
      <font>
        <color rgb="FFFF0000"/>
      </font>
      <fill>
        <patternFill patternType="solid">
          <bgColor theme="0" tint="-0.14996795556505021"/>
        </patternFill>
      </fill>
    </dxf>
    <dxf>
      <fill>
        <patternFill>
          <bgColor rgb="FFFFC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rgb="FFFFFF00"/>
        </patternFill>
      </fill>
    </dxf>
    <dxf>
      <fill>
        <patternFill>
          <bgColor theme="0" tint="-0.14996795556505021"/>
        </patternFill>
      </fill>
    </dxf>
    <dxf>
      <font>
        <color rgb="FFFF0000"/>
      </font>
      <fill>
        <patternFill patternType="solid">
          <bgColor theme="0" tint="-0.14996795556505021"/>
        </patternFill>
      </fill>
    </dxf>
    <dxf>
      <fill>
        <patternFill>
          <bgColor rgb="FFFFC000"/>
        </patternFill>
      </fill>
    </dxf>
    <dxf>
      <font>
        <b/>
        <i val="0"/>
        <color auto="1"/>
      </font>
      <fill>
        <patternFill>
          <bgColor rgb="FFFF0000"/>
        </patternFill>
      </fill>
    </dxf>
    <dxf>
      <fill>
        <patternFill>
          <bgColor theme="0" tint="-0.1499679555650502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0000CC"/>
      <color rgb="FF000000"/>
      <color rgb="FFFFFFCC"/>
      <color rgb="FFFFFF99"/>
      <color rgb="FFC0C0C0"/>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28</xdr:col>
      <xdr:colOff>467592</xdr:colOff>
      <xdr:row>2</xdr:row>
      <xdr:rowOff>900545</xdr:rowOff>
    </xdr:from>
    <xdr:to>
      <xdr:col>48</xdr:col>
      <xdr:colOff>484909</xdr:colOff>
      <xdr:row>3</xdr:row>
      <xdr:rowOff>1266442</xdr:rowOff>
    </xdr:to>
    <xdr:sp macro="" textlink="">
      <xdr:nvSpPr>
        <xdr:cNvPr id="2" name="正方形/長方形 1">
          <a:extLst>
            <a:ext uri="{FF2B5EF4-FFF2-40B4-BE49-F238E27FC236}">
              <a16:creationId xmlns:a16="http://schemas.microsoft.com/office/drawing/2014/main" id="{9B889725-7600-48CB-86A3-42F810C2A16E}"/>
            </a:ext>
          </a:extLst>
        </xdr:cNvPr>
        <xdr:cNvSpPr/>
      </xdr:nvSpPr>
      <xdr:spPr>
        <a:xfrm>
          <a:off x="63713592" y="2944090"/>
          <a:ext cx="26496817" cy="190721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17</xdr:col>
      <xdr:colOff>173181</xdr:colOff>
      <xdr:row>2</xdr:row>
      <xdr:rowOff>311726</xdr:rowOff>
    </xdr:from>
    <xdr:to>
      <xdr:col>20</xdr:col>
      <xdr:colOff>900547</xdr:colOff>
      <xdr:row>4</xdr:row>
      <xdr:rowOff>242454</xdr:rowOff>
    </xdr:to>
    <xdr:grpSp>
      <xdr:nvGrpSpPr>
        <xdr:cNvPr id="3" name="グループ化 2">
          <a:extLst>
            <a:ext uri="{FF2B5EF4-FFF2-40B4-BE49-F238E27FC236}">
              <a16:creationId xmlns:a16="http://schemas.microsoft.com/office/drawing/2014/main" id="{D69256D2-9D88-4681-B75C-37D69B1C7FC1}"/>
            </a:ext>
          </a:extLst>
        </xdr:cNvPr>
        <xdr:cNvGrpSpPr/>
      </xdr:nvGrpSpPr>
      <xdr:grpSpPr>
        <a:xfrm>
          <a:off x="34809545" y="2355271"/>
          <a:ext cx="8745684" cy="3013365"/>
          <a:chOff x="24658307" y="547687"/>
          <a:chExt cx="6656676" cy="2706666"/>
        </a:xfrm>
      </xdr:grpSpPr>
      <xdr:sp macro="" textlink="">
        <xdr:nvSpPr>
          <xdr:cNvPr id="4" name="正方形/長方形 3">
            <a:extLst>
              <a:ext uri="{FF2B5EF4-FFF2-40B4-BE49-F238E27FC236}">
                <a16:creationId xmlns:a16="http://schemas.microsoft.com/office/drawing/2014/main" id="{E9246116-28E5-4DAD-BF56-0CC4CF001995}"/>
              </a:ext>
            </a:extLst>
          </xdr:cNvPr>
          <xdr:cNvSpPr/>
        </xdr:nvSpPr>
        <xdr:spPr>
          <a:xfrm>
            <a:off x="24658307" y="547687"/>
            <a:ext cx="6656676" cy="270666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5" name="グループ化 4">
            <a:extLst>
              <a:ext uri="{FF2B5EF4-FFF2-40B4-BE49-F238E27FC236}">
                <a16:creationId xmlns:a16="http://schemas.microsoft.com/office/drawing/2014/main" id="{C6E7DFF7-65B2-41B6-B4C8-0D43CCEC4598}"/>
              </a:ext>
            </a:extLst>
          </xdr:cNvPr>
          <xdr:cNvGrpSpPr/>
        </xdr:nvGrpSpPr>
        <xdr:grpSpPr>
          <a:xfrm>
            <a:off x="25431454" y="849725"/>
            <a:ext cx="4450362" cy="514041"/>
            <a:chOff x="20809325" y="530440"/>
            <a:chExt cx="2084293" cy="313765"/>
          </a:xfrm>
        </xdr:grpSpPr>
        <xdr:sp macro="" textlink="">
          <xdr:nvSpPr>
            <xdr:cNvPr id="14" name="正方形/長方形 13">
              <a:extLst>
                <a:ext uri="{FF2B5EF4-FFF2-40B4-BE49-F238E27FC236}">
                  <a16:creationId xmlns:a16="http://schemas.microsoft.com/office/drawing/2014/main" id="{63FB8A5D-A720-4C41-92C3-AE25DBF9D772}"/>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5" name="正方形/長方形 14">
              <a:extLst>
                <a:ext uri="{FF2B5EF4-FFF2-40B4-BE49-F238E27FC236}">
                  <a16:creationId xmlns:a16="http://schemas.microsoft.com/office/drawing/2014/main" id="{E424087E-AC31-4690-8256-60D52F938F42}"/>
                </a:ext>
              </a:extLst>
            </xdr:cNvPr>
            <xdr:cNvSpPr/>
          </xdr:nvSpPr>
          <xdr:spPr>
            <a:xfrm>
              <a:off x="21761824" y="530440"/>
              <a:ext cx="113179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6" name="直線コネクタ 15">
              <a:extLst>
                <a:ext uri="{FF2B5EF4-FFF2-40B4-BE49-F238E27FC236}">
                  <a16:creationId xmlns:a16="http://schemas.microsoft.com/office/drawing/2014/main" id="{B7F51F8F-6EE7-4AEE-AD7E-0C51214116FE}"/>
                </a:ext>
              </a:extLst>
            </xdr:cNvPr>
            <xdr:cNvCxnSpPr>
              <a:stCxn id="14" idx="3"/>
              <a:endCxn id="15"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AA191E60-4ACD-4A27-8FB5-1997AB3EF39B}"/>
              </a:ext>
            </a:extLst>
          </xdr:cNvPr>
          <xdr:cNvGrpSpPr/>
        </xdr:nvGrpSpPr>
        <xdr:grpSpPr>
          <a:xfrm>
            <a:off x="25407430" y="1584070"/>
            <a:ext cx="4522420" cy="514041"/>
            <a:chOff x="20809325" y="530440"/>
            <a:chExt cx="2117911" cy="313765"/>
          </a:xfrm>
        </xdr:grpSpPr>
        <xdr:sp macro="" textlink="">
          <xdr:nvSpPr>
            <xdr:cNvPr id="11" name="正方形/長方形 10">
              <a:extLst>
                <a:ext uri="{FF2B5EF4-FFF2-40B4-BE49-F238E27FC236}">
                  <a16:creationId xmlns:a16="http://schemas.microsoft.com/office/drawing/2014/main" id="{574B6C27-3734-4672-8CC0-BCFBF5D8F851}"/>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2" name="正方形/長方形 11">
              <a:extLst>
                <a:ext uri="{FF2B5EF4-FFF2-40B4-BE49-F238E27FC236}">
                  <a16:creationId xmlns:a16="http://schemas.microsoft.com/office/drawing/2014/main" id="{7A9E185D-AA10-4786-B847-DFBD47892D41}"/>
                </a:ext>
              </a:extLst>
            </xdr:cNvPr>
            <xdr:cNvSpPr/>
          </xdr:nvSpPr>
          <xdr:spPr>
            <a:xfrm>
              <a:off x="21761823" y="530440"/>
              <a:ext cx="116541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3" name="直線コネクタ 12">
              <a:extLst>
                <a:ext uri="{FF2B5EF4-FFF2-40B4-BE49-F238E27FC236}">
                  <a16:creationId xmlns:a16="http://schemas.microsoft.com/office/drawing/2014/main" id="{5676F449-FF15-4129-8F09-9F9F0BCF677B}"/>
                </a:ext>
              </a:extLst>
            </xdr:cNvPr>
            <xdr:cNvCxnSpPr>
              <a:stCxn id="11" idx="3"/>
              <a:endCxn id="12"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7" name="グループ化 6">
            <a:extLst>
              <a:ext uri="{FF2B5EF4-FFF2-40B4-BE49-F238E27FC236}">
                <a16:creationId xmlns:a16="http://schemas.microsoft.com/office/drawing/2014/main" id="{DE023402-D3B9-4BD2-818D-10E2D99295A2}"/>
              </a:ext>
            </a:extLst>
          </xdr:cNvPr>
          <xdr:cNvGrpSpPr/>
        </xdr:nvGrpSpPr>
        <xdr:grpSpPr>
          <a:xfrm>
            <a:off x="25407438" y="2326559"/>
            <a:ext cx="4561673" cy="513770"/>
            <a:chOff x="20809325" y="534306"/>
            <a:chExt cx="2136337" cy="315946"/>
          </a:xfrm>
        </xdr:grpSpPr>
        <xdr:sp macro="" textlink="">
          <xdr:nvSpPr>
            <xdr:cNvPr id="8" name="正方形/長方形 7">
              <a:extLst>
                <a:ext uri="{FF2B5EF4-FFF2-40B4-BE49-F238E27FC236}">
                  <a16:creationId xmlns:a16="http://schemas.microsoft.com/office/drawing/2014/main" id="{3C27C645-3C68-4F53-B7FF-B6D188E9AB85}"/>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9" name="正方形/長方形 8">
              <a:extLst>
                <a:ext uri="{FF2B5EF4-FFF2-40B4-BE49-F238E27FC236}">
                  <a16:creationId xmlns:a16="http://schemas.microsoft.com/office/drawing/2014/main" id="{5C9ADBE7-8CC8-433B-9849-E31ADBFE80A4}"/>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10" name="直線コネクタ 9">
              <a:extLst>
                <a:ext uri="{FF2B5EF4-FFF2-40B4-BE49-F238E27FC236}">
                  <a16:creationId xmlns:a16="http://schemas.microsoft.com/office/drawing/2014/main" id="{AD4C4F27-E60D-4320-8797-3627FE51FB34}"/>
                </a:ext>
              </a:extLst>
            </xdr:cNvPr>
            <xdr:cNvCxnSpPr>
              <a:stCxn id="8" idx="3"/>
              <a:endCxn id="9"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7</xdr:col>
      <xdr:colOff>653763</xdr:colOff>
      <xdr:row>21</xdr:row>
      <xdr:rowOff>17317</xdr:rowOff>
    </xdr:from>
    <xdr:to>
      <xdr:col>10</xdr:col>
      <xdr:colOff>1617083</xdr:colOff>
      <xdr:row>32</xdr:row>
      <xdr:rowOff>207818</xdr:rowOff>
    </xdr:to>
    <xdr:sp macro="" textlink="">
      <xdr:nvSpPr>
        <xdr:cNvPr id="23" name="吹き出し: 角を丸めた四角形 22">
          <a:extLst>
            <a:ext uri="{FF2B5EF4-FFF2-40B4-BE49-F238E27FC236}">
              <a16:creationId xmlns:a16="http://schemas.microsoft.com/office/drawing/2014/main" id="{926E3957-2B29-4E55-A375-EEDB84A05418}"/>
            </a:ext>
          </a:extLst>
        </xdr:cNvPr>
        <xdr:cNvSpPr/>
      </xdr:nvSpPr>
      <xdr:spPr>
        <a:xfrm>
          <a:off x="17244581" y="11533908"/>
          <a:ext cx="7197866" cy="3619501"/>
        </a:xfrm>
        <a:prstGeom prst="wedgeRoundRectCallout">
          <a:avLst>
            <a:gd name="adj1" fmla="val 23182"/>
            <a:gd name="adj2" fmla="val -5776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rPr>
            <a:t>【</a:t>
          </a:r>
          <a:r>
            <a:rPr kumimoji="1" lang="ja-JP" altLang="en-US" sz="1600" b="1">
              <a:solidFill>
                <a:srgbClr val="000000"/>
              </a:solidFill>
            </a:rPr>
            <a:t>　⑤型番　⑥電源周波数　</a:t>
          </a:r>
          <a:r>
            <a:rPr kumimoji="1" lang="en-US" altLang="ja-JP" sz="1600" b="1">
              <a:solidFill>
                <a:srgbClr val="000000"/>
              </a:solidFill>
            </a:rPr>
            <a:t>】</a:t>
          </a:r>
        </a:p>
        <a:p>
          <a:pPr algn="l"/>
          <a:endParaRPr kumimoji="1" lang="en-US" altLang="ja-JP" sz="1600">
            <a:solidFill>
              <a:srgbClr val="000000"/>
            </a:solidFill>
            <a:latin typeface="+mj-ea"/>
            <a:ea typeface="+mj-ea"/>
          </a:endParaRPr>
        </a:p>
        <a:p>
          <a:pPr algn="l"/>
          <a:r>
            <a:rPr kumimoji="1" lang="ja-JP" altLang="en-US" sz="1600" b="1" u="sng">
              <a:solidFill>
                <a:srgbClr val="000000"/>
              </a:solidFill>
            </a:rPr>
            <a:t>⑤型番を入力してください</a:t>
          </a:r>
          <a:endParaRPr kumimoji="1" lang="en-US" altLang="ja-JP" sz="1600" b="1" u="sng">
            <a:solidFill>
              <a:srgbClr val="000000"/>
            </a:solidFill>
          </a:endParaRPr>
        </a:p>
        <a:p>
          <a:pPr algn="l"/>
          <a:r>
            <a:rPr kumimoji="1" lang="ja-JP" altLang="en-US" sz="1600" b="0">
              <a:solidFill>
                <a:srgbClr val="000000"/>
              </a:solidFill>
            </a:rPr>
            <a:t>カタログ</a:t>
          </a:r>
          <a:r>
            <a:rPr kumimoji="1" lang="en-US" altLang="ja-JP" sz="1600" b="0">
              <a:solidFill>
                <a:srgbClr val="000000"/>
              </a:solidFill>
            </a:rPr>
            <a:t>(</a:t>
          </a:r>
          <a:r>
            <a:rPr kumimoji="1" lang="ja-JP" altLang="en-US" sz="1600" b="0">
              <a:solidFill>
                <a:srgbClr val="000000"/>
              </a:solidFill>
            </a:rPr>
            <a:t>仕様書等</a:t>
          </a:r>
          <a:r>
            <a:rPr kumimoji="1" lang="en-US" altLang="ja-JP" sz="1600" b="0">
              <a:solidFill>
                <a:srgbClr val="000000"/>
              </a:solidFill>
            </a:rPr>
            <a:t>)</a:t>
          </a:r>
          <a:r>
            <a:rPr kumimoji="1" lang="ja-JP" altLang="en-US" sz="1600" b="0">
              <a:solidFill>
                <a:srgbClr val="000000"/>
              </a:solidFill>
            </a:rPr>
            <a:t>に記載の型番を入力</a:t>
          </a:r>
        </a:p>
        <a:p>
          <a:pPr algn="l"/>
          <a:endParaRPr kumimoji="1" lang="ja-JP" altLang="en-US" sz="1600" b="0">
            <a:solidFill>
              <a:srgbClr val="000000"/>
            </a:solidFill>
          </a:endParaRPr>
        </a:p>
        <a:p>
          <a:pPr algn="l"/>
          <a:r>
            <a:rPr kumimoji="1" lang="ja-JP" altLang="en-US" sz="1600" b="0">
              <a:solidFill>
                <a:srgbClr val="000000"/>
              </a:solidFill>
            </a:rPr>
            <a:t>ワイルドカード「■」を用いる場合、</a:t>
          </a:r>
        </a:p>
        <a:p>
          <a:pPr algn="l"/>
          <a:r>
            <a:rPr kumimoji="1" lang="ja-JP" altLang="en-US" sz="1600" b="0">
              <a:solidFill>
                <a:srgbClr val="000000"/>
              </a:solidFill>
            </a:rPr>
            <a:t>ワイルドカードの内訳一覧に、枝番の情報を入力</a:t>
          </a:r>
        </a:p>
        <a:p>
          <a:pPr algn="l"/>
          <a:endParaRPr kumimoji="1" lang="en-US" altLang="ja-JP" sz="1600" b="0">
            <a:solidFill>
              <a:srgbClr val="000000"/>
            </a:solidFill>
          </a:endParaRPr>
        </a:p>
        <a:p>
          <a:pPr algn="l"/>
          <a:r>
            <a:rPr kumimoji="1" lang="ja-JP" altLang="en-US" sz="1600" b="1" u="sng">
              <a:solidFill>
                <a:srgbClr val="000000"/>
              </a:solidFill>
            </a:rPr>
            <a:t>⑥電源周波数を選択してください</a:t>
          </a:r>
          <a:r>
            <a:rPr kumimoji="1" lang="ja-JP" altLang="en-US" sz="1600" b="1" u="none">
              <a:solidFill>
                <a:srgbClr val="000000"/>
              </a:solidFill>
            </a:rPr>
            <a:t>　</a:t>
          </a:r>
          <a:r>
            <a:rPr kumimoji="1" lang="en-US" altLang="ja-JP" sz="1600" b="1" u="none">
              <a:solidFill>
                <a:srgbClr val="000000"/>
              </a:solidFill>
            </a:rPr>
            <a:t>※</a:t>
          </a:r>
          <a:r>
            <a:rPr kumimoji="1" lang="ja-JP" altLang="en-US" sz="1600" b="1" u="none">
              <a:solidFill>
                <a:srgbClr val="000000"/>
              </a:solidFill>
            </a:rPr>
            <a:t>任意項目です</a:t>
          </a:r>
          <a:endParaRPr kumimoji="1" lang="en-US" altLang="ja-JP" sz="1600" b="1" u="none">
            <a:solidFill>
              <a:srgbClr val="000000"/>
            </a:solidFill>
          </a:endParaRPr>
        </a:p>
        <a:p>
          <a:pPr algn="l"/>
          <a:r>
            <a:rPr kumimoji="1" lang="ja-JP" altLang="en-US" sz="1600" b="0" u="none">
              <a:solidFill>
                <a:srgbClr val="000000"/>
              </a:solidFill>
            </a:rPr>
            <a:t>周波数によって性能値や能力値が異なる場合、プルダウンから選択</a:t>
          </a:r>
          <a:endParaRPr kumimoji="1" lang="en-US" altLang="ja-JP" sz="1600" b="0" u="none">
            <a:solidFill>
              <a:srgbClr val="000000"/>
            </a:solidFill>
          </a:endParaRPr>
        </a:p>
        <a:p>
          <a:pPr algn="l"/>
          <a:r>
            <a:rPr kumimoji="1" lang="en-US" altLang="ja-JP" sz="1600" b="0" u="none">
              <a:solidFill>
                <a:srgbClr val="000000"/>
              </a:solidFill>
            </a:rPr>
            <a:t>※</a:t>
          </a:r>
          <a:r>
            <a:rPr kumimoji="1" lang="ja-JP" altLang="en-US" sz="1600" b="0" u="none">
              <a:solidFill>
                <a:srgbClr val="000000"/>
              </a:solidFill>
            </a:rPr>
            <a:t>性能値や能力値が同じ場合は空欄としてください</a:t>
          </a:r>
          <a:endParaRPr kumimoji="1" lang="en-US" altLang="ja-JP" sz="1600" b="0" u="none">
            <a:solidFill>
              <a:srgbClr val="000000"/>
            </a:solidFill>
          </a:endParaRPr>
        </a:p>
      </xdr:txBody>
    </xdr:sp>
    <xdr:clientData/>
  </xdr:twoCellAnchor>
  <xdr:twoCellAnchor>
    <xdr:from>
      <xdr:col>6</xdr:col>
      <xdr:colOff>2393227</xdr:colOff>
      <xdr:row>0</xdr:row>
      <xdr:rowOff>221960</xdr:rowOff>
    </xdr:from>
    <xdr:to>
      <xdr:col>9</xdr:col>
      <xdr:colOff>173181</xdr:colOff>
      <xdr:row>3</xdr:row>
      <xdr:rowOff>917862</xdr:rowOff>
    </xdr:to>
    <xdr:sp macro="" textlink="">
      <xdr:nvSpPr>
        <xdr:cNvPr id="25" name="吹き出し: 角を丸めた四角形 24">
          <a:extLst>
            <a:ext uri="{FF2B5EF4-FFF2-40B4-BE49-F238E27FC236}">
              <a16:creationId xmlns:a16="http://schemas.microsoft.com/office/drawing/2014/main" id="{45DC4C75-36BA-48FE-A1EC-C7A83B2965F4}"/>
            </a:ext>
          </a:extLst>
        </xdr:cNvPr>
        <xdr:cNvSpPr/>
      </xdr:nvSpPr>
      <xdr:spPr>
        <a:xfrm>
          <a:off x="16369000" y="221960"/>
          <a:ext cx="3772045" cy="4280766"/>
        </a:xfrm>
        <a:prstGeom prst="wedgeRoundRectCallout">
          <a:avLst>
            <a:gd name="adj1" fmla="val -57425"/>
            <a:gd name="adj2" fmla="val -2084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製造事業者名　</a:t>
          </a:r>
          <a:r>
            <a:rPr kumimoji="1" lang="en-US" altLang="ja-JP" sz="1600" b="1">
              <a:solidFill>
                <a:srgbClr val="000000"/>
              </a:solidFill>
              <a:latin typeface="+mj-ea"/>
              <a:ea typeface="+mj-ea"/>
            </a:rPr>
            <a:t>】</a:t>
          </a:r>
          <a:endParaRPr kumimoji="1" lang="en-US" altLang="ja-JP" sz="1600" b="0">
            <a:solidFill>
              <a:srgbClr val="000000"/>
            </a:solidFill>
            <a:latin typeface="+mj-ea"/>
            <a:ea typeface="+mj-ea"/>
          </a:endParaRPr>
        </a:p>
        <a:p>
          <a:pPr algn="l"/>
          <a:r>
            <a:rPr kumimoji="1" lang="ja-JP" altLang="en-US" sz="1600" b="0" u="none">
              <a:solidFill>
                <a:srgbClr val="000000"/>
              </a:solidFill>
              <a:latin typeface="+mj-ea"/>
              <a:ea typeface="+mj-ea"/>
            </a:rPr>
            <a:t>事業者名を入力してください</a:t>
          </a:r>
          <a:endParaRPr kumimoji="1" lang="en-US" altLang="ja-JP" sz="1600" b="0" u="none">
            <a:solidFill>
              <a:srgbClr val="000000"/>
            </a:solidFill>
            <a:latin typeface="+mj-ea"/>
            <a:ea typeface="+mj-ea"/>
          </a:endParaRPr>
        </a:p>
        <a:p>
          <a:pPr algn="l"/>
          <a:r>
            <a:rPr kumimoji="1" lang="ja-JP" altLang="en-US" sz="1600" b="0" u="none">
              <a:solidFill>
                <a:srgbClr val="000000"/>
              </a:solidFill>
              <a:latin typeface="+mj-ea"/>
              <a:ea typeface="+mj-ea"/>
            </a:rPr>
            <a:t>・</a:t>
          </a:r>
          <a:r>
            <a:rPr kumimoji="1" lang="en-US" altLang="ja-JP" sz="1600" b="0" u="none">
              <a:solidFill>
                <a:srgbClr val="000000"/>
              </a:solidFill>
              <a:latin typeface="+mj-ea"/>
              <a:ea typeface="+mj-ea"/>
            </a:rPr>
            <a:t>40</a:t>
          </a:r>
          <a:r>
            <a:rPr kumimoji="1" lang="ja-JP" altLang="en-US" sz="1600" b="0" u="none">
              <a:solidFill>
                <a:srgbClr val="000000"/>
              </a:solidFill>
              <a:latin typeface="+mj-ea"/>
              <a:ea typeface="+mj-ea"/>
            </a:rPr>
            <a:t>字以内</a:t>
          </a:r>
          <a:endParaRPr kumimoji="1" lang="en-US" altLang="ja-JP" sz="1600" b="0" u="none">
            <a:solidFill>
              <a:srgbClr val="000000"/>
            </a:solidFill>
            <a:latin typeface="+mj-ea"/>
            <a:ea typeface="+mj-ea"/>
          </a:endParaRPr>
        </a:p>
        <a:p>
          <a:pPr algn="l"/>
          <a:r>
            <a:rPr kumimoji="1" lang="ja-JP" altLang="en-US" sz="1600" b="0" u="none">
              <a:solidFill>
                <a:srgbClr val="FF0000"/>
              </a:solidFill>
              <a:latin typeface="+mj-ea"/>
              <a:ea typeface="+mj-ea"/>
            </a:rPr>
            <a:t>・法人格は省略せずに入力</a:t>
          </a:r>
          <a:endParaRPr kumimoji="1" lang="en-US" altLang="ja-JP" sz="1600" b="0" u="none">
            <a:solidFill>
              <a:srgbClr val="FF0000"/>
            </a:solidFill>
            <a:latin typeface="+mj-ea"/>
            <a:ea typeface="+mj-ea"/>
          </a:endParaRPr>
        </a:p>
        <a:p>
          <a:pPr algn="l"/>
          <a:endParaRPr kumimoji="1" lang="en-US" altLang="ja-JP" sz="1600" b="0" u="none">
            <a:solidFill>
              <a:srgbClr val="000000"/>
            </a:solidFill>
            <a:latin typeface="+mj-ea"/>
            <a:ea typeface="+mj-ea"/>
          </a:endParaRPr>
        </a:p>
        <a:p>
          <a:pPr algn="l"/>
          <a:r>
            <a:rPr kumimoji="1" lang="en-US" altLang="ja-JP" sz="1600" b="1" u="none">
              <a:solidFill>
                <a:srgbClr val="000000"/>
              </a:solidFill>
              <a:latin typeface="+mj-ea"/>
              <a:ea typeface="+mj-ea"/>
            </a:rPr>
            <a:t>【</a:t>
          </a:r>
          <a:r>
            <a:rPr kumimoji="1" lang="ja-JP" altLang="en-US" sz="1600" b="1" u="none">
              <a:solidFill>
                <a:srgbClr val="000000"/>
              </a:solidFill>
              <a:latin typeface="+mj-ea"/>
              <a:ea typeface="+mj-ea"/>
            </a:rPr>
            <a:t>　製造事業者名</a:t>
          </a:r>
          <a:r>
            <a:rPr kumimoji="1" lang="en-US" altLang="ja-JP" sz="1600" b="1" u="none">
              <a:solidFill>
                <a:srgbClr val="000000"/>
              </a:solidFill>
              <a:latin typeface="+mj-ea"/>
              <a:ea typeface="+mj-ea"/>
            </a:rPr>
            <a:t>(</a:t>
          </a:r>
          <a:r>
            <a:rPr kumimoji="1" lang="ja-JP" altLang="en-US" sz="1600" b="1" u="none">
              <a:solidFill>
                <a:srgbClr val="000000"/>
              </a:solidFill>
              <a:latin typeface="+mj-ea"/>
              <a:ea typeface="+mj-ea"/>
            </a:rPr>
            <a:t>フリガナ</a:t>
          </a:r>
          <a:r>
            <a:rPr kumimoji="1" lang="en-US" altLang="ja-JP" sz="1600" b="1" u="none">
              <a:solidFill>
                <a:srgbClr val="000000"/>
              </a:solidFill>
              <a:latin typeface="+mj-ea"/>
              <a:ea typeface="+mj-ea"/>
            </a:rPr>
            <a:t>)</a:t>
          </a:r>
          <a:r>
            <a:rPr kumimoji="1" lang="ja-JP" altLang="en-US" sz="1600" b="1" u="none">
              <a:solidFill>
                <a:srgbClr val="000000"/>
              </a:solidFill>
              <a:latin typeface="+mj-ea"/>
              <a:ea typeface="+mj-ea"/>
            </a:rPr>
            <a:t>　</a:t>
          </a:r>
          <a:r>
            <a:rPr kumimoji="1" lang="en-US" altLang="ja-JP" sz="1600" b="1" u="none">
              <a:solidFill>
                <a:srgbClr val="000000"/>
              </a:solidFill>
              <a:latin typeface="+mj-ea"/>
              <a:ea typeface="+mj-ea"/>
            </a:rPr>
            <a:t>】</a:t>
          </a:r>
        </a:p>
        <a:p>
          <a:pPr algn="l"/>
          <a:r>
            <a:rPr kumimoji="1" lang="ja-JP" altLang="en-US" sz="1600" b="0" u="none">
              <a:solidFill>
                <a:srgbClr val="000000"/>
              </a:solidFill>
              <a:latin typeface="+mj-ea"/>
              <a:ea typeface="+mj-ea"/>
            </a:rPr>
            <a:t>事業者名</a:t>
          </a:r>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フリガナ</a:t>
          </a:r>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を入力してください　</a:t>
          </a:r>
        </a:p>
        <a:p>
          <a:pPr algn="l"/>
          <a:r>
            <a:rPr kumimoji="1" lang="ja-JP" altLang="en-US" sz="1600" b="0" u="none">
              <a:solidFill>
                <a:srgbClr val="000000"/>
              </a:solidFill>
              <a:latin typeface="+mj-ea"/>
              <a:ea typeface="+mj-ea"/>
            </a:rPr>
            <a:t>・全角カタカナで入力</a:t>
          </a:r>
        </a:p>
        <a:p>
          <a:pPr algn="l"/>
          <a:r>
            <a:rPr kumimoji="1" lang="ja-JP" altLang="en-US" sz="1600" b="0" u="none">
              <a:solidFill>
                <a:srgbClr val="FF0000"/>
              </a:solidFill>
              <a:latin typeface="+mj-ea"/>
              <a:ea typeface="+mj-ea"/>
            </a:rPr>
            <a:t>・法人格は省略</a:t>
          </a:r>
          <a:endParaRPr kumimoji="1" lang="en-US" altLang="ja-JP" sz="1600" b="0" u="none">
            <a:solidFill>
              <a:srgbClr val="FF0000"/>
            </a:solidFill>
            <a:latin typeface="+mj-ea"/>
            <a:ea typeface="+mj-ea"/>
          </a:endParaRPr>
        </a:p>
        <a:p>
          <a:pPr algn="l"/>
          <a:endParaRPr kumimoji="1" lang="en-US" altLang="ja-JP" sz="1600" b="0" u="none">
            <a:solidFill>
              <a:srgbClr val="FF0000"/>
            </a:solidFill>
            <a:latin typeface="+mj-ea"/>
            <a:ea typeface="+mj-ea"/>
          </a:endParaRPr>
        </a:p>
        <a:p>
          <a:pPr algn="l"/>
          <a:r>
            <a:rPr kumimoji="1" lang="en-US" altLang="ja-JP" sz="1600" b="1" u="none">
              <a:solidFill>
                <a:sysClr val="windowText" lastClr="000000"/>
              </a:solidFill>
              <a:latin typeface="+mj-ea"/>
              <a:ea typeface="+mj-ea"/>
            </a:rPr>
            <a:t>【</a:t>
          </a:r>
          <a:r>
            <a:rPr kumimoji="1" lang="ja-JP" altLang="en-US" sz="1600" b="1" u="none">
              <a:solidFill>
                <a:sysClr val="windowText" lastClr="000000"/>
              </a:solidFill>
              <a:latin typeface="+mj-ea"/>
              <a:ea typeface="+mj-ea"/>
            </a:rPr>
            <a:t>　申請年月日　</a:t>
          </a:r>
          <a:r>
            <a:rPr kumimoji="1" lang="en-US" altLang="ja-JP" sz="1600" b="1" u="none">
              <a:solidFill>
                <a:sysClr val="windowText" lastClr="000000"/>
              </a:solidFill>
              <a:latin typeface="+mj-ea"/>
              <a:ea typeface="+mj-ea"/>
            </a:rPr>
            <a:t>】</a:t>
          </a:r>
        </a:p>
        <a:p>
          <a:pPr algn="l"/>
          <a:r>
            <a:rPr kumimoji="1" lang="en-US" altLang="ja-JP" sz="1600" b="0" u="none">
              <a:solidFill>
                <a:sysClr val="windowText" lastClr="000000"/>
              </a:solidFill>
              <a:latin typeface="+mj-ea"/>
              <a:ea typeface="+mj-ea"/>
            </a:rPr>
            <a:t>SII</a:t>
          </a:r>
          <a:r>
            <a:rPr kumimoji="1" lang="ja-JP" altLang="en-US" sz="1600" b="0" u="none">
              <a:solidFill>
                <a:sysClr val="windowText" lastClr="000000"/>
              </a:solidFill>
              <a:latin typeface="+mj-ea"/>
              <a:ea typeface="+mj-ea"/>
            </a:rPr>
            <a:t>へメール申請を行った日付を入力してください</a:t>
          </a:r>
          <a:endParaRPr kumimoji="1" lang="ja-JP" altLang="en-US" sz="1600" b="0" u="none">
            <a:solidFill>
              <a:srgbClr val="FF0000"/>
            </a:solidFill>
            <a:latin typeface="+mj-ea"/>
            <a:ea typeface="+mj-ea"/>
          </a:endParaRPr>
        </a:p>
      </xdr:txBody>
    </xdr:sp>
    <xdr:clientData/>
  </xdr:twoCellAnchor>
  <xdr:twoCellAnchor>
    <xdr:from>
      <xdr:col>1</xdr:col>
      <xdr:colOff>1153968</xdr:colOff>
      <xdr:row>24</xdr:row>
      <xdr:rowOff>103907</xdr:rowOff>
    </xdr:from>
    <xdr:to>
      <xdr:col>4</xdr:col>
      <xdr:colOff>1818409</xdr:colOff>
      <xdr:row>39</xdr:row>
      <xdr:rowOff>207817</xdr:rowOff>
    </xdr:to>
    <xdr:sp macro="" textlink="">
      <xdr:nvSpPr>
        <xdr:cNvPr id="26" name="正方形/長方形 25">
          <a:extLst>
            <a:ext uri="{FF2B5EF4-FFF2-40B4-BE49-F238E27FC236}">
              <a16:creationId xmlns:a16="http://schemas.microsoft.com/office/drawing/2014/main" id="{F1C9DBB6-A76F-42D9-9FE2-721B85075255}"/>
            </a:ext>
          </a:extLst>
        </xdr:cNvPr>
        <xdr:cNvSpPr/>
      </xdr:nvSpPr>
      <xdr:spPr>
        <a:xfrm>
          <a:off x="2054513" y="12555680"/>
          <a:ext cx="8509578" cy="4779819"/>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latin typeface="+mj-ea"/>
              <a:ea typeface="+mj-ea"/>
              <a:cs typeface="Meiryo UI" panose="020B0604030504040204" pitchFamily="50" charset="-128"/>
            </a:rPr>
            <a:t>◆製品型番リスト　入力ルール◆</a:t>
          </a:r>
          <a:endParaRPr kumimoji="1" lang="en-US" altLang="ja-JP" sz="1600" b="1" u="sng">
            <a:solidFill>
              <a:srgbClr val="FF0000"/>
            </a:solidFill>
            <a:latin typeface="+mj-ea"/>
            <a:ea typeface="+mj-ea"/>
            <a:cs typeface="Meiryo UI" panose="020B0604030504040204" pitchFamily="50" charset="-128"/>
          </a:endParaRPr>
        </a:p>
        <a:p>
          <a:pPr algn="l"/>
          <a:endParaRPr kumimoji="1" lang="en-US" altLang="ja-JP" sz="1600" b="1">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・製品名、型番、数値はカタログ</a:t>
          </a:r>
          <a:r>
            <a:rPr kumimoji="1" lang="en-US" altLang="ja-JP" sz="1600" b="0" u="sng">
              <a:solidFill>
                <a:srgbClr val="FF0000"/>
              </a:solidFill>
              <a:latin typeface="+mj-ea"/>
              <a:ea typeface="+mj-ea"/>
              <a:cs typeface="Meiryo UI" panose="020B0604030504040204" pitchFamily="50" charset="-128"/>
            </a:rPr>
            <a:t>(</a:t>
          </a:r>
          <a:r>
            <a:rPr kumimoji="1" lang="ja-JP" altLang="en-US" sz="1600" b="0" u="sng">
              <a:solidFill>
                <a:srgbClr val="FF0000"/>
              </a:solidFill>
              <a:latin typeface="+mj-ea"/>
              <a:ea typeface="+mj-ea"/>
              <a:cs typeface="Meiryo UI" panose="020B0604030504040204" pitchFamily="50" charset="-128"/>
            </a:rPr>
            <a:t>仕様書等）の記載と一致させること</a:t>
          </a:r>
          <a:endParaRPr kumimoji="1" lang="en-US" altLang="ja-JP" sz="1600" b="0" u="sng">
            <a:solidFill>
              <a:srgbClr val="FF0000"/>
            </a:solidFill>
            <a:latin typeface="+mj-ea"/>
            <a:ea typeface="+mj-ea"/>
            <a:cs typeface="Meiryo UI" panose="020B0604030504040204" pitchFamily="50" charset="-128"/>
          </a:endParaRPr>
        </a:p>
        <a:p>
          <a:pPr algn="l"/>
          <a:endParaRPr kumimoji="1" lang="ja-JP" altLang="en-US" sz="1600" b="0" u="sng">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・数値の入力欄において、単位記号は含めないこと</a:t>
          </a:r>
        </a:p>
        <a:p>
          <a:pPr algn="l"/>
          <a:r>
            <a:rPr kumimoji="1" lang="ja-JP" altLang="en-US" sz="1600" b="0" u="sng">
              <a:solidFill>
                <a:srgbClr val="FF0000"/>
              </a:solidFill>
              <a:latin typeface="+mj-ea"/>
              <a:ea typeface="+mj-ea"/>
              <a:cs typeface="Meiryo UI" panose="020B0604030504040204" pitchFamily="50" charset="-128"/>
            </a:rPr>
            <a:t>・半角</a:t>
          </a:r>
          <a:r>
            <a:rPr kumimoji="1" lang="en-US" altLang="ja-JP" sz="1600" b="0" u="sng">
              <a:solidFill>
                <a:srgbClr val="FF0000"/>
              </a:solidFill>
              <a:latin typeface="+mj-ea"/>
              <a:ea typeface="+mj-ea"/>
              <a:cs typeface="Meiryo UI" panose="020B0604030504040204" pitchFamily="50" charset="-128"/>
            </a:rPr>
            <a:t>/</a:t>
          </a:r>
          <a:r>
            <a:rPr kumimoji="1" lang="ja-JP" altLang="en-US" sz="1600" b="0" u="sng">
              <a:solidFill>
                <a:srgbClr val="FF0000"/>
              </a:solidFill>
              <a:latin typeface="+mj-ea"/>
              <a:ea typeface="+mj-ea"/>
              <a:cs typeface="Meiryo UI" panose="020B0604030504040204" pitchFamily="50" charset="-128"/>
            </a:rPr>
            <a:t>全角入力に</a:t>
          </a:r>
          <a:r>
            <a:rPr kumimoji="1" lang="ja-JP" altLang="en-US" sz="1600" b="0" u="sng">
              <a:solidFill>
                <a:srgbClr val="FF0000"/>
              </a:solidFill>
              <a:latin typeface="+mn-ea"/>
              <a:ea typeface="+mn-ea"/>
              <a:cs typeface="Meiryo UI" panose="020B0604030504040204" pitchFamily="50" charset="-128"/>
            </a:rPr>
            <a:t>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j-ea"/>
              <a:ea typeface="+mj-ea"/>
              <a:cs typeface="Meiryo UI" panose="020B0604030504040204" pitchFamily="50" charset="-128"/>
            </a:rPr>
            <a:t>英数字、記号</a:t>
          </a:r>
          <a:r>
            <a:rPr kumimoji="1" lang="en-US" altLang="ja-JP" sz="1600" b="0">
              <a:solidFill>
                <a:srgbClr val="FF0000"/>
              </a:solidFill>
              <a:latin typeface="+mj-ea"/>
              <a:ea typeface="+mj-ea"/>
              <a:cs typeface="Meiryo UI" panose="020B0604030504040204" pitchFamily="50" charset="-128"/>
            </a:rPr>
            <a:t>(/</a:t>
          </a:r>
          <a:r>
            <a:rPr kumimoji="1" lang="ja-JP" altLang="en-US" sz="1600" b="0">
              <a:solidFill>
                <a:srgbClr val="FF0000"/>
              </a:solidFill>
              <a:latin typeface="+mj-ea"/>
              <a:ea typeface="+mj-ea"/>
              <a:cs typeface="Meiryo UI" panose="020B0604030504040204" pitchFamily="50" charset="-128"/>
            </a:rPr>
            <a:t>スラッシュ、</a:t>
          </a:r>
          <a:r>
            <a:rPr kumimoji="1" lang="en-US" altLang="ja-JP" sz="1600" b="0">
              <a:solidFill>
                <a:srgbClr val="FF0000"/>
              </a:solidFill>
              <a:latin typeface="+mj-ea"/>
              <a:ea typeface="+mj-ea"/>
              <a:cs typeface="Meiryo UI" panose="020B0604030504040204" pitchFamily="50" charset="-128"/>
            </a:rPr>
            <a:t>-</a:t>
          </a:r>
          <a:r>
            <a:rPr kumimoji="1" lang="ja-JP" altLang="en-US" sz="1600" b="0">
              <a:solidFill>
                <a:srgbClr val="FF0000"/>
              </a:solidFill>
              <a:latin typeface="+mj-ea"/>
              <a:ea typeface="+mj-ea"/>
              <a:cs typeface="Meiryo UI" panose="020B0604030504040204" pitchFamily="50" charset="-128"/>
            </a:rPr>
            <a:t>ハイフン等</a:t>
          </a:r>
          <a:r>
            <a:rPr kumimoji="1" lang="en-US" altLang="ja-JP" sz="1600" b="0">
              <a:solidFill>
                <a:srgbClr val="FF0000"/>
              </a:solidFill>
              <a:latin typeface="+mj-ea"/>
              <a:ea typeface="+mj-ea"/>
              <a:cs typeface="Meiryo UI" panose="020B0604030504040204" pitchFamily="50" charset="-128"/>
            </a:rPr>
            <a:t>)</a:t>
          </a:r>
          <a:r>
            <a:rPr kumimoji="1" lang="ja-JP" altLang="en-US" sz="1600" b="0" baseline="0">
              <a:solidFill>
                <a:srgbClr val="FF0000"/>
              </a:solidFill>
              <a:latin typeface="+mj-ea"/>
              <a:ea typeface="+mj-ea"/>
              <a:cs typeface="Meiryo UI" panose="020B0604030504040204" pitchFamily="50" charset="-128"/>
            </a:rPr>
            <a:t>　</a:t>
          </a:r>
          <a:r>
            <a:rPr kumimoji="1" lang="ja-JP" altLang="en-US" sz="1600" b="0">
              <a:solidFill>
                <a:srgbClr val="FF0000"/>
              </a:solidFill>
              <a:latin typeface="+mj-ea"/>
              <a:ea typeface="+mj-ea"/>
              <a:cs typeface="Meiryo UI" panose="020B0604030504040204" pitchFamily="50" charset="-128"/>
            </a:rPr>
            <a:t>→　半角</a:t>
          </a:r>
          <a:endParaRPr kumimoji="1" lang="en-US" altLang="ja-JP" sz="1600" b="0">
            <a:solidFill>
              <a:srgbClr val="FF0000"/>
            </a:solidFill>
            <a:latin typeface="+mj-ea"/>
            <a:ea typeface="+mj-ea"/>
            <a:cs typeface="Meiryo UI" panose="020B0604030504040204" pitchFamily="50" charset="-128"/>
          </a:endParaRPr>
        </a:p>
        <a:p>
          <a:pPr algn="l"/>
          <a:r>
            <a:rPr kumimoji="1" lang="ja-JP" altLang="en-US" sz="1600" b="0">
              <a:solidFill>
                <a:srgbClr val="FF0000"/>
              </a:solidFill>
              <a:latin typeface="+mj-ea"/>
              <a:ea typeface="+mj-ea"/>
              <a:cs typeface="Meiryo UI" panose="020B0604030504040204" pitchFamily="50" charset="-128"/>
            </a:rPr>
            <a:t>漢字、片仮名、平仮名　→　全角</a:t>
          </a:r>
          <a:endParaRPr kumimoji="1" lang="en-US" altLang="ja-JP" sz="1600" b="0">
            <a:solidFill>
              <a:srgbClr val="FF0000"/>
            </a:solidFill>
            <a:latin typeface="+mj-ea"/>
            <a:ea typeface="+mj-ea"/>
            <a:cs typeface="Meiryo UI" panose="020B0604030504040204" pitchFamily="50" charset="-128"/>
          </a:endParaRPr>
        </a:p>
        <a:p>
          <a:pPr algn="l"/>
          <a:endParaRPr kumimoji="1" lang="en-US" altLang="ja-JP" sz="1600" b="0">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・基準値を超える型番を登録すること</a:t>
          </a:r>
          <a:endParaRPr kumimoji="1" lang="en-US" altLang="ja-JP" sz="1600" b="0" u="sng">
            <a:solidFill>
              <a:srgbClr val="FF0000"/>
            </a:solidFill>
            <a:latin typeface="+mj-ea"/>
            <a:ea typeface="+mj-ea"/>
            <a:cs typeface="Meiryo UI" panose="020B0604030504040204" pitchFamily="50" charset="-128"/>
          </a:endParaRPr>
        </a:p>
        <a:p>
          <a:pPr algn="l"/>
          <a:r>
            <a:rPr kumimoji="1" lang="ja-JP" altLang="en-US" sz="1600" b="0">
              <a:solidFill>
                <a:srgbClr val="FF0000"/>
              </a:solidFill>
              <a:latin typeface="+mj-ea"/>
              <a:ea typeface="+mj-ea"/>
              <a:cs typeface="Meiryo UI" panose="020B0604030504040204" pitchFamily="50" charset="-128"/>
            </a:rPr>
            <a:t>→　「基準値」シートを参照</a:t>
          </a:r>
          <a:endParaRPr kumimoji="1" lang="en-US" altLang="ja-JP" sz="1600" b="0">
            <a:solidFill>
              <a:srgbClr val="FF0000"/>
            </a:solidFill>
            <a:latin typeface="+mj-ea"/>
            <a:ea typeface="+mj-ea"/>
            <a:cs typeface="Meiryo UI" panose="020B0604030504040204" pitchFamily="50" charset="-128"/>
          </a:endParaRPr>
        </a:p>
        <a:p>
          <a:pPr algn="l"/>
          <a:endParaRPr kumimoji="1" lang="en-US" altLang="ja-JP" sz="1600" b="0">
            <a:solidFill>
              <a:srgbClr val="FF0000"/>
            </a:solidFill>
            <a:latin typeface="+mj-ea"/>
            <a:ea typeface="+mj-ea"/>
            <a:cs typeface="Meiryo UI" panose="020B0604030504040204" pitchFamily="50" charset="-128"/>
          </a:endParaRPr>
        </a:p>
        <a:p>
          <a:pPr algn="l"/>
          <a:r>
            <a:rPr kumimoji="1" lang="ja-JP" altLang="en-US" sz="1600" b="0">
              <a:solidFill>
                <a:srgbClr val="FF0000"/>
              </a:solidFill>
              <a:latin typeface="+mj-ea"/>
              <a:ea typeface="+mj-ea"/>
              <a:cs typeface="Meiryo UI" panose="020B0604030504040204" pitchFamily="50" charset="-128"/>
            </a:rPr>
            <a:t>・同一型番の製品で電源周波数が複数あり、性能値や能力値が異なる場合は、電波周波数ごとに同一型番を入力すること</a:t>
          </a:r>
        </a:p>
      </xdr:txBody>
    </xdr:sp>
    <xdr:clientData/>
  </xdr:twoCellAnchor>
  <xdr:twoCellAnchor>
    <xdr:from>
      <xdr:col>1</xdr:col>
      <xdr:colOff>1905000</xdr:colOff>
      <xdr:row>18</xdr:row>
      <xdr:rowOff>261937</xdr:rowOff>
    </xdr:from>
    <xdr:to>
      <xdr:col>3</xdr:col>
      <xdr:colOff>381000</xdr:colOff>
      <xdr:row>23</xdr:row>
      <xdr:rowOff>277091</xdr:rowOff>
    </xdr:to>
    <xdr:sp macro="" textlink="">
      <xdr:nvSpPr>
        <xdr:cNvPr id="27" name="吹き出し: 角を丸めた四角形 26">
          <a:extLst>
            <a:ext uri="{FF2B5EF4-FFF2-40B4-BE49-F238E27FC236}">
              <a16:creationId xmlns:a16="http://schemas.microsoft.com/office/drawing/2014/main" id="{C61CC11F-D2E7-43DF-B0A7-85D4281021EC}"/>
            </a:ext>
          </a:extLst>
        </xdr:cNvPr>
        <xdr:cNvSpPr/>
      </xdr:nvSpPr>
      <xdr:spPr>
        <a:xfrm>
          <a:off x="2805545" y="10843346"/>
          <a:ext cx="3706091" cy="1573790"/>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①種別　</a:t>
          </a:r>
          <a:r>
            <a:rPr kumimoji="1" lang="en-US" altLang="ja-JP" sz="1600" b="1">
              <a:solidFill>
                <a:srgbClr val="000000"/>
              </a:solidFill>
              <a:latin typeface="+mj-ea"/>
              <a:ea typeface="+mj-ea"/>
            </a:rPr>
            <a:t>】</a:t>
          </a:r>
        </a:p>
        <a:p>
          <a:pPr algn="l"/>
          <a:endParaRPr kumimoji="1" lang="en-US" altLang="ja-JP" sz="1600">
            <a:solidFill>
              <a:srgbClr val="000000"/>
            </a:solidFill>
            <a:latin typeface="+mj-ea"/>
            <a:ea typeface="+mj-ea"/>
          </a:endParaRPr>
        </a:p>
        <a:p>
          <a:pPr algn="l"/>
          <a:r>
            <a:rPr kumimoji="1" lang="ja-JP" altLang="en-US" sz="1600" b="1" u="sng">
              <a:solidFill>
                <a:srgbClr val="000000"/>
              </a:solidFill>
              <a:latin typeface="+mj-ea"/>
              <a:ea typeface="+mj-ea"/>
            </a:rPr>
            <a:t>①種別を選択してください</a:t>
          </a:r>
          <a:endParaRPr kumimoji="1" lang="en-US" altLang="ja-JP" sz="1600" b="0" u="none">
            <a:solidFill>
              <a:srgbClr val="000000"/>
            </a:solidFill>
            <a:latin typeface="+mj-ea"/>
            <a:ea typeface="+mj-ea"/>
          </a:endParaRPr>
        </a:p>
        <a:p>
          <a:pPr algn="l"/>
          <a:r>
            <a:rPr kumimoji="1" lang="ja-JP" altLang="en-US" sz="1600" b="0" u="none">
              <a:solidFill>
                <a:srgbClr val="000000"/>
              </a:solidFill>
              <a:latin typeface="+mj-ea"/>
              <a:ea typeface="+mj-ea"/>
            </a:rPr>
            <a:t>プルダウンで選択</a:t>
          </a:r>
          <a:endParaRPr kumimoji="1" lang="en-US" altLang="ja-JP" sz="1600" b="0" u="none">
            <a:solidFill>
              <a:srgbClr val="000000"/>
            </a:solidFill>
            <a:latin typeface="+mj-ea"/>
            <a:ea typeface="+mj-ea"/>
          </a:endParaRPr>
        </a:p>
      </xdr:txBody>
    </xdr:sp>
    <xdr:clientData/>
  </xdr:twoCellAnchor>
  <xdr:twoCellAnchor>
    <xdr:from>
      <xdr:col>5</xdr:col>
      <xdr:colOff>34635</xdr:colOff>
      <xdr:row>18</xdr:row>
      <xdr:rowOff>1</xdr:rowOff>
    </xdr:from>
    <xdr:to>
      <xdr:col>8</xdr:col>
      <xdr:colOff>17317</xdr:colOff>
      <xdr:row>20</xdr:row>
      <xdr:rowOff>1912</xdr:rowOff>
    </xdr:to>
    <xdr:sp macro="" textlink="">
      <xdr:nvSpPr>
        <xdr:cNvPr id="28" name="右中かっこ 27">
          <a:extLst>
            <a:ext uri="{FF2B5EF4-FFF2-40B4-BE49-F238E27FC236}">
              <a16:creationId xmlns:a16="http://schemas.microsoft.com/office/drawing/2014/main" id="{27FD6BE1-3FB9-4CB9-9D44-F69D1106AEF4}"/>
            </a:ext>
          </a:extLst>
        </xdr:cNvPr>
        <xdr:cNvSpPr/>
      </xdr:nvSpPr>
      <xdr:spPr>
        <a:xfrm rot="5400000">
          <a:off x="13836271" y="7205320"/>
          <a:ext cx="625365" cy="7689273"/>
        </a:xfrm>
        <a:prstGeom prst="rightBrace">
          <a:avLst>
            <a:gd name="adj1" fmla="val 53633"/>
            <a:gd name="adj2" fmla="val 5040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77930</xdr:colOff>
      <xdr:row>17</xdr:row>
      <xdr:rowOff>292247</xdr:rowOff>
    </xdr:from>
    <xdr:to>
      <xdr:col>18</xdr:col>
      <xdr:colOff>17318</xdr:colOff>
      <xdr:row>19</xdr:row>
      <xdr:rowOff>294158</xdr:rowOff>
    </xdr:to>
    <xdr:sp macro="" textlink="">
      <xdr:nvSpPr>
        <xdr:cNvPr id="29" name="右中かっこ 28">
          <a:extLst>
            <a:ext uri="{FF2B5EF4-FFF2-40B4-BE49-F238E27FC236}">
              <a16:creationId xmlns:a16="http://schemas.microsoft.com/office/drawing/2014/main" id="{6ADCA6ED-09D4-4D9D-8847-D584CCDDED5A}"/>
            </a:ext>
          </a:extLst>
        </xdr:cNvPr>
        <xdr:cNvSpPr/>
      </xdr:nvSpPr>
      <xdr:spPr>
        <a:xfrm rot="5400000">
          <a:off x="30440078" y="5103326"/>
          <a:ext cx="625366" cy="10849843"/>
        </a:xfrm>
        <a:prstGeom prst="rightBrace">
          <a:avLst>
            <a:gd name="adj1" fmla="val 53633"/>
            <a:gd name="adj2" fmla="val 45169"/>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1481572</xdr:colOff>
      <xdr:row>18</xdr:row>
      <xdr:rowOff>39837</xdr:rowOff>
    </xdr:from>
    <xdr:to>
      <xdr:col>10</xdr:col>
      <xdr:colOff>1766454</xdr:colOff>
      <xdr:row>20</xdr:row>
      <xdr:rowOff>41747</xdr:rowOff>
    </xdr:to>
    <xdr:sp macro="" textlink="">
      <xdr:nvSpPr>
        <xdr:cNvPr id="30" name="右中かっこ 29">
          <a:extLst>
            <a:ext uri="{FF2B5EF4-FFF2-40B4-BE49-F238E27FC236}">
              <a16:creationId xmlns:a16="http://schemas.microsoft.com/office/drawing/2014/main" id="{63C2C866-C445-45C7-A946-7ED3CE843037}"/>
            </a:ext>
          </a:extLst>
        </xdr:cNvPr>
        <xdr:cNvSpPr/>
      </xdr:nvSpPr>
      <xdr:spPr>
        <a:xfrm rot="5400000">
          <a:off x="21469694" y="8263033"/>
          <a:ext cx="625365" cy="4649064"/>
        </a:xfrm>
        <a:prstGeom prst="rightBrace">
          <a:avLst>
            <a:gd name="adj1" fmla="val 53633"/>
            <a:gd name="adj2" fmla="val 45169"/>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63083</xdr:colOff>
      <xdr:row>17</xdr:row>
      <xdr:rowOff>301772</xdr:rowOff>
    </xdr:from>
    <xdr:to>
      <xdr:col>23</xdr:col>
      <xdr:colOff>2441862</xdr:colOff>
      <xdr:row>19</xdr:row>
      <xdr:rowOff>303683</xdr:rowOff>
    </xdr:to>
    <xdr:sp macro="" textlink="">
      <xdr:nvSpPr>
        <xdr:cNvPr id="31" name="右中かっこ 30">
          <a:extLst>
            <a:ext uri="{FF2B5EF4-FFF2-40B4-BE49-F238E27FC236}">
              <a16:creationId xmlns:a16="http://schemas.microsoft.com/office/drawing/2014/main" id="{10792D35-C586-465B-947D-6B25778B3F80}"/>
            </a:ext>
          </a:extLst>
        </xdr:cNvPr>
        <xdr:cNvSpPr/>
      </xdr:nvSpPr>
      <xdr:spPr>
        <a:xfrm rot="5400000">
          <a:off x="45767904" y="5512406"/>
          <a:ext cx="625365" cy="10743461"/>
        </a:xfrm>
        <a:prstGeom prst="rightBrace">
          <a:avLst>
            <a:gd name="adj1" fmla="val 53633"/>
            <a:gd name="adj2" fmla="val 54196"/>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28144</xdr:colOff>
      <xdr:row>1</xdr:row>
      <xdr:rowOff>39396</xdr:rowOff>
    </xdr:from>
    <xdr:to>
      <xdr:col>14</xdr:col>
      <xdr:colOff>618260</xdr:colOff>
      <xdr:row>3</xdr:row>
      <xdr:rowOff>1489363</xdr:rowOff>
    </xdr:to>
    <xdr:sp macro="" textlink="">
      <xdr:nvSpPr>
        <xdr:cNvPr id="32" name="右中かっこ 31">
          <a:extLst>
            <a:ext uri="{FF2B5EF4-FFF2-40B4-BE49-F238E27FC236}">
              <a16:creationId xmlns:a16="http://schemas.microsoft.com/office/drawing/2014/main" id="{1BF79C8F-B050-4785-A677-786B90CD36A6}"/>
            </a:ext>
          </a:extLst>
        </xdr:cNvPr>
        <xdr:cNvSpPr/>
      </xdr:nvSpPr>
      <xdr:spPr>
        <a:xfrm>
          <a:off x="28118235" y="541623"/>
          <a:ext cx="590116" cy="4532604"/>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615950</xdr:colOff>
      <xdr:row>33</xdr:row>
      <xdr:rowOff>30071</xdr:rowOff>
    </xdr:from>
    <xdr:to>
      <xdr:col>10</xdr:col>
      <xdr:colOff>1385453</xdr:colOff>
      <xdr:row>41</xdr:row>
      <xdr:rowOff>225137</xdr:rowOff>
    </xdr:to>
    <xdr:sp macro="" textlink="">
      <xdr:nvSpPr>
        <xdr:cNvPr id="33" name="正方形/長方形 32">
          <a:extLst>
            <a:ext uri="{FF2B5EF4-FFF2-40B4-BE49-F238E27FC236}">
              <a16:creationId xmlns:a16="http://schemas.microsoft.com/office/drawing/2014/main" id="{4973509A-B394-44B0-A8AE-45FEF58A2284}"/>
            </a:ext>
          </a:extLst>
        </xdr:cNvPr>
        <xdr:cNvSpPr/>
      </xdr:nvSpPr>
      <xdr:spPr>
        <a:xfrm>
          <a:off x="17206768" y="15287389"/>
          <a:ext cx="7004049" cy="2688884"/>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a:solidFill>
                <a:srgbClr val="FF0000"/>
              </a:solidFill>
              <a:effectLst/>
              <a:latin typeface="+mj-ea"/>
              <a:ea typeface="+mj-ea"/>
              <a:cs typeface="+mn-cs"/>
            </a:rPr>
            <a:t>◆型番・電源周波数の重複について◆</a:t>
          </a:r>
          <a:endParaRPr kumimoji="1" lang="en-US" altLang="ja-JP" sz="1600" b="1" u="sng">
            <a:solidFill>
              <a:srgbClr val="FF0000"/>
            </a:solidFill>
            <a:effectLst/>
            <a:latin typeface="+mj-ea"/>
            <a:ea typeface="+mj-ea"/>
            <a:cs typeface="+mn-cs"/>
          </a:endParaRPr>
        </a:p>
        <a:p>
          <a:endParaRPr kumimoji="1" lang="en-US" altLang="ja-JP" sz="1600" b="1">
            <a:solidFill>
              <a:srgbClr val="FF0000"/>
            </a:solidFill>
            <a:effectLst/>
            <a:latin typeface="+mj-ea"/>
            <a:ea typeface="+mj-ea"/>
            <a:cs typeface="+mn-cs"/>
          </a:endParaRPr>
        </a:p>
        <a:p>
          <a:r>
            <a:rPr kumimoji="1" lang="ja-JP" altLang="en-US" sz="1600" b="0">
              <a:solidFill>
                <a:srgbClr val="FF0000"/>
              </a:solidFill>
              <a:effectLst/>
              <a:latin typeface="+mj-ea"/>
              <a:ea typeface="+mj-ea"/>
              <a:cs typeface="+mn-cs"/>
            </a:rPr>
            <a:t>登録型番が重複している場合、または登録型番と電源周波数の組み合わせが重複している場合は、セルがオレンジ色に着色される。</a:t>
          </a:r>
        </a:p>
        <a:p>
          <a:endParaRPr kumimoji="1" lang="en-US" altLang="ja-JP" sz="1600" b="1">
            <a:solidFill>
              <a:srgbClr val="FF0000"/>
            </a:solidFill>
            <a:effectLst/>
            <a:latin typeface="+mj-ea"/>
            <a:ea typeface="+mj-ea"/>
            <a:cs typeface="+mn-cs"/>
          </a:endParaRPr>
        </a:p>
        <a:p>
          <a:r>
            <a:rPr kumimoji="1" lang="ja-JP" altLang="en-US" sz="1600" b="0" u="sng">
              <a:solidFill>
                <a:srgbClr val="FF0000"/>
              </a:solidFill>
              <a:effectLst/>
              <a:latin typeface="+mj-ea"/>
              <a:ea typeface="+mj-ea"/>
              <a:cs typeface="+mn-cs"/>
            </a:rPr>
            <a:t>→　一意の型番であること、または一意の型番</a:t>
          </a:r>
          <a:r>
            <a:rPr kumimoji="1" lang="en-US" altLang="ja-JP" sz="1600" b="0" u="sng">
              <a:solidFill>
                <a:srgbClr val="FF0000"/>
              </a:solidFill>
              <a:effectLst/>
              <a:latin typeface="+mj-ea"/>
              <a:ea typeface="+mj-ea"/>
              <a:cs typeface="+mn-cs"/>
            </a:rPr>
            <a:t>×</a:t>
          </a:r>
          <a:r>
            <a:rPr kumimoji="1" lang="ja-JP" altLang="en-US" sz="1600" b="0" u="sng">
              <a:solidFill>
                <a:srgbClr val="FF0000"/>
              </a:solidFill>
              <a:effectLst/>
              <a:latin typeface="+mj-ea"/>
              <a:ea typeface="+mj-ea"/>
              <a:cs typeface="+mn-cs"/>
            </a:rPr>
            <a:t>電波周波数であることを確認のうえ、入力すること</a:t>
          </a:r>
          <a:endParaRPr kumimoji="1" lang="en-US" altLang="ja-JP" sz="1600" b="1" u="sng" baseline="0">
            <a:solidFill>
              <a:srgbClr val="FF0000"/>
            </a:solidFill>
            <a:effectLst/>
            <a:latin typeface="+mj-ea"/>
            <a:ea typeface="+mj-ea"/>
            <a:cs typeface="+mn-cs"/>
          </a:endParaRPr>
        </a:p>
      </xdr:txBody>
    </xdr:sp>
    <xdr:clientData/>
  </xdr:twoCellAnchor>
  <xdr:twoCellAnchor>
    <xdr:from>
      <xdr:col>5</xdr:col>
      <xdr:colOff>969818</xdr:colOff>
      <xdr:row>21</xdr:row>
      <xdr:rowOff>47625</xdr:rowOff>
    </xdr:from>
    <xdr:to>
      <xdr:col>7</xdr:col>
      <xdr:colOff>428972</xdr:colOff>
      <xdr:row>30</xdr:row>
      <xdr:rowOff>45604</xdr:rowOff>
    </xdr:to>
    <xdr:sp macro="" textlink="">
      <xdr:nvSpPr>
        <xdr:cNvPr id="34" name="吹き出し: 角を丸めた四角形 33">
          <a:extLst>
            <a:ext uri="{FF2B5EF4-FFF2-40B4-BE49-F238E27FC236}">
              <a16:creationId xmlns:a16="http://schemas.microsoft.com/office/drawing/2014/main" id="{B5B5F023-8FB0-4E93-A5A1-11E859735AB2}"/>
            </a:ext>
          </a:extLst>
        </xdr:cNvPr>
        <xdr:cNvSpPr/>
      </xdr:nvSpPr>
      <xdr:spPr>
        <a:xfrm>
          <a:off x="12330545" y="11564216"/>
          <a:ext cx="4689245" cy="2803524"/>
        </a:xfrm>
        <a:prstGeom prst="wedgeRoundRectCallout">
          <a:avLst>
            <a:gd name="adj1" fmla="val 5412"/>
            <a:gd name="adj2" fmla="val -6108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rPr>
            <a:t>【</a:t>
          </a:r>
          <a:r>
            <a:rPr kumimoji="1" lang="ja-JP" altLang="en-US" sz="1600" b="1">
              <a:solidFill>
                <a:srgbClr val="000000"/>
              </a:solidFill>
            </a:rPr>
            <a:t>　②製品名　③性能区分</a:t>
          </a:r>
          <a:r>
            <a:rPr kumimoji="1" lang="en-US" altLang="ja-JP" sz="1600" b="1">
              <a:solidFill>
                <a:srgbClr val="000000"/>
              </a:solidFill>
            </a:rPr>
            <a:t>1</a:t>
          </a:r>
          <a:r>
            <a:rPr kumimoji="1" lang="ja-JP" altLang="en-US" sz="1600" b="1">
              <a:solidFill>
                <a:srgbClr val="000000"/>
              </a:solidFill>
            </a:rPr>
            <a:t>　④性能区分</a:t>
          </a:r>
          <a:r>
            <a:rPr kumimoji="1" lang="en-US" altLang="ja-JP" sz="1600" b="1">
              <a:solidFill>
                <a:srgbClr val="000000"/>
              </a:solidFill>
            </a:rPr>
            <a:t>2</a:t>
          </a:r>
          <a:r>
            <a:rPr kumimoji="1" lang="ja-JP" altLang="en-US" sz="1600" b="1">
              <a:solidFill>
                <a:srgbClr val="000000"/>
              </a:solidFill>
            </a:rPr>
            <a:t>　</a:t>
          </a:r>
          <a:r>
            <a:rPr kumimoji="1" lang="en-US" altLang="ja-JP" sz="1600" b="1">
              <a:solidFill>
                <a:srgbClr val="000000"/>
              </a:solidFill>
            </a:rPr>
            <a:t>】</a:t>
          </a:r>
        </a:p>
        <a:p>
          <a:pPr algn="l"/>
          <a:endParaRPr kumimoji="1" lang="en-US" altLang="ja-JP" sz="1600">
            <a:solidFill>
              <a:srgbClr val="000000"/>
            </a:solidFill>
          </a:endParaRPr>
        </a:p>
        <a:p>
          <a:pPr algn="l"/>
          <a:r>
            <a:rPr kumimoji="1" lang="ja-JP" altLang="en-US" sz="1600" b="1" u="sng">
              <a:solidFill>
                <a:srgbClr val="000000"/>
              </a:solidFill>
            </a:rPr>
            <a:t>②製品名を入力してください</a:t>
          </a:r>
          <a:endParaRPr kumimoji="1" lang="en-US" altLang="ja-JP" sz="1600" b="1" u="sng">
            <a:solidFill>
              <a:srgbClr val="000000"/>
            </a:solidFill>
          </a:endParaRPr>
        </a:p>
        <a:p>
          <a:pPr algn="l"/>
          <a:r>
            <a:rPr kumimoji="1" lang="ja-JP" altLang="en-US" sz="1600" b="0">
              <a:solidFill>
                <a:srgbClr val="000000"/>
              </a:solidFill>
            </a:rPr>
            <a:t>カタログ</a:t>
          </a:r>
          <a:r>
            <a:rPr kumimoji="1" lang="en-US" altLang="ja-JP" sz="1600" b="0">
              <a:solidFill>
                <a:srgbClr val="000000"/>
              </a:solidFill>
            </a:rPr>
            <a:t>(</a:t>
          </a:r>
          <a:r>
            <a:rPr kumimoji="1" lang="ja-JP" altLang="en-US" sz="1600" b="0">
              <a:solidFill>
                <a:srgbClr val="000000"/>
              </a:solidFill>
            </a:rPr>
            <a:t>仕様書等</a:t>
          </a:r>
          <a:r>
            <a:rPr kumimoji="1" lang="en-US" altLang="ja-JP" sz="1600" b="0">
              <a:solidFill>
                <a:srgbClr val="000000"/>
              </a:solidFill>
            </a:rPr>
            <a:t>)</a:t>
          </a:r>
          <a:r>
            <a:rPr kumimoji="1" lang="ja-JP" altLang="en-US" sz="1600" b="0">
              <a:solidFill>
                <a:srgbClr val="000000"/>
              </a:solidFill>
            </a:rPr>
            <a:t>に記載の製品名を入力</a:t>
          </a:r>
          <a:endParaRPr kumimoji="1" lang="en-US" altLang="ja-JP" sz="1600" b="0">
            <a:solidFill>
              <a:srgbClr val="000000"/>
            </a:solidFill>
          </a:endParaRPr>
        </a:p>
        <a:p>
          <a:pPr algn="l"/>
          <a:endParaRPr kumimoji="1" lang="en-US" altLang="ja-JP" sz="1600" b="0">
            <a:solidFill>
              <a:srgbClr val="000000"/>
            </a:solidFill>
          </a:endParaRPr>
        </a:p>
        <a:p>
          <a:pPr algn="l"/>
          <a:r>
            <a:rPr kumimoji="1" lang="ja-JP" altLang="en-US" sz="1600" b="1" u="sng">
              <a:solidFill>
                <a:srgbClr val="000000"/>
              </a:solidFill>
            </a:rPr>
            <a:t>③性能区分</a:t>
          </a:r>
          <a:r>
            <a:rPr kumimoji="1" lang="en-US" altLang="ja-JP" sz="1600" b="1" u="sng">
              <a:solidFill>
                <a:srgbClr val="000000"/>
              </a:solidFill>
            </a:rPr>
            <a:t>1</a:t>
          </a:r>
          <a:r>
            <a:rPr kumimoji="1" lang="ja-JP" altLang="en-US" sz="1600" b="1" u="sng">
              <a:solidFill>
                <a:srgbClr val="000000"/>
              </a:solidFill>
            </a:rPr>
            <a:t>、④性能区分</a:t>
          </a:r>
          <a:r>
            <a:rPr kumimoji="1" lang="en-US" altLang="ja-JP" sz="1600" b="1" u="sng">
              <a:solidFill>
                <a:srgbClr val="000000"/>
              </a:solidFill>
            </a:rPr>
            <a:t>2</a:t>
          </a:r>
          <a:r>
            <a:rPr kumimoji="1" lang="ja-JP" altLang="en-US" sz="1600" b="1" u="sng">
              <a:solidFill>
                <a:srgbClr val="000000"/>
              </a:solidFill>
            </a:rPr>
            <a:t>を選択してください</a:t>
          </a:r>
          <a:endParaRPr kumimoji="1" lang="en-US" altLang="ja-JP" sz="1600" b="1" u="sng">
            <a:solidFill>
              <a:srgbClr val="000000"/>
            </a:solidFill>
          </a:endParaRPr>
        </a:p>
        <a:p>
          <a:pPr algn="l"/>
          <a:r>
            <a:rPr kumimoji="1" lang="ja-JP" altLang="en-US" sz="1600" b="0" u="none">
              <a:solidFill>
                <a:srgbClr val="000000"/>
              </a:solidFill>
            </a:rPr>
            <a:t>カタログ</a:t>
          </a:r>
          <a:r>
            <a:rPr kumimoji="1" lang="en-US" altLang="ja-JP" sz="1600" b="0" u="none">
              <a:solidFill>
                <a:srgbClr val="000000"/>
              </a:solidFill>
            </a:rPr>
            <a:t>(</a:t>
          </a:r>
          <a:r>
            <a:rPr kumimoji="1" lang="ja-JP" altLang="en-US" sz="1600" b="0" u="none">
              <a:solidFill>
                <a:srgbClr val="000000"/>
              </a:solidFill>
            </a:rPr>
            <a:t>仕様書等</a:t>
          </a:r>
          <a:r>
            <a:rPr kumimoji="1" lang="en-US" altLang="ja-JP" sz="1600" b="0" u="none">
              <a:solidFill>
                <a:srgbClr val="000000"/>
              </a:solidFill>
            </a:rPr>
            <a:t>)</a:t>
          </a:r>
          <a:r>
            <a:rPr kumimoji="1" lang="ja-JP" altLang="en-US" sz="1600" b="0" u="none">
              <a:solidFill>
                <a:srgbClr val="000000"/>
              </a:solidFill>
            </a:rPr>
            <a:t>に記載の用途を選択</a:t>
          </a:r>
        </a:p>
      </xdr:txBody>
    </xdr:sp>
    <xdr:clientData/>
  </xdr:twoCellAnchor>
  <xdr:twoCellAnchor>
    <xdr:from>
      <xdr:col>19</xdr:col>
      <xdr:colOff>561398</xdr:colOff>
      <xdr:row>21</xdr:row>
      <xdr:rowOff>95971</xdr:rowOff>
    </xdr:from>
    <xdr:to>
      <xdr:col>22</xdr:col>
      <xdr:colOff>1087871</xdr:colOff>
      <xdr:row>36</xdr:row>
      <xdr:rowOff>141431</xdr:rowOff>
    </xdr:to>
    <xdr:sp macro="" textlink="">
      <xdr:nvSpPr>
        <xdr:cNvPr id="35" name="吹き出し: 角を丸めた四角形 34">
          <a:extLst>
            <a:ext uri="{FF2B5EF4-FFF2-40B4-BE49-F238E27FC236}">
              <a16:creationId xmlns:a16="http://schemas.microsoft.com/office/drawing/2014/main" id="{46D680F2-4E1F-4260-A580-700D6BB8D616}"/>
            </a:ext>
          </a:extLst>
        </xdr:cNvPr>
        <xdr:cNvSpPr/>
      </xdr:nvSpPr>
      <xdr:spPr>
        <a:xfrm>
          <a:off x="41207171" y="11612562"/>
          <a:ext cx="6864927" cy="4721369"/>
        </a:xfrm>
        <a:prstGeom prst="wedgeRoundRectCallout">
          <a:avLst>
            <a:gd name="adj1" fmla="val 14489"/>
            <a:gd name="adj2" fmla="val -5539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⑨性能値</a:t>
          </a:r>
          <a:r>
            <a:rPr kumimoji="1" lang="en-US" altLang="ja-JP" sz="1600" b="1">
              <a:solidFill>
                <a:srgbClr val="000000"/>
              </a:solidFill>
              <a:latin typeface="+mn-ea"/>
              <a:ea typeface="+mn-ea"/>
            </a:rPr>
            <a:t>(APF)</a:t>
          </a:r>
          <a:r>
            <a:rPr kumimoji="1" lang="ja-JP" altLang="en-US" sz="1600" b="1">
              <a:solidFill>
                <a:srgbClr val="000000"/>
              </a:solidFill>
              <a:latin typeface="+mn-ea"/>
              <a:ea typeface="+mn-ea"/>
            </a:rPr>
            <a:t>　⑩</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冷房</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定格能力</a:t>
          </a:r>
          <a:r>
            <a:rPr kumimoji="1" lang="en-US" altLang="ja-JP" sz="1600" b="1">
              <a:solidFill>
                <a:srgbClr val="000000"/>
              </a:solidFill>
              <a:latin typeface="+mn-ea"/>
              <a:ea typeface="+mn-ea"/>
            </a:rPr>
            <a:t>(kW)</a:t>
          </a:r>
          <a:r>
            <a:rPr kumimoji="1" lang="ja-JP" altLang="en-US" sz="1600" b="1">
              <a:solidFill>
                <a:srgbClr val="000000"/>
              </a:solidFill>
              <a:latin typeface="+mn-ea"/>
              <a:ea typeface="+mn-ea"/>
            </a:rPr>
            <a:t>、定格消費電力</a:t>
          </a:r>
          <a:r>
            <a:rPr kumimoji="1" lang="en-US" altLang="ja-JP" sz="1600" b="1">
              <a:solidFill>
                <a:srgbClr val="000000"/>
              </a:solidFill>
              <a:latin typeface="+mn-ea"/>
              <a:ea typeface="+mn-ea"/>
            </a:rPr>
            <a:t>(kW)</a:t>
          </a:r>
        </a:p>
        <a:p>
          <a:pPr algn="l"/>
          <a:r>
            <a:rPr kumimoji="1" lang="ja-JP" altLang="en-US" sz="1600" b="1">
              <a:solidFill>
                <a:srgbClr val="000000"/>
              </a:solidFill>
              <a:latin typeface="+mn-ea"/>
              <a:ea typeface="+mn-ea"/>
            </a:rPr>
            <a:t>　 ⑪</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暖房</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定格能力</a:t>
          </a:r>
          <a:r>
            <a:rPr kumimoji="1" lang="en-US" altLang="ja-JP" sz="1600" b="1">
              <a:solidFill>
                <a:srgbClr val="000000"/>
              </a:solidFill>
              <a:latin typeface="+mn-ea"/>
              <a:ea typeface="+mn-ea"/>
            </a:rPr>
            <a:t>(kW)</a:t>
          </a:r>
          <a:r>
            <a:rPr kumimoji="1" lang="ja-JP" altLang="en-US" sz="1600" b="1">
              <a:solidFill>
                <a:srgbClr val="000000"/>
              </a:solidFill>
              <a:latin typeface="+mn-ea"/>
              <a:ea typeface="+mn-ea"/>
            </a:rPr>
            <a:t>、定格消費電力</a:t>
          </a:r>
          <a:r>
            <a:rPr kumimoji="1" lang="en-US" altLang="ja-JP" sz="1600" b="1">
              <a:solidFill>
                <a:srgbClr val="000000"/>
              </a:solidFill>
              <a:latin typeface="+mn-ea"/>
              <a:ea typeface="+mn-ea"/>
            </a:rPr>
            <a:t>(kW)</a:t>
          </a:r>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⑨性能値を入力してください</a:t>
          </a:r>
          <a:endParaRPr kumimoji="1" lang="en-US" altLang="ja-JP" sz="1600" b="1" u="sng">
            <a:solidFill>
              <a:srgbClr val="000000"/>
            </a:solidFill>
            <a:latin typeface="+mn-ea"/>
            <a:ea typeface="+mn-ea"/>
          </a:endParaRPr>
        </a:p>
        <a:p>
          <a:pPr algn="l"/>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a:t>
          </a:r>
          <a:r>
            <a:rPr kumimoji="1" lang="en-US" altLang="ja-JP" sz="1600" b="0">
              <a:solidFill>
                <a:srgbClr val="000000"/>
              </a:solidFill>
              <a:latin typeface="+mn-ea"/>
              <a:ea typeface="+mn-ea"/>
            </a:rPr>
            <a:t>APF</a:t>
          </a:r>
          <a:r>
            <a:rPr kumimoji="1" lang="ja-JP" altLang="en-US" sz="1600" b="0">
              <a:solidFill>
                <a:srgbClr val="000000"/>
              </a:solidFill>
              <a:latin typeface="+mn-ea"/>
              <a:ea typeface="+mn-ea"/>
            </a:rPr>
            <a:t>性能値を入力</a:t>
          </a:r>
          <a:endParaRPr kumimoji="1" lang="en-US" altLang="ja-JP" sz="1600" b="0">
            <a:solidFill>
              <a:srgbClr val="000000"/>
            </a:solidFill>
            <a:latin typeface="+mn-ea"/>
            <a:ea typeface="+mn-ea"/>
          </a:endParaRPr>
        </a:p>
        <a:p>
          <a:pPr algn="l"/>
          <a:r>
            <a:rPr kumimoji="1" lang="en-US" altLang="ja-JP" sz="1600" b="0">
              <a:solidFill>
                <a:srgbClr val="000000"/>
              </a:solidFill>
              <a:latin typeface="+mn-ea"/>
              <a:ea typeface="+mn-ea"/>
            </a:rPr>
            <a:t>※</a:t>
          </a:r>
          <a:r>
            <a:rPr kumimoji="1" lang="ja-JP" altLang="en-US" sz="1600" b="0">
              <a:solidFill>
                <a:srgbClr val="000000"/>
              </a:solidFill>
              <a:latin typeface="+mn-ea"/>
              <a:ea typeface="+mn-ea"/>
            </a:rPr>
            <a:t>連結型フラグが「連結」の場合、入力不要</a:t>
          </a:r>
          <a:endParaRPr kumimoji="1" lang="en-US" altLang="ja-JP" sz="1600" b="0">
            <a:solidFill>
              <a:srgbClr val="000000"/>
            </a:solidFill>
            <a:latin typeface="+mn-ea"/>
            <a:ea typeface="+mn-ea"/>
          </a:endParaRPr>
        </a:p>
        <a:p>
          <a:pPr algn="l"/>
          <a:endParaRPr kumimoji="1" lang="en-US" altLang="ja-JP" sz="1600" b="1">
            <a:solidFill>
              <a:srgbClr val="000000"/>
            </a:solidFill>
            <a:latin typeface="+mn-ea"/>
            <a:ea typeface="+mn-ea"/>
          </a:endParaRPr>
        </a:p>
        <a:p>
          <a:pPr algn="l"/>
          <a:r>
            <a:rPr kumimoji="1" lang="ja-JP" altLang="en-US" sz="1600" b="1" u="sng">
              <a:solidFill>
                <a:sysClr val="windowText" lastClr="000000"/>
              </a:solidFill>
              <a:latin typeface="+mn-ea"/>
              <a:ea typeface="+mn-ea"/>
            </a:rPr>
            <a:t>⑩</a:t>
          </a:r>
          <a:r>
            <a:rPr kumimoji="1" lang="en-US" altLang="ja-JP" sz="1600" b="1" u="sng">
              <a:solidFill>
                <a:sysClr val="windowText" lastClr="000000"/>
              </a:solidFill>
              <a:effectLst/>
              <a:latin typeface="+mn-ea"/>
              <a:ea typeface="+mn-ea"/>
              <a:cs typeface="+mn-cs"/>
            </a:rPr>
            <a:t>(</a:t>
          </a:r>
          <a:r>
            <a:rPr kumimoji="1" lang="ja-JP" altLang="ja-JP" sz="1600" b="1" u="sng">
              <a:solidFill>
                <a:sysClr val="windowText" lastClr="000000"/>
              </a:solidFill>
              <a:effectLst/>
              <a:latin typeface="+mn-ea"/>
              <a:ea typeface="+mn-ea"/>
              <a:cs typeface="+mn-cs"/>
            </a:rPr>
            <a:t>冷房</a:t>
          </a:r>
          <a:r>
            <a:rPr kumimoji="1" lang="en-US" altLang="ja-JP" sz="1600" b="1" u="sng">
              <a:solidFill>
                <a:sysClr val="windowText" lastClr="000000"/>
              </a:solidFill>
              <a:effectLst/>
              <a:latin typeface="+mn-ea"/>
              <a:ea typeface="+mn-ea"/>
              <a:cs typeface="+mn-cs"/>
            </a:rPr>
            <a:t>)</a:t>
          </a:r>
          <a:r>
            <a:rPr kumimoji="1" lang="ja-JP" altLang="ja-JP" sz="1600" b="1" u="sng">
              <a:solidFill>
                <a:sysClr val="windowText" lastClr="000000"/>
              </a:solidFill>
              <a:effectLst/>
              <a:latin typeface="+mn-ea"/>
              <a:ea typeface="+mn-ea"/>
              <a:cs typeface="+mn-cs"/>
            </a:rPr>
            <a:t>定格能力</a:t>
          </a:r>
          <a:r>
            <a:rPr kumimoji="1" lang="en-US" altLang="ja-JP" sz="1600" b="1" u="sng">
              <a:solidFill>
                <a:sysClr val="windowText" lastClr="000000"/>
              </a:solidFill>
              <a:effectLst/>
              <a:latin typeface="+mn-ea"/>
              <a:ea typeface="+mn-ea"/>
              <a:cs typeface="+mn-cs"/>
            </a:rPr>
            <a:t>(kW)</a:t>
          </a:r>
          <a:r>
            <a:rPr kumimoji="1" lang="ja-JP" altLang="ja-JP" sz="1600" b="1" u="sng">
              <a:solidFill>
                <a:sysClr val="windowText" lastClr="000000"/>
              </a:solidFill>
              <a:effectLst/>
              <a:latin typeface="+mn-ea"/>
              <a:ea typeface="+mn-ea"/>
              <a:cs typeface="+mn-cs"/>
            </a:rPr>
            <a:t>、定格消費電力</a:t>
          </a:r>
          <a:r>
            <a:rPr kumimoji="1" lang="en-US" altLang="ja-JP" sz="1600" b="1" u="sng">
              <a:solidFill>
                <a:sysClr val="windowText" lastClr="000000"/>
              </a:solidFill>
              <a:effectLst/>
              <a:latin typeface="+mn-ea"/>
              <a:ea typeface="+mn-ea"/>
              <a:cs typeface="+mn-cs"/>
            </a:rPr>
            <a:t>(kW)</a:t>
          </a:r>
          <a:r>
            <a:rPr kumimoji="1" lang="ja-JP" altLang="en-US" sz="1600" b="1" u="sng">
              <a:solidFill>
                <a:sysClr val="windowText" lastClr="000000"/>
              </a:solidFill>
              <a:effectLst/>
              <a:latin typeface="+mn-ea"/>
              <a:ea typeface="+mn-ea"/>
              <a:cs typeface="+mn-cs"/>
            </a:rPr>
            <a:t>を入力してください</a:t>
          </a:r>
          <a:endParaRPr kumimoji="1" lang="en-US" altLang="ja-JP" sz="1600" b="1" u="sng">
            <a:solidFill>
              <a:sysClr val="windowText" lastClr="000000"/>
            </a:solidFill>
            <a:effectLst/>
            <a:latin typeface="+mn-ea"/>
            <a:ea typeface="+mn-ea"/>
            <a:cs typeface="+mn-cs"/>
          </a:endParaRPr>
        </a:p>
        <a:p>
          <a:pPr algn="l"/>
          <a:r>
            <a:rPr kumimoji="1" lang="ja-JP" altLang="en-US" sz="1600" b="0">
              <a:solidFill>
                <a:sysClr val="windowText" lastClr="000000"/>
              </a:solidFill>
              <a:latin typeface="+mn-ea"/>
              <a:ea typeface="+mn-ea"/>
            </a:rPr>
            <a:t>カタログ</a:t>
          </a:r>
          <a:r>
            <a:rPr kumimoji="1" lang="en-US" altLang="ja-JP" sz="1600" b="0">
              <a:solidFill>
                <a:sysClr val="windowText" lastClr="000000"/>
              </a:solidFill>
              <a:latin typeface="+mn-ea"/>
              <a:ea typeface="+mn-ea"/>
            </a:rPr>
            <a:t>(</a:t>
          </a:r>
          <a:r>
            <a:rPr kumimoji="1" lang="ja-JP" altLang="en-US" sz="1600" b="0">
              <a:solidFill>
                <a:sysClr val="windowText" lastClr="000000"/>
              </a:solidFill>
              <a:latin typeface="+mn-ea"/>
              <a:ea typeface="+mn-ea"/>
            </a:rPr>
            <a:t>仕様書等</a:t>
          </a:r>
          <a:r>
            <a:rPr kumimoji="1" lang="en-US" altLang="ja-JP" sz="1600" b="0">
              <a:solidFill>
                <a:sysClr val="windowText" lastClr="000000"/>
              </a:solidFill>
              <a:latin typeface="+mn-ea"/>
              <a:ea typeface="+mn-ea"/>
            </a:rPr>
            <a:t>)</a:t>
          </a:r>
          <a:r>
            <a:rPr kumimoji="1" lang="ja-JP" altLang="en-US" sz="1600" b="0">
              <a:solidFill>
                <a:sysClr val="windowText" lastClr="000000"/>
              </a:solidFill>
              <a:latin typeface="+mn-ea"/>
              <a:ea typeface="+mn-ea"/>
            </a:rPr>
            <a:t>に記載の値を入力　単位：</a:t>
          </a:r>
          <a:r>
            <a:rPr kumimoji="1" lang="en-US" altLang="ja-JP" sz="1600" b="0">
              <a:solidFill>
                <a:sysClr val="windowText" lastClr="000000"/>
              </a:solidFill>
              <a:latin typeface="+mn-ea"/>
              <a:ea typeface="+mn-ea"/>
            </a:rPr>
            <a:t>kW</a:t>
          </a:r>
        </a:p>
        <a:p>
          <a:pPr algn="l"/>
          <a:endParaRPr kumimoji="1" lang="en-US" altLang="ja-JP" sz="1600" b="0" u="none">
            <a:solidFill>
              <a:sysClr val="windowText" lastClr="000000"/>
            </a:solidFill>
            <a:latin typeface="+mn-ea"/>
            <a:ea typeface="+mn-ea"/>
          </a:endParaRPr>
        </a:p>
        <a:p>
          <a:pPr algn="l"/>
          <a:r>
            <a:rPr kumimoji="1" lang="ja-JP" altLang="en-US" sz="1600" b="1" u="sng">
              <a:solidFill>
                <a:sysClr val="windowText" lastClr="000000"/>
              </a:solidFill>
              <a:latin typeface="+mn-ea"/>
              <a:ea typeface="+mn-ea"/>
            </a:rPr>
            <a:t>⑪</a:t>
          </a:r>
          <a:r>
            <a:rPr kumimoji="1" lang="en-US" altLang="ja-JP" sz="1600" b="1" u="sng">
              <a:solidFill>
                <a:sysClr val="windowText" lastClr="000000"/>
              </a:solidFill>
              <a:effectLst/>
              <a:latin typeface="+mn-ea"/>
              <a:ea typeface="+mn-ea"/>
              <a:cs typeface="+mn-cs"/>
            </a:rPr>
            <a:t>(</a:t>
          </a:r>
          <a:r>
            <a:rPr kumimoji="1" lang="ja-JP" altLang="ja-JP" sz="1600" b="1" u="sng">
              <a:solidFill>
                <a:sysClr val="windowText" lastClr="000000"/>
              </a:solidFill>
              <a:effectLst/>
              <a:latin typeface="+mn-ea"/>
              <a:ea typeface="+mn-ea"/>
              <a:cs typeface="+mn-cs"/>
            </a:rPr>
            <a:t>暖房</a:t>
          </a:r>
          <a:r>
            <a:rPr kumimoji="1" lang="en-US" altLang="ja-JP" sz="1600" b="1" u="sng">
              <a:solidFill>
                <a:sysClr val="windowText" lastClr="000000"/>
              </a:solidFill>
              <a:effectLst/>
              <a:latin typeface="+mn-ea"/>
              <a:ea typeface="+mn-ea"/>
              <a:cs typeface="+mn-cs"/>
            </a:rPr>
            <a:t>)</a:t>
          </a:r>
          <a:r>
            <a:rPr kumimoji="1" lang="ja-JP" altLang="ja-JP" sz="1600" b="1" u="sng">
              <a:solidFill>
                <a:sysClr val="windowText" lastClr="000000"/>
              </a:solidFill>
              <a:effectLst/>
              <a:latin typeface="+mn-ea"/>
              <a:ea typeface="+mn-ea"/>
              <a:cs typeface="+mn-cs"/>
            </a:rPr>
            <a:t>定格能力</a:t>
          </a:r>
          <a:r>
            <a:rPr kumimoji="1" lang="en-US" altLang="ja-JP" sz="1600" b="1" u="sng">
              <a:solidFill>
                <a:sysClr val="windowText" lastClr="000000"/>
              </a:solidFill>
              <a:effectLst/>
              <a:latin typeface="+mn-ea"/>
              <a:ea typeface="+mn-ea"/>
              <a:cs typeface="+mn-cs"/>
            </a:rPr>
            <a:t>(kW)</a:t>
          </a:r>
          <a:r>
            <a:rPr kumimoji="1" lang="ja-JP" altLang="ja-JP" sz="1600" b="1" u="sng">
              <a:solidFill>
                <a:sysClr val="windowText" lastClr="000000"/>
              </a:solidFill>
              <a:effectLst/>
              <a:latin typeface="+mn-ea"/>
              <a:ea typeface="+mn-ea"/>
              <a:cs typeface="+mn-cs"/>
            </a:rPr>
            <a:t>、定格消費電力</a:t>
          </a:r>
          <a:r>
            <a:rPr kumimoji="1" lang="en-US" altLang="ja-JP" sz="1600" b="1" u="sng">
              <a:solidFill>
                <a:sysClr val="windowText" lastClr="000000"/>
              </a:solidFill>
              <a:effectLst/>
              <a:latin typeface="+mn-ea"/>
              <a:ea typeface="+mn-ea"/>
              <a:cs typeface="+mn-cs"/>
            </a:rPr>
            <a:t>(kW)</a:t>
          </a:r>
          <a:r>
            <a:rPr kumimoji="1" lang="ja-JP" altLang="en-US" sz="1600" b="1" u="sng">
              <a:solidFill>
                <a:sysClr val="windowText" lastClr="000000"/>
              </a:solidFill>
              <a:effectLst/>
              <a:latin typeface="+mn-ea"/>
              <a:ea typeface="+mn-ea"/>
              <a:cs typeface="+mn-cs"/>
            </a:rPr>
            <a:t>を入力してください</a:t>
          </a:r>
          <a:endParaRPr kumimoji="1" lang="en-US" altLang="ja-JP" sz="1600" b="1" u="sng">
            <a:solidFill>
              <a:sysClr val="windowText" lastClr="000000"/>
            </a:solidFill>
            <a:effectLst/>
            <a:latin typeface="+mn-ea"/>
            <a:ea typeface="+mn-ea"/>
            <a:cs typeface="+mn-cs"/>
          </a:endParaRPr>
        </a:p>
        <a:p>
          <a:pPr algn="l"/>
          <a:r>
            <a:rPr kumimoji="1" lang="ja-JP" altLang="en-US" sz="1600" b="0" u="none">
              <a:solidFill>
                <a:sysClr val="windowText" lastClr="000000"/>
              </a:solidFill>
              <a:effectLst/>
              <a:latin typeface="+mn-ea"/>
              <a:ea typeface="+mn-ea"/>
              <a:cs typeface="+mn-cs"/>
            </a:rPr>
            <a:t>カタログ</a:t>
          </a:r>
          <a:r>
            <a:rPr kumimoji="1" lang="en-US" altLang="ja-JP" sz="1600" b="0" u="none">
              <a:solidFill>
                <a:sysClr val="windowText" lastClr="000000"/>
              </a:solidFill>
              <a:effectLst/>
              <a:latin typeface="+mn-ea"/>
              <a:ea typeface="+mn-ea"/>
              <a:cs typeface="+mn-cs"/>
            </a:rPr>
            <a:t>(</a:t>
          </a:r>
          <a:r>
            <a:rPr kumimoji="1" lang="ja-JP" altLang="en-US" sz="1600" b="0" u="none">
              <a:solidFill>
                <a:sysClr val="windowText" lastClr="000000"/>
              </a:solidFill>
              <a:effectLst/>
              <a:latin typeface="+mn-ea"/>
              <a:ea typeface="+mn-ea"/>
              <a:cs typeface="+mn-cs"/>
            </a:rPr>
            <a:t>仕様書等</a:t>
          </a:r>
          <a:r>
            <a:rPr kumimoji="1" lang="en-US" altLang="ja-JP" sz="1600" b="0" u="none">
              <a:solidFill>
                <a:sysClr val="windowText" lastClr="000000"/>
              </a:solidFill>
              <a:effectLst/>
              <a:latin typeface="+mn-ea"/>
              <a:ea typeface="+mn-ea"/>
              <a:cs typeface="+mn-cs"/>
            </a:rPr>
            <a:t>)</a:t>
          </a:r>
          <a:r>
            <a:rPr kumimoji="1" lang="ja-JP" altLang="en-US" sz="1600" b="0" u="none">
              <a:solidFill>
                <a:sysClr val="windowText" lastClr="000000"/>
              </a:solidFill>
              <a:effectLst/>
              <a:latin typeface="+mn-ea"/>
              <a:ea typeface="+mn-ea"/>
              <a:cs typeface="+mn-cs"/>
            </a:rPr>
            <a:t>に記載の値を入力　単位：</a:t>
          </a:r>
          <a:r>
            <a:rPr kumimoji="1" lang="en-US" altLang="ja-JP" sz="1600" b="0" u="none">
              <a:solidFill>
                <a:sysClr val="windowText" lastClr="000000"/>
              </a:solidFill>
              <a:effectLst/>
              <a:latin typeface="+mn-ea"/>
              <a:ea typeface="+mn-ea"/>
              <a:cs typeface="+mn-cs"/>
            </a:rPr>
            <a:t>kW</a:t>
          </a:r>
        </a:p>
        <a:p>
          <a:pPr algn="l"/>
          <a:endParaRPr kumimoji="1" lang="en-US" altLang="ja-JP" sz="1600" b="0" u="none">
            <a:solidFill>
              <a:sysClr val="windowText" lastClr="000000"/>
            </a:solidFill>
            <a:effectLst/>
            <a:latin typeface="+mn-ea"/>
            <a:ea typeface="+mn-ea"/>
            <a:cs typeface="+mn-cs"/>
          </a:endParaRPr>
        </a:p>
        <a:p>
          <a:pPr algn="l"/>
          <a:r>
            <a:rPr kumimoji="1" lang="en-US" altLang="ja-JP" sz="1600" b="1" u="none">
              <a:solidFill>
                <a:srgbClr val="FF0000"/>
              </a:solidFill>
              <a:effectLst/>
              <a:latin typeface="+mn-ea"/>
              <a:ea typeface="+mn-ea"/>
              <a:cs typeface="+mn-cs"/>
            </a:rPr>
            <a:t>※</a:t>
          </a:r>
          <a:r>
            <a:rPr kumimoji="1" lang="ja-JP" altLang="en-US" sz="1600" b="1" u="none">
              <a:solidFill>
                <a:srgbClr val="FF0000"/>
              </a:solidFill>
              <a:effectLst/>
              <a:latin typeface="+mn-ea"/>
              <a:ea typeface="+mn-ea"/>
              <a:cs typeface="+mn-cs"/>
            </a:rPr>
            <a:t>定格消費電力は小数点第三位を四捨五入した値を入力してください</a:t>
          </a:r>
        </a:p>
      </xdr:txBody>
    </xdr:sp>
    <xdr:clientData/>
  </xdr:twoCellAnchor>
  <xdr:twoCellAnchor>
    <xdr:from>
      <xdr:col>15</xdr:col>
      <xdr:colOff>1846551</xdr:colOff>
      <xdr:row>21</xdr:row>
      <xdr:rowOff>69273</xdr:rowOff>
    </xdr:from>
    <xdr:to>
      <xdr:col>18</xdr:col>
      <xdr:colOff>2199265</xdr:colOff>
      <xdr:row>30</xdr:row>
      <xdr:rowOff>259772</xdr:rowOff>
    </xdr:to>
    <xdr:sp macro="" textlink="">
      <xdr:nvSpPr>
        <xdr:cNvPr id="36" name="吹き出し: 角を丸めた四角形 35">
          <a:extLst>
            <a:ext uri="{FF2B5EF4-FFF2-40B4-BE49-F238E27FC236}">
              <a16:creationId xmlns:a16="http://schemas.microsoft.com/office/drawing/2014/main" id="{AD8AEFBB-F539-4D77-AB1F-F9BD70237EC5}"/>
            </a:ext>
          </a:extLst>
        </xdr:cNvPr>
        <xdr:cNvSpPr/>
      </xdr:nvSpPr>
      <xdr:spPr>
        <a:xfrm>
          <a:off x="32118733" y="11585864"/>
          <a:ext cx="6898987" cy="2996044"/>
        </a:xfrm>
        <a:prstGeom prst="wedgeRoundRectCallout">
          <a:avLst>
            <a:gd name="adj1" fmla="val -52305"/>
            <a:gd name="adj2" fmla="val -6180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j-ea"/>
              <a:ea typeface="+mj-ea"/>
            </a:rPr>
            <a:t>【</a:t>
          </a:r>
          <a:r>
            <a:rPr kumimoji="1" lang="ja-JP" altLang="en-US" sz="1600" b="1" u="none">
              <a:solidFill>
                <a:srgbClr val="000000"/>
              </a:solidFill>
              <a:latin typeface="+mj-ea"/>
              <a:ea typeface="+mj-ea"/>
            </a:rPr>
            <a:t>　⑧室外機型番①～⑤　</a:t>
          </a:r>
          <a:r>
            <a:rPr kumimoji="1" lang="en-US" altLang="ja-JP" sz="1600" b="1" u="none">
              <a:solidFill>
                <a:srgbClr val="000000"/>
              </a:solidFill>
              <a:latin typeface="+mj-ea"/>
              <a:ea typeface="+mj-ea"/>
            </a:rPr>
            <a:t>】</a:t>
          </a:r>
          <a:endParaRPr kumimoji="1" lang="en-US" altLang="ja-JP" sz="1600" b="0" u="none">
            <a:solidFill>
              <a:srgbClr val="000000"/>
            </a:solidFill>
            <a:latin typeface="+mj-ea"/>
            <a:ea typeface="+mj-ea"/>
          </a:endParaRPr>
        </a:p>
        <a:p>
          <a:pPr algn="l"/>
          <a:endParaRPr kumimoji="1" lang="en-US" altLang="ja-JP" sz="1600" b="0" u="none">
            <a:solidFill>
              <a:srgbClr val="000000"/>
            </a:solidFill>
            <a:latin typeface="+mj-ea"/>
            <a:ea typeface="+mj-ea"/>
          </a:endParaRPr>
        </a:p>
        <a:p>
          <a:pPr algn="l"/>
          <a:r>
            <a:rPr kumimoji="1" lang="ja-JP" altLang="en-US" sz="1600" b="1" u="sng" baseline="0">
              <a:solidFill>
                <a:sysClr val="windowText" lastClr="000000"/>
              </a:solidFill>
              <a:latin typeface="+mj-ea"/>
              <a:ea typeface="+mj-ea"/>
            </a:rPr>
            <a:t>連結型フラグの選択に応じて、⑧室外機型番①～⑤を入力してください</a:t>
          </a:r>
          <a:endParaRPr kumimoji="1" lang="en-US" altLang="ja-JP" sz="1600" b="0" u="none" baseline="0">
            <a:solidFill>
              <a:sysClr val="windowText" lastClr="000000"/>
            </a:solidFill>
            <a:latin typeface="+mj-ea"/>
            <a:ea typeface="+mj-ea"/>
          </a:endParaRPr>
        </a:p>
        <a:p>
          <a:pPr algn="l"/>
          <a:endParaRPr kumimoji="1" lang="en-US" altLang="ja-JP" sz="1600" b="1" u="sng" baseline="0">
            <a:solidFill>
              <a:sysClr val="windowText" lastClr="000000"/>
            </a:solidFill>
            <a:latin typeface="+mj-ea"/>
            <a:ea typeface="+mj-ea"/>
          </a:endParaRPr>
        </a:p>
        <a:p>
          <a:pPr algn="l"/>
          <a:r>
            <a:rPr kumimoji="1" lang="ja-JP" altLang="en-US" sz="1600" b="1" u="sng" baseline="0">
              <a:solidFill>
                <a:sysClr val="windowText" lastClr="000000"/>
              </a:solidFill>
              <a:latin typeface="+mj-ea"/>
              <a:ea typeface="+mj-ea"/>
            </a:rPr>
            <a:t>連結型フラグが「</a:t>
          </a:r>
          <a:r>
            <a:rPr kumimoji="1" lang="ja-JP" altLang="en-US" sz="1600" b="1" u="sng" baseline="0">
              <a:solidFill>
                <a:sysClr val="windowText" lastClr="000000"/>
              </a:solidFill>
              <a:latin typeface="+mn-ea"/>
              <a:ea typeface="+mn-ea"/>
            </a:rPr>
            <a:t>連結</a:t>
          </a:r>
          <a:r>
            <a:rPr kumimoji="1" lang="ja-JP" altLang="en-US" sz="1600" b="1" u="sng" baseline="0">
              <a:solidFill>
                <a:sysClr val="windowText" lastClr="000000"/>
              </a:solidFill>
              <a:latin typeface="+mj-ea"/>
              <a:ea typeface="+mj-ea"/>
            </a:rPr>
            <a:t>」の場合</a:t>
          </a:r>
          <a:endParaRPr kumimoji="1" lang="en-US" altLang="ja-JP" sz="1600" b="1" u="sng" baseline="0">
            <a:solidFill>
              <a:sysClr val="windowText" lastClr="000000"/>
            </a:solidFill>
            <a:latin typeface="+mj-ea"/>
            <a:ea typeface="+mj-ea"/>
          </a:endParaRPr>
        </a:p>
        <a:p>
          <a:pPr algn="l"/>
          <a:r>
            <a:rPr kumimoji="1" lang="ja-JP" altLang="en-US" sz="1600" b="0" u="none" baseline="0">
              <a:solidFill>
                <a:sysClr val="windowText" lastClr="000000"/>
              </a:solidFill>
              <a:latin typeface="+mj-ea"/>
              <a:ea typeface="+mj-ea"/>
            </a:rPr>
            <a:t>→　</a:t>
          </a:r>
          <a:r>
            <a:rPr kumimoji="1" lang="en-US" altLang="ja-JP" sz="1600" b="0" u="none" baseline="0">
              <a:solidFill>
                <a:sysClr val="windowText" lastClr="000000"/>
              </a:solidFill>
              <a:latin typeface="+mj-ea"/>
              <a:ea typeface="+mj-ea"/>
            </a:rPr>
            <a:t>N</a:t>
          </a:r>
          <a:r>
            <a:rPr kumimoji="1" lang="ja-JP" altLang="en-US" sz="1600" b="0" u="none" baseline="0">
              <a:solidFill>
                <a:sysClr val="windowText" lastClr="000000"/>
              </a:solidFill>
              <a:latin typeface="+mj-ea"/>
              <a:ea typeface="+mj-ea"/>
            </a:rPr>
            <a:t>～</a:t>
          </a:r>
          <a:r>
            <a:rPr kumimoji="1" lang="en-US" altLang="ja-JP" sz="1600" b="0" u="none" baseline="0">
              <a:solidFill>
                <a:sysClr val="windowText" lastClr="000000"/>
              </a:solidFill>
              <a:latin typeface="+mj-ea"/>
              <a:ea typeface="+mj-ea"/>
            </a:rPr>
            <a:t>R</a:t>
          </a:r>
          <a:r>
            <a:rPr kumimoji="1" lang="ja-JP" altLang="en-US" sz="1600" b="0" u="none" baseline="0">
              <a:solidFill>
                <a:sysClr val="windowText" lastClr="000000"/>
              </a:solidFill>
              <a:latin typeface="+mj-ea"/>
              <a:ea typeface="+mj-ea"/>
            </a:rPr>
            <a:t>列「室外機型番①～⑤」に構成する室外機型番を入力</a:t>
          </a:r>
        </a:p>
        <a:p>
          <a:pPr algn="l"/>
          <a:endParaRPr kumimoji="1" lang="en-US" altLang="ja-JP" sz="1600" b="1" u="sng" baseline="0">
            <a:solidFill>
              <a:sysClr val="windowText" lastClr="000000"/>
            </a:solidFill>
            <a:latin typeface="+mj-ea"/>
            <a:ea typeface="+mj-ea"/>
          </a:endParaRPr>
        </a:p>
        <a:p>
          <a:pPr algn="l"/>
          <a:r>
            <a:rPr kumimoji="1" lang="ja-JP" altLang="en-US" sz="1600" b="1" u="sng" baseline="0">
              <a:solidFill>
                <a:sysClr val="windowText" lastClr="000000"/>
              </a:solidFill>
              <a:latin typeface="+mj-ea"/>
              <a:ea typeface="+mj-ea"/>
            </a:rPr>
            <a:t>連結型フラグが「－」、「ハイブリッド」の場合</a:t>
          </a:r>
          <a:endParaRPr kumimoji="1" lang="en-US" altLang="ja-JP" sz="1600" b="1" u="sng" baseline="0">
            <a:solidFill>
              <a:sysClr val="windowText" lastClr="000000"/>
            </a:solidFill>
            <a:latin typeface="+mj-ea"/>
            <a:ea typeface="+mj-ea"/>
          </a:endParaRPr>
        </a:p>
        <a:p>
          <a:pPr algn="l"/>
          <a:r>
            <a:rPr kumimoji="1" lang="ja-JP" altLang="en-US" sz="1600" b="0" u="none" baseline="0">
              <a:solidFill>
                <a:sysClr val="windowText" lastClr="000000"/>
              </a:solidFill>
              <a:latin typeface="+mj-ea"/>
              <a:ea typeface="+mj-ea"/>
            </a:rPr>
            <a:t>→　</a:t>
          </a:r>
          <a:r>
            <a:rPr kumimoji="1" lang="en-US" altLang="ja-JP" sz="1600" b="0" u="none" baseline="0">
              <a:solidFill>
                <a:sysClr val="windowText" lastClr="000000"/>
              </a:solidFill>
              <a:latin typeface="+mj-ea"/>
              <a:ea typeface="+mj-ea"/>
            </a:rPr>
            <a:t>N</a:t>
          </a:r>
          <a:r>
            <a:rPr kumimoji="1" lang="ja-JP" altLang="en-US" sz="1600" b="0" u="none" baseline="0">
              <a:solidFill>
                <a:sysClr val="windowText" lastClr="000000"/>
              </a:solidFill>
              <a:latin typeface="+mj-ea"/>
              <a:ea typeface="+mj-ea"/>
            </a:rPr>
            <a:t>列「室外機型番①」に室外機型番を入力</a:t>
          </a:r>
        </a:p>
      </xdr:txBody>
    </xdr:sp>
    <xdr:clientData/>
  </xdr:twoCellAnchor>
  <xdr:twoCellAnchor>
    <xdr:from>
      <xdr:col>10</xdr:col>
      <xdr:colOff>1712335</xdr:colOff>
      <xdr:row>20</xdr:row>
      <xdr:rowOff>158030</xdr:rowOff>
    </xdr:from>
    <xdr:to>
      <xdr:col>15</xdr:col>
      <xdr:colOff>1532658</xdr:colOff>
      <xdr:row>32</xdr:row>
      <xdr:rowOff>103909</xdr:rowOff>
    </xdr:to>
    <xdr:sp macro="" textlink="">
      <xdr:nvSpPr>
        <xdr:cNvPr id="37" name="吹き出し: 角を丸めた四角形 36">
          <a:extLst>
            <a:ext uri="{FF2B5EF4-FFF2-40B4-BE49-F238E27FC236}">
              <a16:creationId xmlns:a16="http://schemas.microsoft.com/office/drawing/2014/main" id="{320D7B53-EAB0-4278-9AEA-EB1E3698053F}"/>
            </a:ext>
          </a:extLst>
        </xdr:cNvPr>
        <xdr:cNvSpPr/>
      </xdr:nvSpPr>
      <xdr:spPr>
        <a:xfrm>
          <a:off x="24537699" y="11362894"/>
          <a:ext cx="7267141" cy="3686606"/>
        </a:xfrm>
        <a:prstGeom prst="wedgeRoundRectCallout">
          <a:avLst>
            <a:gd name="adj1" fmla="val -38495"/>
            <a:gd name="adj2" fmla="val -6938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⑦連結型フラグ　</a:t>
          </a:r>
          <a:r>
            <a:rPr kumimoji="1" lang="en-US" altLang="ja-JP" sz="1600" b="1">
              <a:solidFill>
                <a:srgbClr val="000000"/>
              </a:solidFill>
              <a:latin typeface="+mj-ea"/>
              <a:ea typeface="+mj-ea"/>
            </a:rPr>
            <a:t>】</a:t>
          </a:r>
        </a:p>
        <a:p>
          <a:pPr algn="l"/>
          <a:endParaRPr kumimoji="1" lang="en-US" altLang="ja-JP" sz="1600" b="1">
            <a:solidFill>
              <a:srgbClr val="000000"/>
            </a:solidFill>
            <a:latin typeface="+mj-ea"/>
            <a:ea typeface="+mj-ea"/>
          </a:endParaRPr>
        </a:p>
        <a:p>
          <a:pPr algn="l"/>
          <a:r>
            <a:rPr kumimoji="1" lang="ja-JP" altLang="en-US" sz="1600" b="1" u="sng">
              <a:solidFill>
                <a:srgbClr val="000000"/>
              </a:solidFill>
              <a:latin typeface="+mj-ea"/>
              <a:ea typeface="+mj-ea"/>
            </a:rPr>
            <a:t>⑦登録内容に応じてプルダウンで選択してください</a:t>
          </a:r>
          <a:endParaRPr kumimoji="1" lang="en-US" altLang="ja-JP" sz="1600" b="1" u="sng">
            <a:solidFill>
              <a:srgbClr val="000000"/>
            </a:solidFill>
            <a:latin typeface="+mj-ea"/>
            <a:ea typeface="+mj-ea"/>
          </a:endParaRPr>
        </a:p>
        <a:p>
          <a:pPr algn="l"/>
          <a:endParaRPr kumimoji="1" lang="en-US" altLang="ja-JP" sz="1600" b="0" u="none">
            <a:solidFill>
              <a:srgbClr val="000000"/>
            </a:solidFill>
            <a:latin typeface="+mj-ea"/>
            <a:ea typeface="+mj-ea"/>
          </a:endParaRPr>
        </a:p>
        <a:p>
          <a:pPr algn="l"/>
          <a:r>
            <a:rPr kumimoji="1" lang="ja-JP" altLang="en-US" sz="1600" b="0">
              <a:solidFill>
                <a:srgbClr val="000000"/>
              </a:solidFill>
              <a:latin typeface="+mj-ea"/>
              <a:ea typeface="+mj-ea"/>
            </a:rPr>
            <a:t>室外機を連結利用する場合　→　「連結」　を選択</a:t>
          </a:r>
          <a:endParaRPr kumimoji="1" lang="en-US" altLang="ja-JP" sz="1600" b="0">
            <a:solidFill>
              <a:srgbClr val="000000"/>
            </a:solidFill>
            <a:latin typeface="+mj-ea"/>
            <a:ea typeface="+mj-ea"/>
          </a:endParaRPr>
        </a:p>
        <a:p>
          <a:pPr algn="l"/>
          <a:endParaRPr kumimoji="1" lang="en-US" altLang="ja-JP" sz="1600" b="0">
            <a:solidFill>
              <a:srgbClr val="000000"/>
            </a:solidFill>
            <a:latin typeface="+mj-ea"/>
            <a:ea typeface="+mj-ea"/>
          </a:endParaRPr>
        </a:p>
        <a:p>
          <a:pPr algn="l"/>
          <a:r>
            <a:rPr kumimoji="1" lang="ja-JP" altLang="en-US" sz="1600" b="0">
              <a:solidFill>
                <a:srgbClr val="000000"/>
              </a:solidFill>
              <a:latin typeface="+mj-ea"/>
              <a:ea typeface="+mj-ea"/>
            </a:rPr>
            <a:t>室外機を連結利用しない場合　→　「</a:t>
          </a:r>
          <a:r>
            <a:rPr kumimoji="1" lang="en-US" altLang="ja-JP" sz="1600" b="0">
              <a:solidFill>
                <a:srgbClr val="000000"/>
              </a:solidFill>
              <a:latin typeface="+mj-ea"/>
              <a:ea typeface="+mj-ea"/>
            </a:rPr>
            <a:t>-</a:t>
          </a:r>
          <a:r>
            <a:rPr kumimoji="1" lang="ja-JP" altLang="en-US" sz="1600" b="0">
              <a:solidFill>
                <a:srgbClr val="000000"/>
              </a:solidFill>
              <a:latin typeface="+mj-ea"/>
              <a:ea typeface="+mj-ea"/>
            </a:rPr>
            <a:t>」　を選択</a:t>
          </a:r>
          <a:endParaRPr kumimoji="1" lang="en-US" altLang="ja-JP" sz="1600" b="0">
            <a:solidFill>
              <a:srgbClr val="000000"/>
            </a:solidFill>
            <a:latin typeface="+mj-ea"/>
            <a:ea typeface="+mj-ea"/>
          </a:endParaRPr>
        </a:p>
        <a:p>
          <a:pPr algn="l"/>
          <a:endParaRPr kumimoji="1" lang="en-US" altLang="ja-JP" sz="1600" b="0">
            <a:solidFill>
              <a:srgbClr val="000000"/>
            </a:solidFill>
            <a:latin typeface="+mj-ea"/>
            <a:ea typeface="+mj-ea"/>
          </a:endParaRPr>
        </a:p>
        <a:p>
          <a:pPr algn="l"/>
          <a:r>
            <a:rPr kumimoji="1" lang="ja-JP" altLang="en-US" sz="1600" b="0">
              <a:solidFill>
                <a:srgbClr val="000000"/>
              </a:solidFill>
              <a:latin typeface="+mj-ea"/>
              <a:ea typeface="+mj-ea"/>
            </a:rPr>
            <a:t>ハイブリッド空調で室外機マルチ型の場合　→　「ハイブリッド」　を選択</a:t>
          </a:r>
          <a:endParaRPr kumimoji="1" lang="en-US" altLang="ja-JP" sz="1600" b="0">
            <a:solidFill>
              <a:srgbClr val="000000"/>
            </a:solidFill>
            <a:latin typeface="+mj-ea"/>
            <a:ea typeface="+mj-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ハイブリッド空調で室外機一体型の場合　→　</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GHP</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として申請</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xdr:txBody>
    </xdr:sp>
    <xdr:clientData/>
  </xdr:twoCellAnchor>
  <xdr:twoCellAnchor>
    <xdr:from>
      <xdr:col>24</xdr:col>
      <xdr:colOff>869372</xdr:colOff>
      <xdr:row>19</xdr:row>
      <xdr:rowOff>10825</xdr:rowOff>
    </xdr:from>
    <xdr:to>
      <xdr:col>26</xdr:col>
      <xdr:colOff>1174461</xdr:colOff>
      <xdr:row>25</xdr:row>
      <xdr:rowOff>69273</xdr:rowOff>
    </xdr:to>
    <xdr:sp macro="" textlink="">
      <xdr:nvSpPr>
        <xdr:cNvPr id="38" name="吹き出し: 角を丸めた四角形 37">
          <a:extLst>
            <a:ext uri="{FF2B5EF4-FFF2-40B4-BE49-F238E27FC236}">
              <a16:creationId xmlns:a16="http://schemas.microsoft.com/office/drawing/2014/main" id="{8482F9B2-180B-4CDE-A1A5-78C601D64F33}"/>
            </a:ext>
          </a:extLst>
        </xdr:cNvPr>
        <xdr:cNvSpPr/>
      </xdr:nvSpPr>
      <xdr:spPr>
        <a:xfrm>
          <a:off x="52321690" y="10903961"/>
          <a:ext cx="3993862" cy="1928812"/>
        </a:xfrm>
        <a:prstGeom prst="wedgeRoundRectCallout">
          <a:avLst>
            <a:gd name="adj1" fmla="val -4644"/>
            <a:gd name="adj2" fmla="val -948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⑬希望小売価格</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千円</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⑬希望小売価格 </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千円</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を入力してください</a:t>
          </a:r>
        </a:p>
        <a:p>
          <a:pPr algn="l"/>
          <a:r>
            <a:rPr kumimoji="1" lang="ja-JP" altLang="en-US" sz="1600" b="0" u="none">
              <a:solidFill>
                <a:srgbClr val="000000"/>
              </a:solidFill>
              <a:latin typeface="+mn-ea"/>
              <a:ea typeface="+mn-ea"/>
            </a:rPr>
            <a:t>単位に注意して入力</a:t>
          </a:r>
          <a:endParaRPr kumimoji="1" lang="en-US" altLang="ja-JP" sz="1600" b="0" u="none">
            <a:solidFill>
              <a:srgbClr val="000000"/>
            </a:solidFill>
            <a:latin typeface="+mn-ea"/>
            <a:ea typeface="+mn-ea"/>
          </a:endParaRPr>
        </a:p>
        <a:p>
          <a:pPr algn="l"/>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任意項目です</a:t>
          </a:r>
        </a:p>
      </xdr:txBody>
    </xdr:sp>
    <xdr:clientData/>
  </xdr:twoCellAnchor>
  <xdr:twoCellAnchor>
    <xdr:from>
      <xdr:col>26</xdr:col>
      <xdr:colOff>201697</xdr:colOff>
      <xdr:row>24</xdr:row>
      <xdr:rowOff>294413</xdr:rowOff>
    </xdr:from>
    <xdr:to>
      <xdr:col>27</xdr:col>
      <xdr:colOff>2516331</xdr:colOff>
      <xdr:row>49</xdr:row>
      <xdr:rowOff>155862</xdr:rowOff>
    </xdr:to>
    <xdr:grpSp>
      <xdr:nvGrpSpPr>
        <xdr:cNvPr id="17" name="グループ化 16">
          <a:extLst>
            <a:ext uri="{FF2B5EF4-FFF2-40B4-BE49-F238E27FC236}">
              <a16:creationId xmlns:a16="http://schemas.microsoft.com/office/drawing/2014/main" id="{D7D75B49-0D3F-4F5A-AAB0-5E603D0D89D5}"/>
            </a:ext>
          </a:extLst>
        </xdr:cNvPr>
        <xdr:cNvGrpSpPr/>
      </xdr:nvGrpSpPr>
      <xdr:grpSpPr>
        <a:xfrm>
          <a:off x="55342788" y="12746186"/>
          <a:ext cx="7700588" cy="7654631"/>
          <a:chOff x="55342788" y="13023274"/>
          <a:chExt cx="7700588" cy="7654631"/>
        </a:xfrm>
      </xdr:grpSpPr>
      <xdr:sp macro="" textlink="">
        <xdr:nvSpPr>
          <xdr:cNvPr id="39" name="吹き出し: 角を丸めた四角形 38">
            <a:extLst>
              <a:ext uri="{FF2B5EF4-FFF2-40B4-BE49-F238E27FC236}">
                <a16:creationId xmlns:a16="http://schemas.microsoft.com/office/drawing/2014/main" id="{A737ACE9-A4B7-4F58-ABC2-026F17EC5BC6}"/>
              </a:ext>
            </a:extLst>
          </xdr:cNvPr>
          <xdr:cNvSpPr/>
        </xdr:nvSpPr>
        <xdr:spPr>
          <a:xfrm>
            <a:off x="55342788" y="13023274"/>
            <a:ext cx="7700588" cy="7654631"/>
          </a:xfrm>
          <a:prstGeom prst="wedgeRoundRectCallout">
            <a:avLst>
              <a:gd name="adj1" fmla="val -27233"/>
              <a:gd name="adj2" fmla="val -7645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⑭ワイルドカードの内訳一覧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⑭</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ワイルドカードを用いた場合</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ワイルドカードの内訳一覧を入力してください</a:t>
            </a:r>
          </a:p>
          <a:p>
            <a:pPr algn="l"/>
            <a:r>
              <a:rPr kumimoji="1" lang="ja-JP" altLang="en-US" sz="1600" b="0" u="none">
                <a:solidFill>
                  <a:srgbClr val="000000"/>
                </a:solidFill>
                <a:latin typeface="+mn-ea"/>
                <a:ea typeface="+mn-ea"/>
              </a:rPr>
              <a:t>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に記載の型番を入力、入力方法は以下を参照</a:t>
            </a:r>
          </a:p>
          <a:p>
            <a:pPr algn="l"/>
            <a:endParaRPr kumimoji="1" lang="en-US" altLang="ja-JP" sz="1600" b="1">
              <a:solidFill>
                <a:srgbClr val="000000"/>
              </a:solidFill>
              <a:latin typeface="+mn-ea"/>
              <a:ea typeface="+mn-ea"/>
            </a:endParaRPr>
          </a:p>
        </xdr:txBody>
      </xdr:sp>
      <xdr:sp macro="" textlink="">
        <xdr:nvSpPr>
          <xdr:cNvPr id="40" name="四角形: 角を丸くする 39">
            <a:extLst>
              <a:ext uri="{FF2B5EF4-FFF2-40B4-BE49-F238E27FC236}">
                <a16:creationId xmlns:a16="http://schemas.microsoft.com/office/drawing/2014/main" id="{9A1A468F-D040-47A0-8D98-491B3BD28237}"/>
              </a:ext>
            </a:extLst>
          </xdr:cNvPr>
          <xdr:cNvSpPr/>
        </xdr:nvSpPr>
        <xdr:spPr>
          <a:xfrm>
            <a:off x="55459038" y="14392424"/>
            <a:ext cx="7468088" cy="5177117"/>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baseline="0">
                <a:solidFill>
                  <a:srgbClr val="FF0000"/>
                </a:solidFill>
                <a:effectLst/>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br>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■に含まれる可能性のある枝番をすべて入力してください。</a:t>
            </a:r>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ただし、能力や性能値が異なる場合は別の型番として入力してください。</a:t>
            </a:r>
          </a:p>
          <a:p>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入力例）</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カタログ記載型番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XYZ-123FL</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XYZ-123GK</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性能値・能力値が確定する代表型番部分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性能値・能力値に影響のない枝番部分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-FL(</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●●仕様</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-GK(</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○○タイプ</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XYZ-123■</a:t>
            </a:r>
            <a:endParaRPr kumimoji="0"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内訳一覧に入力する枝番　：</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-FL(</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●●仕様</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),-GK(</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○○タイプ</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枝番が</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2</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枝番と枝番の示す仕様はカンマ区切り入力する</a:t>
            </a:r>
            <a:endParaRPr lang="ja-JP" altLang="ja-JP" sz="1600" b="1">
              <a:solidFill>
                <a:srgbClr val="FF0000"/>
              </a:solidFill>
              <a:effectLst/>
              <a:latin typeface="ＭＳ ゴシック" panose="020B0609070205080204" pitchFamily="49" charset="-128"/>
              <a:ea typeface="ＭＳ ゴシック" panose="020B0609070205080204" pitchFamily="49" charset="-128"/>
            </a:endParaRPr>
          </a:p>
        </xdr:txBody>
      </xdr:sp>
    </xdr:grpSp>
    <xdr:clientData/>
  </xdr:twoCellAnchor>
  <xdr:twoCellAnchor>
    <xdr:from>
      <xdr:col>26</xdr:col>
      <xdr:colOff>4520045</xdr:colOff>
      <xdr:row>17</xdr:row>
      <xdr:rowOff>121228</xdr:rowOff>
    </xdr:from>
    <xdr:to>
      <xdr:col>27</xdr:col>
      <xdr:colOff>2524126</xdr:colOff>
      <xdr:row>24</xdr:row>
      <xdr:rowOff>4331</xdr:rowOff>
    </xdr:to>
    <xdr:sp macro="" textlink="">
      <xdr:nvSpPr>
        <xdr:cNvPr id="41" name="吹き出し: 角を丸めた四角形 40">
          <a:extLst>
            <a:ext uri="{FF2B5EF4-FFF2-40B4-BE49-F238E27FC236}">
              <a16:creationId xmlns:a16="http://schemas.microsoft.com/office/drawing/2014/main" id="{F8F7B05A-ACE3-44A6-8FF7-3452AC654A38}"/>
            </a:ext>
          </a:extLst>
        </xdr:cNvPr>
        <xdr:cNvSpPr/>
      </xdr:nvSpPr>
      <xdr:spPr>
        <a:xfrm>
          <a:off x="59661136" y="10390910"/>
          <a:ext cx="3390035" cy="2065194"/>
        </a:xfrm>
        <a:prstGeom prst="wedgeRoundRectCallout">
          <a:avLst>
            <a:gd name="adj1" fmla="val 14202"/>
            <a:gd name="adj2" fmla="val -7455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mn-ea"/>
              <a:ea typeface="+mn-ea"/>
              <a:cs typeface="+mn-cs"/>
            </a:rPr>
            <a:t>【</a:t>
          </a:r>
          <a:r>
            <a:rPr kumimoji="1" lang="ja-JP" altLang="en-US" sz="1600" b="1" i="0" u="none" strike="noStrike" kern="0" cap="none" spc="0" normalizeH="0" baseline="0" noProof="0">
              <a:ln>
                <a:noFill/>
              </a:ln>
              <a:solidFill>
                <a:srgbClr val="000000"/>
              </a:solidFill>
              <a:effectLst/>
              <a:uLnTx/>
              <a:uFillTx/>
              <a:latin typeface="+mn-ea"/>
              <a:ea typeface="+mn-ea"/>
              <a:cs typeface="+mn-cs"/>
            </a:rPr>
            <a:t>　⑮備考　</a:t>
          </a:r>
          <a:r>
            <a:rPr kumimoji="1" lang="en-US" altLang="ja-JP" sz="1600" b="1" i="0" u="none"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⑮備考を入力してください</a:t>
          </a:r>
          <a:endParaRPr kumimoji="1" lang="en-US" altLang="ja-JP" sz="1600" b="1" i="0" u="sng"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mn-ea"/>
              <a:ea typeface="+mn-ea"/>
              <a:cs typeface="+mn-cs"/>
            </a:rPr>
            <a:t>必要に応じて</a:t>
          </a:r>
          <a:r>
            <a:rPr kumimoji="1" lang="en-US" altLang="ja-JP" sz="1600" b="0" i="0" u="none" strike="noStrike" kern="0" cap="none" spc="0" normalizeH="0" baseline="0" noProof="0">
              <a:ln>
                <a:noFill/>
              </a:ln>
              <a:solidFill>
                <a:srgbClr val="000000"/>
              </a:solidFill>
              <a:effectLst/>
              <a:uLnTx/>
              <a:uFillTx/>
              <a:latin typeface="+mn-ea"/>
              <a:ea typeface="+mn-ea"/>
              <a:cs typeface="+mn-cs"/>
            </a:rPr>
            <a:t>40</a:t>
          </a:r>
          <a:r>
            <a:rPr kumimoji="1" lang="ja-JP" altLang="en-US" sz="1600" b="0" i="0" u="none" strike="noStrike" kern="0" cap="none" spc="0" normalizeH="0" baseline="0" noProof="0">
              <a:ln>
                <a:noFill/>
              </a:ln>
              <a:solidFill>
                <a:srgbClr val="000000"/>
              </a:solidFill>
              <a:effectLst/>
              <a:uLnTx/>
              <a:uFillTx/>
              <a:latin typeface="+mn-ea"/>
              <a:ea typeface="+mn-ea"/>
              <a:cs typeface="+mn-cs"/>
            </a:rPr>
            <a:t>文字以内で入力</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mn-ea"/>
              <a:ea typeface="+mn-ea"/>
              <a:cs typeface="+mn-cs"/>
            </a:rPr>
            <a:t>※</a:t>
          </a:r>
          <a:r>
            <a:rPr kumimoji="1" lang="ja-JP" altLang="en-US" sz="1600" b="0" i="0" u="none" strike="noStrike" kern="0" cap="none" spc="0" normalizeH="0" baseline="0" noProof="0">
              <a:ln>
                <a:noFill/>
              </a:ln>
              <a:solidFill>
                <a:srgbClr val="000000"/>
              </a:solidFill>
              <a:effectLst/>
              <a:uLnTx/>
              <a:uFillTx/>
              <a:latin typeface="+mn-ea"/>
              <a:ea typeface="+mn-ea"/>
              <a:cs typeface="+mn-cs"/>
            </a:rPr>
            <a:t>任意項目です</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xdr:txBody>
    </xdr:sp>
    <xdr:clientData/>
  </xdr:twoCellAnchor>
  <xdr:twoCellAnchor>
    <xdr:from>
      <xdr:col>22</xdr:col>
      <xdr:colOff>2008910</xdr:colOff>
      <xdr:row>20</xdr:row>
      <xdr:rowOff>277091</xdr:rowOff>
    </xdr:from>
    <xdr:to>
      <xdr:col>24</xdr:col>
      <xdr:colOff>772969</xdr:colOff>
      <xdr:row>26</xdr:row>
      <xdr:rowOff>278800</xdr:rowOff>
    </xdr:to>
    <xdr:sp macro="" textlink="">
      <xdr:nvSpPr>
        <xdr:cNvPr id="42" name="吹き出し: 角を丸めた四角形 41">
          <a:extLst>
            <a:ext uri="{FF2B5EF4-FFF2-40B4-BE49-F238E27FC236}">
              <a16:creationId xmlns:a16="http://schemas.microsoft.com/office/drawing/2014/main" id="{3FCD0F83-818C-449A-B1D9-2E322B7F5DED}"/>
            </a:ext>
          </a:extLst>
        </xdr:cNvPr>
        <xdr:cNvSpPr/>
      </xdr:nvSpPr>
      <xdr:spPr>
        <a:xfrm>
          <a:off x="48993137" y="11481955"/>
          <a:ext cx="3232150" cy="1872072"/>
        </a:xfrm>
        <a:prstGeom prst="wedgeRoundRectCallout">
          <a:avLst>
            <a:gd name="adj1" fmla="val 38591"/>
            <a:gd name="adj2" fmla="val -10009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⑫寒冷地仕様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⑫寒冷地仕様を選択してください</a:t>
          </a:r>
        </a:p>
        <a:p>
          <a:pPr algn="l"/>
          <a:r>
            <a:rPr kumimoji="1" lang="ja-JP" altLang="en-US" sz="1600" b="0" u="none">
              <a:solidFill>
                <a:srgbClr val="000000"/>
              </a:solidFill>
              <a:latin typeface="+mn-ea"/>
              <a:ea typeface="+mn-ea"/>
            </a:rPr>
            <a:t>プルダウンで選択</a:t>
          </a:r>
        </a:p>
      </xdr:txBody>
    </xdr:sp>
    <xdr:clientData/>
  </xdr:twoCellAnchor>
  <xdr:twoCellAnchor>
    <xdr:from>
      <xdr:col>14</xdr:col>
      <xdr:colOff>1054245</xdr:colOff>
      <xdr:row>0</xdr:row>
      <xdr:rowOff>166688</xdr:rowOff>
    </xdr:from>
    <xdr:to>
      <xdr:col>16</xdr:col>
      <xdr:colOff>1564881</xdr:colOff>
      <xdr:row>2</xdr:row>
      <xdr:rowOff>574826</xdr:rowOff>
    </xdr:to>
    <xdr:sp macro="" textlink="">
      <xdr:nvSpPr>
        <xdr:cNvPr id="43" name="吹き出し: 角を丸めた四角形 42">
          <a:extLst>
            <a:ext uri="{FF2B5EF4-FFF2-40B4-BE49-F238E27FC236}">
              <a16:creationId xmlns:a16="http://schemas.microsoft.com/office/drawing/2014/main" id="{7FF78ECD-F43F-4226-9EEC-D4F73513207B}"/>
            </a:ext>
          </a:extLst>
        </xdr:cNvPr>
        <xdr:cNvSpPr/>
      </xdr:nvSpPr>
      <xdr:spPr>
        <a:xfrm>
          <a:off x="28913427" y="166688"/>
          <a:ext cx="4874818" cy="2451683"/>
        </a:xfrm>
        <a:prstGeom prst="wedgeRoundRectCallout">
          <a:avLst>
            <a:gd name="adj1" fmla="val -57143"/>
            <a:gd name="adj2" fmla="val 5077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l"/>
          <a:endParaRPr kumimoji="1" lang="en-US" altLang="ja-JP" sz="1600" b="1">
            <a:solidFill>
              <a:srgbClr val="FF0000"/>
            </a:solidFill>
            <a:latin typeface="+mn-ea"/>
            <a:ea typeface="+mn-ea"/>
          </a:endParaRPr>
        </a:p>
        <a:p>
          <a:pPr algn="l"/>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l"/>
          <a:endParaRPr kumimoji="1" lang="en-US" altLang="ja-JP" sz="1600" b="0" u="none">
            <a:solidFill>
              <a:srgbClr val="FF0000"/>
            </a:solidFill>
            <a:latin typeface="+mn-ea"/>
            <a:ea typeface="+mn-ea"/>
          </a:endParaRPr>
        </a:p>
        <a:p>
          <a:pPr algn="l"/>
          <a:r>
            <a:rPr kumimoji="1" lang="ja-JP" altLang="en-US" sz="1600" b="0" u="none">
              <a:solidFill>
                <a:srgbClr val="FF0000"/>
              </a:solidFill>
              <a:latin typeface="+mn-ea"/>
              <a:ea typeface="+mn-ea"/>
            </a:rPr>
            <a:t>表示された場合は内容に従い修正してください</a:t>
          </a:r>
          <a:endParaRPr kumimoji="1" lang="en-US" altLang="ja-JP" sz="1600" b="0" u="none">
            <a:solidFill>
              <a:srgbClr val="FF0000"/>
            </a:solidFill>
            <a:latin typeface="+mn-ea"/>
            <a:ea typeface="+mn-ea"/>
          </a:endParaRPr>
        </a:p>
      </xdr:txBody>
    </xdr:sp>
    <xdr:clientData/>
  </xdr:twoCellAnchor>
  <xdr:twoCellAnchor>
    <xdr:from>
      <xdr:col>15</xdr:col>
      <xdr:colOff>103909</xdr:colOff>
      <xdr:row>2</xdr:row>
      <xdr:rowOff>640774</xdr:rowOff>
    </xdr:from>
    <xdr:to>
      <xdr:col>16</xdr:col>
      <xdr:colOff>1799829</xdr:colOff>
      <xdr:row>4</xdr:row>
      <xdr:rowOff>160345</xdr:rowOff>
    </xdr:to>
    <xdr:sp macro="" textlink="">
      <xdr:nvSpPr>
        <xdr:cNvPr id="44" name="吹き出し: 角を丸めた四角形 43">
          <a:extLst>
            <a:ext uri="{FF2B5EF4-FFF2-40B4-BE49-F238E27FC236}">
              <a16:creationId xmlns:a16="http://schemas.microsoft.com/office/drawing/2014/main" id="{92860BA8-2551-4C5A-9C78-BCECECDEC441}"/>
            </a:ext>
          </a:extLst>
        </xdr:cNvPr>
        <xdr:cNvSpPr/>
      </xdr:nvSpPr>
      <xdr:spPr>
        <a:xfrm>
          <a:off x="30376091" y="2684319"/>
          <a:ext cx="3878011" cy="2602208"/>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セルが着色された場合、情報が誤って入力されている可能性があります</a:t>
          </a:r>
        </a:p>
        <a:p>
          <a:pPr algn="l"/>
          <a:endParaRPr kumimoji="1" lang="ja-JP" altLang="en-US" sz="1600" b="0">
            <a:solidFill>
              <a:srgbClr val="FF0000"/>
            </a:solidFill>
          </a:endParaRPr>
        </a:p>
        <a:p>
          <a:pPr algn="l"/>
          <a:r>
            <a:rPr kumimoji="1" lang="ja-JP" altLang="en-US" sz="1600" b="0">
              <a:solidFill>
                <a:srgbClr val="FF0000"/>
              </a:solidFill>
            </a:rPr>
            <a:t>凡例の内容に従い、入力内容を確認し、修正してください</a:t>
          </a:r>
          <a:endParaRPr kumimoji="1" lang="en-US" altLang="ja-JP" sz="1600" b="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554182</xdr:colOff>
      <xdr:row>2</xdr:row>
      <xdr:rowOff>900545</xdr:rowOff>
    </xdr:from>
    <xdr:to>
      <xdr:col>49</xdr:col>
      <xdr:colOff>0</xdr:colOff>
      <xdr:row>3</xdr:row>
      <xdr:rowOff>1266442</xdr:rowOff>
    </xdr:to>
    <xdr:sp macro="" textlink="">
      <xdr:nvSpPr>
        <xdr:cNvPr id="2" name="正方形/長方形 1">
          <a:extLst>
            <a:ext uri="{FF2B5EF4-FFF2-40B4-BE49-F238E27FC236}">
              <a16:creationId xmlns:a16="http://schemas.microsoft.com/office/drawing/2014/main" id="{036042FE-A5E1-4B43-ADEB-7901A479218D}"/>
            </a:ext>
          </a:extLst>
        </xdr:cNvPr>
        <xdr:cNvSpPr/>
      </xdr:nvSpPr>
      <xdr:spPr>
        <a:xfrm>
          <a:off x="63800182" y="2944090"/>
          <a:ext cx="21422591" cy="190721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17</xdr:col>
      <xdr:colOff>173181</xdr:colOff>
      <xdr:row>2</xdr:row>
      <xdr:rowOff>311726</xdr:rowOff>
    </xdr:from>
    <xdr:to>
      <xdr:col>20</xdr:col>
      <xdr:colOff>900547</xdr:colOff>
      <xdr:row>4</xdr:row>
      <xdr:rowOff>242454</xdr:rowOff>
    </xdr:to>
    <xdr:grpSp>
      <xdr:nvGrpSpPr>
        <xdr:cNvPr id="3" name="グループ化 2">
          <a:extLst>
            <a:ext uri="{FF2B5EF4-FFF2-40B4-BE49-F238E27FC236}">
              <a16:creationId xmlns:a16="http://schemas.microsoft.com/office/drawing/2014/main" id="{7C8DF065-B4C4-4DE6-9F23-E79A23687133}"/>
            </a:ext>
          </a:extLst>
        </xdr:cNvPr>
        <xdr:cNvGrpSpPr/>
      </xdr:nvGrpSpPr>
      <xdr:grpSpPr>
        <a:xfrm>
          <a:off x="34809545" y="2355271"/>
          <a:ext cx="8745684" cy="3013365"/>
          <a:chOff x="24658307" y="547687"/>
          <a:chExt cx="6656676" cy="2706666"/>
        </a:xfrm>
      </xdr:grpSpPr>
      <xdr:sp macro="" textlink="">
        <xdr:nvSpPr>
          <xdr:cNvPr id="4" name="正方形/長方形 3">
            <a:extLst>
              <a:ext uri="{FF2B5EF4-FFF2-40B4-BE49-F238E27FC236}">
                <a16:creationId xmlns:a16="http://schemas.microsoft.com/office/drawing/2014/main" id="{FD66FFC1-B458-425E-BB06-A6EB3AC02FD5}"/>
              </a:ext>
            </a:extLst>
          </xdr:cNvPr>
          <xdr:cNvSpPr/>
        </xdr:nvSpPr>
        <xdr:spPr>
          <a:xfrm>
            <a:off x="24658307" y="547687"/>
            <a:ext cx="6656676" cy="270666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5" name="グループ化 4">
            <a:extLst>
              <a:ext uri="{FF2B5EF4-FFF2-40B4-BE49-F238E27FC236}">
                <a16:creationId xmlns:a16="http://schemas.microsoft.com/office/drawing/2014/main" id="{78C8ADD9-232C-4BF4-96AC-36651854D650}"/>
              </a:ext>
            </a:extLst>
          </xdr:cNvPr>
          <xdr:cNvGrpSpPr/>
        </xdr:nvGrpSpPr>
        <xdr:grpSpPr>
          <a:xfrm>
            <a:off x="25431454" y="849725"/>
            <a:ext cx="4450362" cy="514041"/>
            <a:chOff x="20809325" y="530440"/>
            <a:chExt cx="2084293" cy="313765"/>
          </a:xfrm>
        </xdr:grpSpPr>
        <xdr:sp macro="" textlink="">
          <xdr:nvSpPr>
            <xdr:cNvPr id="14" name="正方形/長方形 13">
              <a:extLst>
                <a:ext uri="{FF2B5EF4-FFF2-40B4-BE49-F238E27FC236}">
                  <a16:creationId xmlns:a16="http://schemas.microsoft.com/office/drawing/2014/main" id="{6D974318-8C17-43D7-87FB-7979C302F3F5}"/>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5" name="正方形/長方形 14">
              <a:extLst>
                <a:ext uri="{FF2B5EF4-FFF2-40B4-BE49-F238E27FC236}">
                  <a16:creationId xmlns:a16="http://schemas.microsoft.com/office/drawing/2014/main" id="{BE6EE841-D628-446E-8FF2-DC3ECE3EE037}"/>
                </a:ext>
              </a:extLst>
            </xdr:cNvPr>
            <xdr:cNvSpPr/>
          </xdr:nvSpPr>
          <xdr:spPr>
            <a:xfrm>
              <a:off x="21761824" y="530440"/>
              <a:ext cx="113179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6" name="直線コネクタ 15">
              <a:extLst>
                <a:ext uri="{FF2B5EF4-FFF2-40B4-BE49-F238E27FC236}">
                  <a16:creationId xmlns:a16="http://schemas.microsoft.com/office/drawing/2014/main" id="{FBC78632-AAE4-45A1-ACB8-C49FD8FC748B}"/>
                </a:ext>
              </a:extLst>
            </xdr:cNvPr>
            <xdr:cNvCxnSpPr>
              <a:stCxn id="14" idx="3"/>
              <a:endCxn id="15"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17D38185-1B88-4861-9AEF-D17DEE44B5F4}"/>
              </a:ext>
            </a:extLst>
          </xdr:cNvPr>
          <xdr:cNvGrpSpPr/>
        </xdr:nvGrpSpPr>
        <xdr:grpSpPr>
          <a:xfrm>
            <a:off x="25407430" y="1584070"/>
            <a:ext cx="4522420" cy="514041"/>
            <a:chOff x="20809325" y="530440"/>
            <a:chExt cx="2117911" cy="313765"/>
          </a:xfrm>
        </xdr:grpSpPr>
        <xdr:sp macro="" textlink="">
          <xdr:nvSpPr>
            <xdr:cNvPr id="11" name="正方形/長方形 10">
              <a:extLst>
                <a:ext uri="{FF2B5EF4-FFF2-40B4-BE49-F238E27FC236}">
                  <a16:creationId xmlns:a16="http://schemas.microsoft.com/office/drawing/2014/main" id="{44DD78FE-5551-476F-933F-A13C6C47D3C0}"/>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2" name="正方形/長方形 11">
              <a:extLst>
                <a:ext uri="{FF2B5EF4-FFF2-40B4-BE49-F238E27FC236}">
                  <a16:creationId xmlns:a16="http://schemas.microsoft.com/office/drawing/2014/main" id="{F2F78E45-C126-4207-834D-BEB97DB83C57}"/>
                </a:ext>
              </a:extLst>
            </xdr:cNvPr>
            <xdr:cNvSpPr/>
          </xdr:nvSpPr>
          <xdr:spPr>
            <a:xfrm>
              <a:off x="21761823" y="530440"/>
              <a:ext cx="116541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3" name="直線コネクタ 12">
              <a:extLst>
                <a:ext uri="{FF2B5EF4-FFF2-40B4-BE49-F238E27FC236}">
                  <a16:creationId xmlns:a16="http://schemas.microsoft.com/office/drawing/2014/main" id="{E3AEA3ED-B348-4775-935C-28A14E01DC1D}"/>
                </a:ext>
              </a:extLst>
            </xdr:cNvPr>
            <xdr:cNvCxnSpPr>
              <a:stCxn id="11" idx="3"/>
              <a:endCxn id="12"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7" name="グループ化 6">
            <a:extLst>
              <a:ext uri="{FF2B5EF4-FFF2-40B4-BE49-F238E27FC236}">
                <a16:creationId xmlns:a16="http://schemas.microsoft.com/office/drawing/2014/main" id="{54CFFC57-C047-477B-A14A-7B27EDC63B19}"/>
              </a:ext>
            </a:extLst>
          </xdr:cNvPr>
          <xdr:cNvGrpSpPr/>
        </xdr:nvGrpSpPr>
        <xdr:grpSpPr>
          <a:xfrm>
            <a:off x="25407438" y="2326559"/>
            <a:ext cx="4561673" cy="513770"/>
            <a:chOff x="20809325" y="534306"/>
            <a:chExt cx="2136337" cy="315946"/>
          </a:xfrm>
        </xdr:grpSpPr>
        <xdr:sp macro="" textlink="">
          <xdr:nvSpPr>
            <xdr:cNvPr id="8" name="正方形/長方形 7">
              <a:extLst>
                <a:ext uri="{FF2B5EF4-FFF2-40B4-BE49-F238E27FC236}">
                  <a16:creationId xmlns:a16="http://schemas.microsoft.com/office/drawing/2014/main" id="{9BDB090E-2D81-4B52-91B6-01C4C437574C}"/>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9" name="正方形/長方形 8">
              <a:extLst>
                <a:ext uri="{FF2B5EF4-FFF2-40B4-BE49-F238E27FC236}">
                  <a16:creationId xmlns:a16="http://schemas.microsoft.com/office/drawing/2014/main" id="{7FA75E1F-334F-48CC-A371-D47FBA50D059}"/>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10" name="直線コネクタ 9">
              <a:extLst>
                <a:ext uri="{FF2B5EF4-FFF2-40B4-BE49-F238E27FC236}">
                  <a16:creationId xmlns:a16="http://schemas.microsoft.com/office/drawing/2014/main" id="{E30861A3-D024-4DF5-9C67-B0A667B93468}"/>
                </a:ext>
              </a:extLst>
            </xdr:cNvPr>
            <xdr:cNvCxnSpPr>
              <a:stCxn id="8" idx="3"/>
              <a:endCxn id="9"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28575</xdr:rowOff>
    </xdr:from>
    <xdr:to>
      <xdr:col>5</xdr:col>
      <xdr:colOff>381000</xdr:colOff>
      <xdr:row>2</xdr:row>
      <xdr:rowOff>32808</xdr:rowOff>
    </xdr:to>
    <xdr:sp macro="" textlink="">
      <xdr:nvSpPr>
        <xdr:cNvPr id="6" name="角丸四角形 5">
          <a:extLst>
            <a:ext uri="{FF2B5EF4-FFF2-40B4-BE49-F238E27FC236}">
              <a16:creationId xmlns:a16="http://schemas.microsoft.com/office/drawing/2014/main" id="{00000000-0008-0000-0400-000006000000}"/>
            </a:ext>
          </a:extLst>
        </xdr:cNvPr>
        <xdr:cNvSpPr/>
      </xdr:nvSpPr>
      <xdr:spPr>
        <a:xfrm>
          <a:off x="28575" y="28575"/>
          <a:ext cx="2990850"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電気式パッケージエアコン／基準値</a:t>
          </a:r>
        </a:p>
      </xdr:txBody>
    </xdr:sp>
    <xdr:clientData/>
  </xdr:twoCellAnchor>
  <xdr:twoCellAnchor editAs="oneCell">
    <xdr:from>
      <xdr:col>0</xdr:col>
      <xdr:colOff>142875</xdr:colOff>
      <xdr:row>2</xdr:row>
      <xdr:rowOff>95250</xdr:rowOff>
    </xdr:from>
    <xdr:to>
      <xdr:col>11</xdr:col>
      <xdr:colOff>208610</xdr:colOff>
      <xdr:row>45</xdr:row>
      <xdr:rowOff>205006</xdr:rowOff>
    </xdr:to>
    <xdr:pic>
      <xdr:nvPicPr>
        <xdr:cNvPr id="9" name="図 8">
          <a:extLst>
            <a:ext uri="{FF2B5EF4-FFF2-40B4-BE49-F238E27FC236}">
              <a16:creationId xmlns:a16="http://schemas.microsoft.com/office/drawing/2014/main" id="{1FA11B56-7708-4860-AABF-7944AC8F612E}"/>
            </a:ext>
          </a:extLst>
        </xdr:cNvPr>
        <xdr:cNvPicPr>
          <a:picLocks noChangeAspect="1"/>
        </xdr:cNvPicPr>
      </xdr:nvPicPr>
      <xdr:blipFill>
        <a:blip xmlns:r="http://schemas.openxmlformats.org/officeDocument/2006/relationships" r:embed="rId1"/>
        <a:stretch>
          <a:fillRect/>
        </a:stretch>
      </xdr:blipFill>
      <xdr:spPr>
        <a:xfrm>
          <a:off x="142875" y="514350"/>
          <a:ext cx="6742760" cy="912040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6</xdr:row>
      <xdr:rowOff>133350</xdr:rowOff>
    </xdr:from>
    <xdr:to>
      <xdr:col>1</xdr:col>
      <xdr:colOff>495300</xdr:colOff>
      <xdr:row>9</xdr:row>
      <xdr:rowOff>76200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14300" y="1381125"/>
          <a:ext cx="2066925" cy="51435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s-kataban@sii.or.jp"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D8F9C-3D15-4462-B074-7829C737B377}">
  <sheetPr codeName="Sheet1">
    <pageSetUpPr fitToPage="1"/>
  </sheetPr>
  <dimension ref="A1:AX59"/>
  <sheetViews>
    <sheetView tabSelected="1" view="pageBreakPreview" zoomScale="55" zoomScaleNormal="55" zoomScaleSheetLayoutView="55" workbookViewId="0">
      <selection activeCell="F12" sqref="F12"/>
    </sheetView>
  </sheetViews>
  <sheetFormatPr defaultColWidth="9" defaultRowHeight="16.5" outlineLevelCol="1" x14ac:dyDescent="0.15"/>
  <cols>
    <col min="1" max="1" width="11.75" style="14" bestFit="1" customWidth="1"/>
    <col min="2" max="7" width="34.25" style="1" customWidth="1"/>
    <col min="8" max="8" width="24.5" style="1" bestFit="1" customWidth="1"/>
    <col min="9" max="9" width="19.75" style="1" customWidth="1"/>
    <col min="10" max="10" width="37.5" style="1" customWidth="1"/>
    <col min="11" max="11" width="23.25" style="1" customWidth="1"/>
    <col min="12" max="12" width="27.25" style="1" hidden="1" customWidth="1"/>
    <col min="13" max="13" width="17.375" style="1" customWidth="1"/>
    <col min="14" max="18" width="28.625" style="1" customWidth="1"/>
    <col min="19" max="19" width="50.125" style="2" customWidth="1"/>
    <col min="20" max="20" width="26.25" style="3" customWidth="1"/>
    <col min="21" max="21" width="26.625" style="2" customWidth="1"/>
    <col min="22" max="22" width="30.125" style="3" customWidth="1"/>
    <col min="23" max="23" width="26.625" style="1" customWidth="1"/>
    <col min="24" max="24" width="32.125" style="1" customWidth="1"/>
    <col min="25" max="25" width="20" style="1" customWidth="1"/>
    <col min="26" max="26" width="28.5" style="1" customWidth="1"/>
    <col min="27" max="27" width="70.625" style="1" customWidth="1"/>
    <col min="28" max="28" width="35.625" style="1" customWidth="1"/>
    <col min="29" max="29" width="11.25" style="1" hidden="1" customWidth="1" outlineLevel="1"/>
    <col min="30" max="30" width="23.75" style="1" hidden="1" customWidth="1" outlineLevel="1"/>
    <col min="31" max="32" width="9" style="1" hidden="1" customWidth="1" outlineLevel="1"/>
    <col min="33" max="33" width="23.75" style="1" hidden="1" customWidth="1" outlineLevel="1"/>
    <col min="34" max="40" width="26.75" style="1" hidden="1" customWidth="1" outlineLevel="1"/>
    <col min="41" max="41" width="10.25" style="1" hidden="1" customWidth="1" outlineLevel="1"/>
    <col min="42" max="46" width="9" style="1" hidden="1" customWidth="1" outlineLevel="1"/>
    <col min="47" max="47" width="17.625" style="1" hidden="1" customWidth="1" outlineLevel="1"/>
    <col min="48" max="49" width="9" style="1" hidden="1" customWidth="1" outlineLevel="1"/>
    <col min="50" max="50" width="9" style="1" collapsed="1"/>
    <col min="51" max="16384" width="9" style="1"/>
  </cols>
  <sheetData>
    <row r="1" spans="1:49" s="6" customFormat="1" ht="40.15" customHeight="1" thickBot="1" x14ac:dyDescent="0.2">
      <c r="A1" s="192" t="s">
        <v>149</v>
      </c>
      <c r="B1" s="193"/>
      <c r="C1" s="193"/>
      <c r="D1" s="193"/>
      <c r="E1" s="193"/>
      <c r="F1" s="193"/>
      <c r="G1" s="194"/>
      <c r="H1" s="43"/>
      <c r="J1" s="195" t="s">
        <v>38</v>
      </c>
      <c r="K1" s="196"/>
      <c r="L1" s="196"/>
      <c r="M1" s="196"/>
      <c r="N1" s="197"/>
      <c r="R1" s="7"/>
      <c r="U1" s="44"/>
      <c r="Y1" s="1"/>
      <c r="Z1" s="1"/>
      <c r="AB1" s="1"/>
    </row>
    <row r="2" spans="1:49" s="6" customFormat="1" ht="120.75" customHeight="1" x14ac:dyDescent="0.15">
      <c r="A2" s="198" t="s">
        <v>34</v>
      </c>
      <c r="B2" s="199"/>
      <c r="C2" s="200" t="s">
        <v>143</v>
      </c>
      <c r="D2" s="201"/>
      <c r="E2" s="83" t="s">
        <v>35</v>
      </c>
      <c r="F2" s="202" t="s">
        <v>137</v>
      </c>
      <c r="G2" s="203"/>
      <c r="H2" s="43"/>
      <c r="J2" s="45" t="s">
        <v>39</v>
      </c>
      <c r="K2" s="204" t="s">
        <v>131</v>
      </c>
      <c r="L2" s="205"/>
      <c r="M2" s="205"/>
      <c r="N2" s="206"/>
      <c r="R2" s="9"/>
      <c r="S2" s="10"/>
      <c r="T2" s="9"/>
      <c r="U2" s="10"/>
      <c r="V2" s="46"/>
      <c r="W2" s="47"/>
      <c r="X2" s="47"/>
      <c r="Y2" s="1"/>
      <c r="Z2" s="1"/>
      <c r="AB2" s="1"/>
    </row>
    <row r="3" spans="1:49" s="6" customFormat="1" ht="120.75" customHeight="1" x14ac:dyDescent="0.15">
      <c r="A3" s="207" t="s">
        <v>166</v>
      </c>
      <c r="B3" s="207"/>
      <c r="C3" s="207"/>
      <c r="D3" s="207"/>
      <c r="E3" s="207"/>
      <c r="F3" s="48" t="s">
        <v>36</v>
      </c>
      <c r="G3" s="107" t="s">
        <v>163</v>
      </c>
      <c r="H3" s="43"/>
      <c r="J3" s="49" t="s">
        <v>40</v>
      </c>
      <c r="K3" s="208" t="s">
        <v>185</v>
      </c>
      <c r="L3" s="209"/>
      <c r="M3" s="209"/>
      <c r="N3" s="210"/>
      <c r="R3" s="9"/>
      <c r="S3" s="10"/>
      <c r="T3" s="9"/>
      <c r="U3" s="46"/>
      <c r="V3" s="50"/>
      <c r="Y3" s="1"/>
      <c r="Z3" s="1"/>
      <c r="AB3" s="1"/>
    </row>
    <row r="4" spans="1:49" s="6" customFormat="1" ht="120.75" customHeight="1" thickBot="1" x14ac:dyDescent="0.2">
      <c r="A4" s="207"/>
      <c r="B4" s="207"/>
      <c r="C4" s="207"/>
      <c r="D4" s="207"/>
      <c r="E4" s="207"/>
      <c r="F4" s="51" t="s">
        <v>37</v>
      </c>
      <c r="G4" s="51">
        <f>COUNTIF($B$12:$B$56,"高効率空調")</f>
        <v>7</v>
      </c>
      <c r="H4" s="43"/>
      <c r="J4" s="52" t="s">
        <v>53</v>
      </c>
      <c r="K4" s="211" t="s">
        <v>41</v>
      </c>
      <c r="L4" s="212"/>
      <c r="M4" s="212"/>
      <c r="N4" s="213"/>
      <c r="O4" s="53"/>
      <c r="P4" s="53"/>
      <c r="Q4" s="54"/>
      <c r="R4" s="55"/>
      <c r="S4" s="56"/>
      <c r="T4" s="55"/>
      <c r="U4" s="56"/>
      <c r="V4" s="54"/>
      <c r="W4" s="54"/>
      <c r="X4" s="54"/>
      <c r="Y4" s="1"/>
      <c r="Z4" s="1"/>
      <c r="AB4" s="1"/>
    </row>
    <row r="5" spans="1:49" s="6" customFormat="1" ht="30" customHeight="1" thickBot="1" x14ac:dyDescent="0.2">
      <c r="A5" s="46"/>
      <c r="B5" s="8"/>
      <c r="C5" s="57"/>
      <c r="D5" s="58"/>
      <c r="E5" s="57"/>
      <c r="F5" s="57"/>
      <c r="G5" s="58"/>
      <c r="H5" s="57"/>
      <c r="I5" s="59"/>
      <c r="J5" s="57"/>
      <c r="K5" s="57"/>
      <c r="L5" s="58"/>
      <c r="M5" s="58"/>
      <c r="N5" s="58"/>
      <c r="O5" s="58"/>
      <c r="P5" s="57"/>
      <c r="Q5" s="57"/>
      <c r="R5" s="60"/>
      <c r="S5" s="61"/>
      <c r="T5" s="60"/>
      <c r="U5" s="61"/>
      <c r="V5" s="62"/>
      <c r="W5" s="62"/>
      <c r="X5" s="62"/>
      <c r="Y5" s="14"/>
      <c r="Z5" s="14"/>
      <c r="AA5" s="58"/>
      <c r="AB5" s="14"/>
      <c r="AC5" s="6" t="str">
        <f>IF(COUNTIF($AC$12:$AC$56,"✓")=0,"",COUNTIF($AC$12:$AC$56,"✓"))</f>
        <v/>
      </c>
      <c r="AD5" s="6" t="str">
        <f>IF(COUNTIF($AC$12:$AC$56,"✓")=0,"",COUNTIF($AC$12:$AC$56,"✓"))</f>
        <v/>
      </c>
      <c r="AE5" s="8"/>
      <c r="AI5" s="82" t="s">
        <v>140</v>
      </c>
    </row>
    <row r="6" spans="1:49" s="6" customFormat="1" ht="40.15" customHeight="1" x14ac:dyDescent="0.15">
      <c r="A6" s="63" t="s">
        <v>3</v>
      </c>
      <c r="B6" s="64">
        <f>COLUMN()-1</f>
        <v>1</v>
      </c>
      <c r="C6" s="65">
        <f t="shared" ref="C6:K6" si="0">COLUMN()-1</f>
        <v>2</v>
      </c>
      <c r="D6" s="65">
        <f t="shared" si="0"/>
        <v>3</v>
      </c>
      <c r="E6" s="66">
        <f t="shared" si="0"/>
        <v>4</v>
      </c>
      <c r="F6" s="65">
        <f t="shared" si="0"/>
        <v>5</v>
      </c>
      <c r="G6" s="66">
        <f t="shared" si="0"/>
        <v>6</v>
      </c>
      <c r="H6" s="66">
        <f t="shared" si="0"/>
        <v>7</v>
      </c>
      <c r="I6" s="66">
        <f t="shared" si="0"/>
        <v>8</v>
      </c>
      <c r="J6" s="65">
        <f t="shared" si="0"/>
        <v>9</v>
      </c>
      <c r="K6" s="65">
        <f t="shared" si="0"/>
        <v>10</v>
      </c>
      <c r="L6" s="66">
        <v>11</v>
      </c>
      <c r="M6" s="66">
        <f>COLUMN()-2</f>
        <v>11</v>
      </c>
      <c r="N6" s="66">
        <f t="shared" ref="N6:AB6" si="1">COLUMN()-2</f>
        <v>12</v>
      </c>
      <c r="O6" s="66">
        <f t="shared" si="1"/>
        <v>13</v>
      </c>
      <c r="P6" s="66">
        <f t="shared" si="1"/>
        <v>14</v>
      </c>
      <c r="Q6" s="66">
        <f t="shared" si="1"/>
        <v>15</v>
      </c>
      <c r="R6" s="66">
        <f t="shared" si="1"/>
        <v>16</v>
      </c>
      <c r="S6" s="66">
        <f t="shared" si="1"/>
        <v>17</v>
      </c>
      <c r="T6" s="66">
        <f t="shared" si="1"/>
        <v>18</v>
      </c>
      <c r="U6" s="65">
        <f t="shared" si="1"/>
        <v>19</v>
      </c>
      <c r="V6" s="66">
        <f t="shared" si="1"/>
        <v>20</v>
      </c>
      <c r="W6" s="66">
        <f t="shared" si="1"/>
        <v>21</v>
      </c>
      <c r="X6" s="66">
        <f t="shared" si="1"/>
        <v>22</v>
      </c>
      <c r="Y6" s="66">
        <f t="shared" si="1"/>
        <v>23</v>
      </c>
      <c r="Z6" s="27">
        <f t="shared" si="1"/>
        <v>24</v>
      </c>
      <c r="AA6" s="66">
        <f t="shared" si="1"/>
        <v>25</v>
      </c>
      <c r="AB6" s="27">
        <f t="shared" si="1"/>
        <v>26</v>
      </c>
      <c r="AC6" s="150"/>
      <c r="AD6" s="151"/>
      <c r="AP6" s="8"/>
      <c r="AQ6" s="8"/>
    </row>
    <row r="7" spans="1:49" s="6" customFormat="1" ht="40.15" customHeight="1" x14ac:dyDescent="0.15">
      <c r="A7" s="67" t="s">
        <v>43</v>
      </c>
      <c r="B7" s="15" t="s">
        <v>48</v>
      </c>
      <c r="C7" s="15" t="s">
        <v>48</v>
      </c>
      <c r="D7" s="15" t="s">
        <v>48</v>
      </c>
      <c r="E7" s="19" t="s">
        <v>51</v>
      </c>
      <c r="F7" s="15" t="s">
        <v>48</v>
      </c>
      <c r="G7" s="19" t="s">
        <v>51</v>
      </c>
      <c r="H7" s="19" t="s">
        <v>51</v>
      </c>
      <c r="I7" s="19" t="s">
        <v>51</v>
      </c>
      <c r="J7" s="15" t="s">
        <v>48</v>
      </c>
      <c r="K7" s="15" t="s">
        <v>48</v>
      </c>
      <c r="L7" s="19"/>
      <c r="M7" s="19" t="s">
        <v>51</v>
      </c>
      <c r="N7" s="19" t="s">
        <v>51</v>
      </c>
      <c r="O7" s="19" t="s">
        <v>51</v>
      </c>
      <c r="P7" s="19" t="s">
        <v>51</v>
      </c>
      <c r="Q7" s="19" t="s">
        <v>51</v>
      </c>
      <c r="R7" s="19" t="s">
        <v>51</v>
      </c>
      <c r="S7" s="19" t="s">
        <v>51</v>
      </c>
      <c r="T7" s="19" t="s">
        <v>51</v>
      </c>
      <c r="U7" s="15" t="s">
        <v>48</v>
      </c>
      <c r="V7" s="28" t="s">
        <v>148</v>
      </c>
      <c r="W7" s="28" t="s">
        <v>148</v>
      </c>
      <c r="X7" s="28" t="s">
        <v>148</v>
      </c>
      <c r="Y7" s="19" t="s">
        <v>51</v>
      </c>
      <c r="Z7" s="28" t="s">
        <v>51</v>
      </c>
      <c r="AA7" s="19" t="s">
        <v>51</v>
      </c>
      <c r="AB7" s="29" t="s">
        <v>51</v>
      </c>
      <c r="AC7" s="152"/>
      <c r="AD7" s="153"/>
      <c r="AP7" s="8"/>
      <c r="AQ7" s="8"/>
    </row>
    <row r="8" spans="1:49" s="6" customFormat="1" ht="40.15" customHeight="1" thickBot="1" x14ac:dyDescent="0.2">
      <c r="A8" s="68" t="s">
        <v>44</v>
      </c>
      <c r="B8" s="16" t="s">
        <v>47</v>
      </c>
      <c r="C8" s="34" t="s">
        <v>49</v>
      </c>
      <c r="D8" s="17" t="s">
        <v>47</v>
      </c>
      <c r="E8" s="17" t="s">
        <v>47</v>
      </c>
      <c r="F8" s="34" t="s">
        <v>49</v>
      </c>
      <c r="G8" s="34" t="s">
        <v>49</v>
      </c>
      <c r="H8" s="34" t="s">
        <v>49</v>
      </c>
      <c r="I8" s="17" t="s">
        <v>47</v>
      </c>
      <c r="J8" s="34" t="s">
        <v>49</v>
      </c>
      <c r="K8" s="20" t="s">
        <v>50</v>
      </c>
      <c r="L8" s="33" t="s">
        <v>102</v>
      </c>
      <c r="M8" s="34" t="s">
        <v>49</v>
      </c>
      <c r="N8" s="34" t="s">
        <v>49</v>
      </c>
      <c r="O8" s="34" t="s">
        <v>150</v>
      </c>
      <c r="P8" s="34" t="s">
        <v>150</v>
      </c>
      <c r="Q8" s="34" t="s">
        <v>150</v>
      </c>
      <c r="R8" s="34" t="s">
        <v>150</v>
      </c>
      <c r="S8" s="18" t="s">
        <v>47</v>
      </c>
      <c r="T8" s="34" t="s">
        <v>49</v>
      </c>
      <c r="U8" s="34" t="s">
        <v>49</v>
      </c>
      <c r="V8" s="34" t="s">
        <v>49</v>
      </c>
      <c r="W8" s="34" t="s">
        <v>49</v>
      </c>
      <c r="X8" s="34" t="s">
        <v>49</v>
      </c>
      <c r="Y8" s="34" t="s">
        <v>49</v>
      </c>
      <c r="Z8" s="20" t="s">
        <v>50</v>
      </c>
      <c r="AA8" s="34" t="s">
        <v>150</v>
      </c>
      <c r="AB8" s="30" t="s">
        <v>50</v>
      </c>
      <c r="AC8" s="154"/>
      <c r="AD8" s="155"/>
      <c r="AH8" s="6" t="s">
        <v>68</v>
      </c>
      <c r="AO8" s="6" t="s">
        <v>73</v>
      </c>
      <c r="AP8" s="8"/>
      <c r="AQ8" s="8"/>
    </row>
    <row r="9" spans="1:49" s="11" customFormat="1" ht="42.75" customHeight="1" x14ac:dyDescent="0.15">
      <c r="A9" s="214" t="s">
        <v>32</v>
      </c>
      <c r="B9" s="189" t="s">
        <v>42</v>
      </c>
      <c r="C9" s="189" t="s">
        <v>0</v>
      </c>
      <c r="D9" s="189" t="s">
        <v>45</v>
      </c>
      <c r="E9" s="187" t="s">
        <v>46</v>
      </c>
      <c r="F9" s="189" t="s">
        <v>5</v>
      </c>
      <c r="G9" s="187" t="s">
        <v>54</v>
      </c>
      <c r="H9" s="188" t="s">
        <v>55</v>
      </c>
      <c r="I9" s="190" t="s">
        <v>111</v>
      </c>
      <c r="J9" s="186" t="s">
        <v>56</v>
      </c>
      <c r="K9" s="186" t="s">
        <v>103</v>
      </c>
      <c r="L9" s="187" t="s">
        <v>154</v>
      </c>
      <c r="M9" s="188" t="s">
        <v>20</v>
      </c>
      <c r="N9" s="187" t="s">
        <v>126</v>
      </c>
      <c r="O9" s="187" t="s">
        <v>127</v>
      </c>
      <c r="P9" s="187" t="s">
        <v>128</v>
      </c>
      <c r="Q9" s="187" t="s">
        <v>129</v>
      </c>
      <c r="R9" s="187" t="s">
        <v>130</v>
      </c>
      <c r="S9" s="187" t="s">
        <v>141</v>
      </c>
      <c r="T9" s="187" t="s">
        <v>183</v>
      </c>
      <c r="U9" s="186" t="s">
        <v>181</v>
      </c>
      <c r="V9" s="187" t="s">
        <v>153</v>
      </c>
      <c r="W9" s="187" t="s">
        <v>182</v>
      </c>
      <c r="X9" s="187" t="s">
        <v>152</v>
      </c>
      <c r="Y9" s="188" t="s">
        <v>11</v>
      </c>
      <c r="Z9" s="175" t="s">
        <v>151</v>
      </c>
      <c r="AA9" s="177" t="s">
        <v>75</v>
      </c>
      <c r="AB9" s="179" t="s">
        <v>4</v>
      </c>
      <c r="AC9" s="180" t="s">
        <v>175</v>
      </c>
      <c r="AD9" s="184" t="s">
        <v>176</v>
      </c>
      <c r="AE9" s="172" t="s">
        <v>33</v>
      </c>
      <c r="AF9" s="173"/>
      <c r="AG9" s="174"/>
      <c r="AH9" s="182" t="s">
        <v>27</v>
      </c>
      <c r="AI9" s="182" t="s">
        <v>155</v>
      </c>
      <c r="AJ9" s="115" t="s">
        <v>179</v>
      </c>
      <c r="AK9" s="115"/>
      <c r="AL9" s="115"/>
      <c r="AM9" s="115"/>
      <c r="AN9" s="115"/>
      <c r="AP9" s="170" t="s">
        <v>28</v>
      </c>
      <c r="AQ9" s="170" t="s">
        <v>180</v>
      </c>
      <c r="AR9" s="149" t="s">
        <v>178</v>
      </c>
    </row>
    <row r="10" spans="1:49" s="11" customFormat="1" ht="42.75" customHeight="1" x14ac:dyDescent="0.15">
      <c r="A10" s="215"/>
      <c r="B10" s="189"/>
      <c r="C10" s="189"/>
      <c r="D10" s="189"/>
      <c r="E10" s="188"/>
      <c r="F10" s="189"/>
      <c r="G10" s="188"/>
      <c r="H10" s="188"/>
      <c r="I10" s="191"/>
      <c r="J10" s="189"/>
      <c r="K10" s="186"/>
      <c r="L10" s="187"/>
      <c r="M10" s="188"/>
      <c r="N10" s="188"/>
      <c r="O10" s="188"/>
      <c r="P10" s="188"/>
      <c r="Q10" s="188"/>
      <c r="R10" s="188"/>
      <c r="S10" s="188"/>
      <c r="T10" s="188"/>
      <c r="U10" s="189"/>
      <c r="V10" s="188"/>
      <c r="W10" s="188"/>
      <c r="X10" s="188"/>
      <c r="Y10" s="188"/>
      <c r="Z10" s="176"/>
      <c r="AA10" s="178"/>
      <c r="AB10" s="176"/>
      <c r="AC10" s="181"/>
      <c r="AD10" s="185"/>
      <c r="AE10" s="70" t="s">
        <v>174</v>
      </c>
      <c r="AF10" s="69" t="s">
        <v>31</v>
      </c>
      <c r="AG10" s="70" t="s">
        <v>177</v>
      </c>
      <c r="AH10" s="183"/>
      <c r="AI10" s="183"/>
      <c r="AJ10" s="81"/>
      <c r="AK10" s="81"/>
      <c r="AL10" s="81"/>
      <c r="AM10" s="81"/>
      <c r="AN10" s="81"/>
      <c r="AO10" s="11" t="s">
        <v>24</v>
      </c>
      <c r="AP10" s="171"/>
      <c r="AQ10" s="171"/>
      <c r="AR10" s="147">
        <f>IF(AND($G$4&gt;0,OR($C$2="",$F$2="",$G$3="")),1,0)</f>
        <v>0</v>
      </c>
    </row>
    <row r="11" spans="1:49" s="6" customFormat="1" ht="25.15" customHeight="1" x14ac:dyDescent="0.15">
      <c r="A11" s="21" t="s">
        <v>52</v>
      </c>
      <c r="B11" s="26" t="str">
        <f>IF($C11="","","高効率空調")</f>
        <v>高効率空調</v>
      </c>
      <c r="C11" s="21" t="s">
        <v>7</v>
      </c>
      <c r="D11" s="24" t="s">
        <v>142</v>
      </c>
      <c r="E11" s="24" t="s">
        <v>137</v>
      </c>
      <c r="F11" s="21" t="s">
        <v>112</v>
      </c>
      <c r="G11" s="84" t="s">
        <v>107</v>
      </c>
      <c r="H11" s="85" t="s">
        <v>57</v>
      </c>
      <c r="I11" s="24" t="str">
        <f>IF(OR(G11="",H11="",U11=""),"",IFERROR(VLOOKUP(G11&amp;H11&amp;U11,※編集不可※選択項目!$K$3:$P$51,5,FALSE),"該当なし"))</f>
        <v>112形</v>
      </c>
      <c r="J11" s="40" t="s">
        <v>165</v>
      </c>
      <c r="K11" s="85" t="s">
        <v>29</v>
      </c>
      <c r="L11" s="85" t="str">
        <f>J11&amp;AP11</f>
        <v>AAA-BBBB■6.3</v>
      </c>
      <c r="M11" s="85" t="s">
        <v>16</v>
      </c>
      <c r="N11" s="21" t="s">
        <v>132</v>
      </c>
      <c r="O11" s="26"/>
      <c r="P11" s="26"/>
      <c r="Q11" s="26"/>
      <c r="R11" s="26"/>
      <c r="S11" s="25">
        <f>IF($M11="連結","連結前のすべての室外機が、基準を満たしていること",IF(U11="","",AP11))</f>
        <v>6.3</v>
      </c>
      <c r="T11" s="21">
        <v>6.4</v>
      </c>
      <c r="U11" s="21">
        <v>10</v>
      </c>
      <c r="V11" s="21">
        <v>2.64</v>
      </c>
      <c r="W11" s="21">
        <v>11.2</v>
      </c>
      <c r="X11" s="21">
        <v>2.75</v>
      </c>
      <c r="Y11" s="85" t="s">
        <v>9</v>
      </c>
      <c r="Z11" s="102">
        <v>300</v>
      </c>
      <c r="AA11" s="113" t="s">
        <v>184</v>
      </c>
      <c r="AB11" s="35"/>
      <c r="AC11" s="119"/>
      <c r="AD11" s="158"/>
      <c r="AE11" s="159"/>
      <c r="AF11" s="159"/>
      <c r="AG11" s="160"/>
      <c r="AH11" s="161">
        <f>INDEX(※編集不可※選択項目!$P$3:$P$51,MATCH(入力例!G11&amp;入力例!H11&amp;入力例!I11,※編集不可※選択項目!$Q$3:$Q$51,0))</f>
        <v>6.3</v>
      </c>
      <c r="AI11" s="161" t="str">
        <f>IF(I11&lt;&gt;"該当なし","",AJ11)</f>
        <v/>
      </c>
      <c r="AJ11" s="161">
        <f>IF(G11&amp;H11=※編集不可※選択項目!$J$3,VLOOKUP(入力例!U11,※編集不可※選択項目!$N$2:$P$13,3,TRUE),AK11)</f>
        <v>6.3</v>
      </c>
      <c r="AK11" s="161" t="str">
        <f>IF(G11&amp;H11=※編集不可※選択項目!$J$15,VLOOKUP(入力例!U11,※編集不可※選択項目!$N$14:$P$25,3,TRUE),AL11)</f>
        <v/>
      </c>
      <c r="AL11" s="161" t="str">
        <f>IF(G11&amp;H11=※編集不可※選択項目!$J$27,VLOOKUP(入力例!U11,※編集不可※選択項目!$N$26:$P$41,3,TRUE),AM11)</f>
        <v/>
      </c>
      <c r="AM11" s="161" t="str">
        <f>IF(G11&amp;H11=※編集不可※選択項目!$J$43,VLOOKUP(入力例!U11,※編集不可※選択項目!$N$42:$P$46,3,TRUE),AN11)</f>
        <v/>
      </c>
      <c r="AN11" s="161" t="str">
        <f>IF(G11&amp;H11=※編集不可※選択項目!$J$48,VLOOKUP(入力例!U11,※編集不可※選択項目!$N$48:$P$51,3,TRUE),"")</f>
        <v/>
      </c>
      <c r="AO11" s="162">
        <f>VLOOKUP(Y11&amp;G11&amp;H11,※編集不可※選択項目!U:V,2,FALSE)</f>
        <v>1</v>
      </c>
      <c r="AP11" s="161">
        <f>_xlfn.IFNA(ROUNDDOWN(AH11*AO11,1),"")</f>
        <v>6.3</v>
      </c>
      <c r="AQ11" s="163" t="str">
        <f>IF(K11="","","["&amp;K11&amp;"]")</f>
        <v>[50Hz]</v>
      </c>
      <c r="AR11" s="88" t="s">
        <v>172</v>
      </c>
      <c r="AS11" s="88" t="s">
        <v>110</v>
      </c>
      <c r="AT11" s="88" t="s">
        <v>105</v>
      </c>
      <c r="AU11" s="88" t="s">
        <v>173</v>
      </c>
      <c r="AV11" s="89" t="s">
        <v>65</v>
      </c>
      <c r="AW11" s="89" t="s">
        <v>66</v>
      </c>
    </row>
    <row r="12" spans="1:49" s="13" customFormat="1" ht="25.15" customHeight="1" x14ac:dyDescent="0.15">
      <c r="A12" s="72">
        <f>ROW()-11</f>
        <v>1</v>
      </c>
      <c r="B12" s="26" t="str">
        <f t="shared" ref="B12:B56" si="2">IF($C12="","","高効率空調")</f>
        <v>高効率空調</v>
      </c>
      <c r="C12" s="169" t="s">
        <v>7</v>
      </c>
      <c r="D12" s="24" t="str">
        <f>IF($C$2="","",IF($B12&lt;&gt;"",$C$2,""))</f>
        <v>○○○株式会社</v>
      </c>
      <c r="E12" s="24" t="str">
        <f>IF($F$2="","",IF($B12&lt;&gt;"",$F$2,""))</f>
        <v>マルマルマル</v>
      </c>
      <c r="F12" s="86" t="s">
        <v>113</v>
      </c>
      <c r="G12" s="90" t="s">
        <v>107</v>
      </c>
      <c r="H12" s="86" t="s">
        <v>57</v>
      </c>
      <c r="I12" s="24" t="str">
        <f>IF(OR(G12="",H12="",U12=""),"",IFERROR(VLOOKUP(G12&amp;H12&amp;U12,※編集不可※選択項目!$K$3:$P$51,5,FALSE),"該当なし"))</f>
        <v>40形</v>
      </c>
      <c r="J12" s="91" t="s">
        <v>117</v>
      </c>
      <c r="K12" s="86" t="s">
        <v>167</v>
      </c>
      <c r="L12" s="24" t="str">
        <f t="shared" ref="L12:L56" si="3">IF(J12="","",J12&amp;""&amp;K12&amp;"）")</f>
        <v>XYZ-bbbb50Hz）</v>
      </c>
      <c r="M12" s="86" t="s">
        <v>16</v>
      </c>
      <c r="N12" s="86" t="s">
        <v>138</v>
      </c>
      <c r="O12" s="24"/>
      <c r="P12" s="24"/>
      <c r="Q12" s="24"/>
      <c r="R12" s="24"/>
      <c r="S12" s="25">
        <f>IF($M12="連結","連結前のすべての室外機が、基準を満たしていること",IF(U12="","",AP12))</f>
        <v>6.3</v>
      </c>
      <c r="T12" s="86">
        <v>7</v>
      </c>
      <c r="U12" s="86">
        <v>3.6</v>
      </c>
      <c r="V12" s="86">
        <v>2.8</v>
      </c>
      <c r="W12" s="86">
        <v>12.5</v>
      </c>
      <c r="X12" s="86">
        <v>3</v>
      </c>
      <c r="Y12" s="86" t="s">
        <v>9</v>
      </c>
      <c r="Z12" s="92"/>
      <c r="AA12" s="91"/>
      <c r="AB12" s="92"/>
      <c r="AC12" s="156"/>
      <c r="AD12" s="157"/>
      <c r="AE12" s="87"/>
      <c r="AF12" s="87"/>
      <c r="AG12" s="71"/>
      <c r="AH12" s="12">
        <f>INDEX(※編集不可※選択項目!$P$3:$P$51,MATCH(入力例!G12&amp;入力例!H12&amp;入力例!I12,※編集不可※選択項目!$Q$3:$Q$51,0))</f>
        <v>6.3</v>
      </c>
      <c r="AI12" s="12" t="str">
        <f t="shared" ref="AI12:AI56" si="4">IF(I12&lt;&gt;"該当なし","",AJ12)</f>
        <v/>
      </c>
      <c r="AJ12" s="12">
        <f>IF(G12&amp;H12=※編集不可※選択項目!$J$3,VLOOKUP(入力例!U12,※編集不可※選択項目!$N$2:$P$13,3,TRUE),AK12)</f>
        <v>6.3</v>
      </c>
      <c r="AK12" s="12" t="str">
        <f>IF(G12&amp;H12=※編集不可※選択項目!$J$15,VLOOKUP(入力例!U12,※編集不可※選択項目!$N$14:$P$25,3,TRUE),AL12)</f>
        <v/>
      </c>
      <c r="AL12" s="12" t="str">
        <f>IF(G12&amp;H12=※編集不可※選択項目!$J$27,VLOOKUP(入力例!U12,※編集不可※選択項目!$N$26:$P$41,3,TRUE),AM12)</f>
        <v/>
      </c>
      <c r="AM12" s="12" t="str">
        <f>IF(G12&amp;H12=※編集不可※選択項目!$J$43,VLOOKUP(入力例!U12,※編集不可※選択項目!$N$42:$P$46,3,TRUE),AN12)</f>
        <v/>
      </c>
      <c r="AN12" s="12" t="str">
        <f>IF(G12&amp;H12=※編集不可※選択項目!$J$48,VLOOKUP(入力例!U12,※編集不可※選択項目!$N$48:$P$51,3,TRUE),"")</f>
        <v/>
      </c>
      <c r="AO12" s="13">
        <f>VLOOKUP(Y12&amp;G12&amp;H12,※編集不可※選択項目!U:V,2,FALSE)</f>
        <v>1</v>
      </c>
      <c r="AP12" s="12">
        <f>IF(I12="該当なし",_xlfn.IFNA(ROUNDDOWN(AI12*AO12,1),""),_xlfn.IFNA(ROUNDDOWN(AH12*AO12,1),""))</f>
        <v>6.3</v>
      </c>
      <c r="AQ12" s="95" t="str">
        <f t="shared" ref="AQ12:AQ56" si="5">IF(K12="","","["&amp;K12&amp;"]")</f>
        <v>[50Hz]</v>
      </c>
      <c r="AR12" s="81">
        <f>IF(AND(($C12&lt;&gt;""),(OR(F12="",G12="",H12="",J12="",M12="",N12="",AND(M12&lt;&gt;"連結",T12=""),U12="",V12="",W12="",X12="",Y12=""))),1,0)</f>
        <v>0</v>
      </c>
      <c r="AS12" s="81">
        <f>IF(AND(M12="連結",O12=""),1,0)</f>
        <v>0</v>
      </c>
      <c r="AT12" s="81">
        <f t="shared" ref="AT12:AT56" si="6">IF(AND($J12&lt;&gt;"",COUNTIF($J12,"*■*")&gt;0,$AA12=""),1,0)</f>
        <v>0</v>
      </c>
      <c r="AU12" s="81" t="str">
        <f>IF(J12="","",TEXT(J12&amp;AQ12,"G/標準"))</f>
        <v>XYZ-bbbb[50Hz]</v>
      </c>
      <c r="AV12" s="74">
        <f t="shared" ref="AV12:AV56" si="7">IF(AU12="",0,COUNTIF($AU$12:$AU$1048576,AU12))</f>
        <v>2</v>
      </c>
      <c r="AW12" s="74">
        <f>IF(AND($T12&lt;&gt;"",$T12&lt;$S12),1,0)</f>
        <v>0</v>
      </c>
    </row>
    <row r="13" spans="1:49" s="13" customFormat="1" ht="25.15" customHeight="1" x14ac:dyDescent="0.15">
      <c r="A13" s="72">
        <f t="shared" ref="A13:A56" si="8">ROW()-11</f>
        <v>2</v>
      </c>
      <c r="B13" s="26" t="str">
        <f t="shared" si="2"/>
        <v>高効率空調</v>
      </c>
      <c r="C13" s="169" t="s">
        <v>7</v>
      </c>
      <c r="D13" s="24" t="str">
        <f t="shared" ref="D13:D56" si="9">IF($C$2="","",IF($B13&lt;&gt;"",$C$2,""))</f>
        <v>○○○株式会社</v>
      </c>
      <c r="E13" s="24" t="str">
        <f t="shared" ref="E13:E56" si="10">IF($F$2="","",IF($B13&lt;&gt;"",$F$2,""))</f>
        <v>マルマルマル</v>
      </c>
      <c r="F13" s="86" t="s">
        <v>113</v>
      </c>
      <c r="G13" s="90" t="s">
        <v>107</v>
      </c>
      <c r="H13" s="86" t="s">
        <v>57</v>
      </c>
      <c r="I13" s="24" t="str">
        <f>IF(OR(G13="",H13="",U13=""),"",IFERROR(VLOOKUP(G13&amp;H13&amp;U13,※編集不可※選択項目!$K$3:$P$51,5,FALSE),"該当なし"))</f>
        <v>45形</v>
      </c>
      <c r="J13" s="91" t="s">
        <v>117</v>
      </c>
      <c r="K13" s="86" t="s">
        <v>29</v>
      </c>
      <c r="L13" s="24" t="str">
        <f t="shared" si="3"/>
        <v>XYZ-bbbb50Hz）</v>
      </c>
      <c r="M13" s="86" t="s">
        <v>16</v>
      </c>
      <c r="N13" s="86" t="s">
        <v>117</v>
      </c>
      <c r="O13" s="24"/>
      <c r="P13" s="24"/>
      <c r="Q13" s="24"/>
      <c r="R13" s="24"/>
      <c r="S13" s="25">
        <f t="shared" ref="S13:S56" si="11">IF($M13="連結","連結前のすべての室外機が、基準を満たしていること",IF(U13="","",AP13))</f>
        <v>6.2</v>
      </c>
      <c r="T13" s="86">
        <v>5.0999999999999996</v>
      </c>
      <c r="U13" s="86">
        <v>4</v>
      </c>
      <c r="V13" s="86">
        <v>3</v>
      </c>
      <c r="W13" s="86">
        <v>13</v>
      </c>
      <c r="X13" s="86">
        <v>3.2</v>
      </c>
      <c r="Y13" s="86" t="s">
        <v>9</v>
      </c>
      <c r="Z13" s="92"/>
      <c r="AA13" s="91"/>
      <c r="AB13" s="92"/>
      <c r="AC13" s="156"/>
      <c r="AD13" s="157"/>
      <c r="AE13" s="87"/>
      <c r="AF13" s="87"/>
      <c r="AG13" s="71"/>
      <c r="AH13" s="12">
        <f>INDEX(※編集不可※選択項目!$P$3:$P$51,MATCH(入力例!G13&amp;入力例!H13&amp;入力例!I13,※編集不可※選択項目!$Q$3:$Q$51,0))</f>
        <v>6.2</v>
      </c>
      <c r="AI13" s="12" t="str">
        <f t="shared" si="4"/>
        <v/>
      </c>
      <c r="AJ13" s="12">
        <f>IF(G13&amp;H13=※編集不可※選択項目!$J$3,VLOOKUP(入力例!U13,※編集不可※選択項目!$N$2:$P$13,3,TRUE),AK13)</f>
        <v>6.2</v>
      </c>
      <c r="AK13" s="12" t="str">
        <f>IF(G13&amp;H13=※編集不可※選択項目!$J$15,VLOOKUP(入力例!U13,※編集不可※選択項目!$N$14:$P$25,3,TRUE),AL13)</f>
        <v/>
      </c>
      <c r="AL13" s="12" t="str">
        <f>IF(G13&amp;H13=※編集不可※選択項目!$J$27,VLOOKUP(入力例!U13,※編集不可※選択項目!$N$26:$P$41,3,TRUE),AM13)</f>
        <v/>
      </c>
      <c r="AM13" s="12" t="str">
        <f>IF(G13&amp;H13=※編集不可※選択項目!$J$43,VLOOKUP(入力例!U13,※編集不可※選択項目!$N$42:$P$46,3,TRUE),AN13)</f>
        <v/>
      </c>
      <c r="AN13" s="12" t="str">
        <f>IF(G13&amp;H13=※編集不可※選択項目!$J$48,VLOOKUP(入力例!U13,※編集不可※選択項目!$N$48:$P$51,3,TRUE),"")</f>
        <v/>
      </c>
      <c r="AO13" s="13">
        <f>VLOOKUP(Y13&amp;G13&amp;H13,※編集不可※選択項目!U:V,2,FALSE)</f>
        <v>1</v>
      </c>
      <c r="AP13" s="12">
        <f t="shared" ref="AP13:AP56" si="12">IF(I13="該当なし",_xlfn.IFNA(ROUNDDOWN(AI13*AO13,1),""),_xlfn.IFNA(ROUNDDOWN(AH13*AO13,1),""))</f>
        <v>6.2</v>
      </c>
      <c r="AQ13" s="95" t="str">
        <f t="shared" si="5"/>
        <v>[50Hz]</v>
      </c>
      <c r="AR13" s="81">
        <f t="shared" ref="AR13:AR56" si="13">IF(AND(($C13&lt;&gt;""),(OR(F13="",G13="",H13="",J13="",M13="",N13="",AND(M13&lt;&gt;"連結",T13=""),U13="",V13="",W13="",X13="",Y13=""))),1,0)</f>
        <v>0</v>
      </c>
      <c r="AS13" s="81">
        <f t="shared" ref="AS13:AS56" si="14">IF(AND(M13="連結",O13=""),1,0)</f>
        <v>0</v>
      </c>
      <c r="AT13" s="81">
        <f t="shared" si="6"/>
        <v>0</v>
      </c>
      <c r="AU13" s="81" t="str">
        <f t="shared" ref="AU13:AU56" si="15">IF(J13="","",TEXT(J13&amp;AQ13,"G/標準"))</f>
        <v>XYZ-bbbb[50Hz]</v>
      </c>
      <c r="AV13" s="74">
        <f t="shared" si="7"/>
        <v>2</v>
      </c>
      <c r="AW13" s="74">
        <f t="shared" ref="AW13:AW56" si="16">IF(AND($T13&lt;&gt;"",$T13&lt;$S13),1,0)</f>
        <v>1</v>
      </c>
    </row>
    <row r="14" spans="1:49" s="13" customFormat="1" ht="25.15" customHeight="1" x14ac:dyDescent="0.15">
      <c r="A14" s="72">
        <f t="shared" si="8"/>
        <v>3</v>
      </c>
      <c r="B14" s="26" t="str">
        <f t="shared" si="2"/>
        <v>高効率空調</v>
      </c>
      <c r="C14" s="169" t="s">
        <v>7</v>
      </c>
      <c r="D14" s="24" t="str">
        <f t="shared" si="9"/>
        <v>○○○株式会社</v>
      </c>
      <c r="E14" s="24" t="str">
        <f t="shared" si="10"/>
        <v>マルマルマル</v>
      </c>
      <c r="F14" s="86" t="s">
        <v>113</v>
      </c>
      <c r="G14" s="90" t="s">
        <v>107</v>
      </c>
      <c r="H14" s="86" t="s">
        <v>123</v>
      </c>
      <c r="I14" s="24" t="str">
        <f>IF(OR(G14="",H14="",U14=""),"",IFERROR(VLOOKUP(G14&amp;H14&amp;U14,※編集不可※選択項目!$K$3:$P$51,5,FALSE),"該当なし"))</f>
        <v>50形</v>
      </c>
      <c r="J14" s="91" t="s">
        <v>118</v>
      </c>
      <c r="K14" s="86" t="s">
        <v>29</v>
      </c>
      <c r="L14" s="24" t="str">
        <f t="shared" si="3"/>
        <v>XYZ-dddd50Hz）</v>
      </c>
      <c r="M14" s="86" t="s">
        <v>16</v>
      </c>
      <c r="N14" s="86" t="s">
        <v>118</v>
      </c>
      <c r="O14" s="24"/>
      <c r="P14" s="24"/>
      <c r="Q14" s="24"/>
      <c r="R14" s="24"/>
      <c r="S14" s="25">
        <f t="shared" si="11"/>
        <v>5.2</v>
      </c>
      <c r="T14" s="86">
        <v>5.5</v>
      </c>
      <c r="U14" s="86">
        <v>4.5</v>
      </c>
      <c r="V14" s="86">
        <v>3.2</v>
      </c>
      <c r="W14" s="86">
        <v>13.5</v>
      </c>
      <c r="X14" s="86">
        <v>3.5</v>
      </c>
      <c r="Y14" s="86" t="s">
        <v>9</v>
      </c>
      <c r="Z14" s="92">
        <v>400</v>
      </c>
      <c r="AA14" s="91"/>
      <c r="AB14" s="92"/>
      <c r="AC14" s="156"/>
      <c r="AD14" s="157"/>
      <c r="AE14" s="87"/>
      <c r="AF14" s="87"/>
      <c r="AG14" s="71"/>
      <c r="AH14" s="12">
        <f>INDEX(※編集不可※選択項目!$P$3:$P$51,MATCH(入力例!G14&amp;入力例!H14&amp;入力例!I14,※編集不可※選択項目!$Q$3:$Q$51,0))</f>
        <v>5.2</v>
      </c>
      <c r="AI14" s="12" t="str">
        <f t="shared" si="4"/>
        <v/>
      </c>
      <c r="AJ14" s="12">
        <f>IF(G14&amp;H14=※編集不可※選択項目!$J$3,VLOOKUP(入力例!U14,※編集不可※選択項目!$N$2:$P$13,3,TRUE),AK14)</f>
        <v>5.2</v>
      </c>
      <c r="AK14" s="12">
        <f>IF(G14&amp;H14=※編集不可※選択項目!$J$15,VLOOKUP(入力例!U14,※編集不可※選択項目!$N$14:$P$25,3,TRUE),AL14)</f>
        <v>5.2</v>
      </c>
      <c r="AL14" s="12" t="str">
        <f>IF(G14&amp;H14=※編集不可※選択項目!$J$27,VLOOKUP(入力例!U14,※編集不可※選択項目!$N$26:$P$41,3,TRUE),AM14)</f>
        <v/>
      </c>
      <c r="AM14" s="12" t="str">
        <f>IF(G14&amp;H14=※編集不可※選択項目!$J$43,VLOOKUP(入力例!U14,※編集不可※選択項目!$N$42:$P$46,3,TRUE),AN14)</f>
        <v/>
      </c>
      <c r="AN14" s="12" t="str">
        <f>IF(G14&amp;H14=※編集不可※選択項目!$J$48,VLOOKUP(入力例!U14,※編集不可※選択項目!$N$48:$P$51,3,TRUE),"")</f>
        <v/>
      </c>
      <c r="AO14" s="13">
        <f>VLOOKUP(Y14&amp;G14&amp;H14,※編集不可※選択項目!U:V,2,FALSE)</f>
        <v>1</v>
      </c>
      <c r="AP14" s="12">
        <f t="shared" si="12"/>
        <v>5.2</v>
      </c>
      <c r="AQ14" s="95" t="str">
        <f t="shared" si="5"/>
        <v>[50Hz]</v>
      </c>
      <c r="AR14" s="81">
        <f t="shared" si="13"/>
        <v>0</v>
      </c>
      <c r="AS14" s="81">
        <f t="shared" si="14"/>
        <v>0</v>
      </c>
      <c r="AT14" s="81">
        <f t="shared" si="6"/>
        <v>0</v>
      </c>
      <c r="AU14" s="81" t="str">
        <f t="shared" si="15"/>
        <v>XYZ-dddd[50Hz]</v>
      </c>
      <c r="AV14" s="74">
        <f t="shared" si="7"/>
        <v>1</v>
      </c>
      <c r="AW14" s="74">
        <f t="shared" si="16"/>
        <v>0</v>
      </c>
    </row>
    <row r="15" spans="1:49" s="13" customFormat="1" ht="25.15" customHeight="1" x14ac:dyDescent="0.15">
      <c r="A15" s="72">
        <f t="shared" si="8"/>
        <v>4</v>
      </c>
      <c r="B15" s="26" t="str">
        <f t="shared" si="2"/>
        <v>高効率空調</v>
      </c>
      <c r="C15" s="169" t="s">
        <v>7</v>
      </c>
      <c r="D15" s="24" t="str">
        <f t="shared" si="9"/>
        <v>○○○株式会社</v>
      </c>
      <c r="E15" s="24" t="str">
        <f t="shared" si="10"/>
        <v>マルマルマル</v>
      </c>
      <c r="F15" s="86" t="s">
        <v>113</v>
      </c>
      <c r="G15" s="90" t="s">
        <v>107</v>
      </c>
      <c r="H15" s="86" t="s">
        <v>123</v>
      </c>
      <c r="I15" s="24" t="str">
        <f>IF(OR(G15="",H15="",U15=""),"",IFERROR(VLOOKUP(G15&amp;H15&amp;U15,※編集不可※選択項目!$K$3:$P$51,5,FALSE),"該当なし"))</f>
        <v>56形</v>
      </c>
      <c r="J15" s="91" t="s">
        <v>119</v>
      </c>
      <c r="K15" s="86" t="s">
        <v>29</v>
      </c>
      <c r="L15" s="24" t="str">
        <f t="shared" si="3"/>
        <v>XYZ-eeee50Hz）</v>
      </c>
      <c r="M15" s="86" t="s">
        <v>16</v>
      </c>
      <c r="N15" s="86" t="s">
        <v>119</v>
      </c>
      <c r="O15" s="24"/>
      <c r="P15" s="24"/>
      <c r="Q15" s="24"/>
      <c r="R15" s="24"/>
      <c r="S15" s="25">
        <f t="shared" si="11"/>
        <v>5.0999999999999996</v>
      </c>
      <c r="T15" s="86">
        <v>6</v>
      </c>
      <c r="U15" s="86">
        <v>5</v>
      </c>
      <c r="V15" s="86">
        <v>3.5</v>
      </c>
      <c r="W15" s="86">
        <v>14</v>
      </c>
      <c r="X15" s="86">
        <v>3.8</v>
      </c>
      <c r="Y15" s="86" t="s">
        <v>9</v>
      </c>
      <c r="Z15" s="92"/>
      <c r="AA15" s="91"/>
      <c r="AB15" s="92"/>
      <c r="AC15" s="156"/>
      <c r="AD15" s="157"/>
      <c r="AE15" s="87"/>
      <c r="AF15" s="87"/>
      <c r="AG15" s="71"/>
      <c r="AH15" s="12">
        <f>INDEX(※編集不可※選択項目!$P$3:$P$51,MATCH(入力例!G15&amp;入力例!H15&amp;入力例!I15,※編集不可※選択項目!$Q$3:$Q$51,0))</f>
        <v>5.0999999999999996</v>
      </c>
      <c r="AI15" s="12" t="str">
        <f t="shared" si="4"/>
        <v/>
      </c>
      <c r="AJ15" s="12">
        <f>IF(G15&amp;H15=※編集不可※選択項目!$J$3,VLOOKUP(入力例!U15,※編集不可※選択項目!$N$2:$P$13,3,TRUE),AK15)</f>
        <v>5.0999999999999996</v>
      </c>
      <c r="AK15" s="12">
        <f>IF(G15&amp;H15=※編集不可※選択項目!$J$15,VLOOKUP(入力例!U15,※編集不可※選択項目!$N$14:$P$25,3,TRUE),AL15)</f>
        <v>5.0999999999999996</v>
      </c>
      <c r="AL15" s="12" t="str">
        <f>IF(G15&amp;H15=※編集不可※選択項目!$J$27,VLOOKUP(入力例!U15,※編集不可※選択項目!$N$26:$P$41,3,TRUE),AM15)</f>
        <v/>
      </c>
      <c r="AM15" s="12" t="str">
        <f>IF(G15&amp;H15=※編集不可※選択項目!$J$43,VLOOKUP(入力例!U15,※編集不可※選択項目!$N$42:$P$46,3,TRUE),AN15)</f>
        <v/>
      </c>
      <c r="AN15" s="12" t="str">
        <f>IF(G15&amp;H15=※編集不可※選択項目!$J$48,VLOOKUP(入力例!U15,※編集不可※選択項目!$N$48:$P$51,3,TRUE),"")</f>
        <v/>
      </c>
      <c r="AO15" s="13">
        <f>VLOOKUP(Y15&amp;G15&amp;H15,※編集不可※選択項目!U:V,2,FALSE)</f>
        <v>1</v>
      </c>
      <c r="AP15" s="12">
        <f t="shared" si="12"/>
        <v>5.0999999999999996</v>
      </c>
      <c r="AQ15" s="95" t="str">
        <f t="shared" si="5"/>
        <v>[50Hz]</v>
      </c>
      <c r="AR15" s="81">
        <f t="shared" si="13"/>
        <v>0</v>
      </c>
      <c r="AS15" s="81">
        <f t="shared" si="14"/>
        <v>0</v>
      </c>
      <c r="AT15" s="81">
        <f t="shared" si="6"/>
        <v>0</v>
      </c>
      <c r="AU15" s="81" t="str">
        <f t="shared" si="15"/>
        <v>XYZ-eeee[50Hz]</v>
      </c>
      <c r="AV15" s="74">
        <f t="shared" si="7"/>
        <v>1</v>
      </c>
      <c r="AW15" s="74">
        <f t="shared" si="16"/>
        <v>0</v>
      </c>
    </row>
    <row r="16" spans="1:49" s="13" customFormat="1" ht="25.15" customHeight="1" x14ac:dyDescent="0.15">
      <c r="A16" s="72">
        <f t="shared" si="8"/>
        <v>5</v>
      </c>
      <c r="B16" s="26" t="str">
        <f t="shared" si="2"/>
        <v>高効率空調</v>
      </c>
      <c r="C16" s="169" t="s">
        <v>7</v>
      </c>
      <c r="D16" s="24" t="str">
        <f t="shared" si="9"/>
        <v>○○○株式会社</v>
      </c>
      <c r="E16" s="24" t="str">
        <f t="shared" si="10"/>
        <v>マルマルマル</v>
      </c>
      <c r="F16" s="86" t="s">
        <v>115</v>
      </c>
      <c r="G16" s="90" t="s">
        <v>58</v>
      </c>
      <c r="H16" s="86" t="s">
        <v>109</v>
      </c>
      <c r="I16" s="24" t="str">
        <f>IF(OR(G16="",H16="",U16=""),"",IFERROR(VLOOKUP(G16&amp;H16&amp;U16,※編集不可※選択項目!$K$3:$P$51,5,FALSE),"該当なし"))</f>
        <v>335形</v>
      </c>
      <c r="J16" s="91" t="s">
        <v>120</v>
      </c>
      <c r="K16" s="86" t="s">
        <v>29</v>
      </c>
      <c r="L16" s="24" t="str">
        <f t="shared" si="3"/>
        <v>ABC-111150Hz）</v>
      </c>
      <c r="M16" s="86" t="s">
        <v>106</v>
      </c>
      <c r="N16" s="86" t="s">
        <v>138</v>
      </c>
      <c r="O16" s="24" t="s">
        <v>118</v>
      </c>
      <c r="P16" s="24"/>
      <c r="Q16" s="24"/>
      <c r="R16" s="24"/>
      <c r="S16" s="25" t="str">
        <f t="shared" si="11"/>
        <v>連結前のすべての室外機が、基準を満たしていること</v>
      </c>
      <c r="T16" s="86"/>
      <c r="U16" s="86">
        <v>33.5</v>
      </c>
      <c r="V16" s="86">
        <v>2.8</v>
      </c>
      <c r="W16" s="86">
        <v>12</v>
      </c>
      <c r="X16" s="86">
        <v>2.8</v>
      </c>
      <c r="Y16" s="86" t="s">
        <v>8</v>
      </c>
      <c r="Z16" s="92"/>
      <c r="AA16" s="91"/>
      <c r="AB16" s="92"/>
      <c r="AC16" s="156"/>
      <c r="AD16" s="157"/>
      <c r="AE16" s="87"/>
      <c r="AF16" s="87"/>
      <c r="AG16" s="71"/>
      <c r="AH16" s="12">
        <f>INDEX(※編集不可※選択項目!$P$3:$P$51,MATCH(入力例!G16&amp;入力例!H16&amp;入力例!I16,※編集不可※選択項目!$Q$3:$Q$51,0))</f>
        <v>5</v>
      </c>
      <c r="AI16" s="12" t="str">
        <f t="shared" si="4"/>
        <v/>
      </c>
      <c r="AJ16" s="12">
        <f>IF(G16&amp;H16=※編集不可※選択項目!$J$3,VLOOKUP(入力例!U16,※編集不可※選択項目!$N$2:$P$13,3,TRUE),AK16)</f>
        <v>5</v>
      </c>
      <c r="AK16" s="12">
        <f>IF(G16&amp;H16=※編集不可※選択項目!$J$15,VLOOKUP(入力例!U16,※編集不可※選択項目!$N$14:$P$25,3,TRUE),AL16)</f>
        <v>5</v>
      </c>
      <c r="AL16" s="12">
        <f>IF(G16&amp;H16=※編集不可※選択項目!$J$27,VLOOKUP(入力例!U16,※編集不可※選択項目!$N$26:$P$41,3,TRUE),AM16)</f>
        <v>5</v>
      </c>
      <c r="AM16" s="12" t="str">
        <f>IF(G16&amp;H16=※編集不可※選択項目!$J$43,VLOOKUP(入力例!U16,※編集不可※選択項目!$N$42:$P$46,3,TRUE),AN16)</f>
        <v/>
      </c>
      <c r="AN16" s="12" t="str">
        <f>IF(G16&amp;H16=※編集不可※選択項目!$J$48,VLOOKUP(入力例!U16,※編集不可※選択項目!$N$48:$P$51,3,TRUE),"")</f>
        <v/>
      </c>
      <c r="AO16" s="13">
        <f>VLOOKUP(Y16&amp;G16&amp;H16,※編集不可※選択項目!U:V,2,FALSE)</f>
        <v>0.9</v>
      </c>
      <c r="AP16" s="12">
        <f t="shared" si="12"/>
        <v>4.5</v>
      </c>
      <c r="AQ16" s="95" t="str">
        <f t="shared" si="5"/>
        <v>[50Hz]</v>
      </c>
      <c r="AR16" s="81">
        <f t="shared" si="13"/>
        <v>0</v>
      </c>
      <c r="AS16" s="81">
        <f t="shared" si="14"/>
        <v>0</v>
      </c>
      <c r="AT16" s="81">
        <f t="shared" si="6"/>
        <v>0</v>
      </c>
      <c r="AU16" s="81" t="str">
        <f t="shared" si="15"/>
        <v>ABC-1111[50Hz]</v>
      </c>
      <c r="AV16" s="74">
        <f t="shared" si="7"/>
        <v>1</v>
      </c>
      <c r="AW16" s="74">
        <f>IF(AND($T16&lt;&gt;"",$T16&lt;$S16),1,0)</f>
        <v>0</v>
      </c>
    </row>
    <row r="17" spans="1:49" s="13" customFormat="1" ht="25.15" customHeight="1" x14ac:dyDescent="0.15">
      <c r="A17" s="72">
        <f t="shared" si="8"/>
        <v>6</v>
      </c>
      <c r="B17" s="26" t="str">
        <f t="shared" si="2"/>
        <v>高効率空調</v>
      </c>
      <c r="C17" s="169" t="s">
        <v>7</v>
      </c>
      <c r="D17" s="24" t="str">
        <f t="shared" si="9"/>
        <v>○○○株式会社</v>
      </c>
      <c r="E17" s="24" t="str">
        <f t="shared" si="10"/>
        <v>マルマルマル</v>
      </c>
      <c r="F17" s="86" t="s">
        <v>116</v>
      </c>
      <c r="G17" s="90" t="s">
        <v>58</v>
      </c>
      <c r="H17" s="86" t="s">
        <v>109</v>
      </c>
      <c r="I17" s="24" t="str">
        <f>IF(OR(G17="",H17="",U17=""),"",IFERROR(VLOOKUP(G17&amp;H17&amp;U17,※編集不可※選択項目!$K$3:$P$51,5,FALSE),"該当なし"))</f>
        <v>400形</v>
      </c>
      <c r="J17" s="91" t="s">
        <v>121</v>
      </c>
      <c r="K17" s="86" t="s">
        <v>30</v>
      </c>
      <c r="L17" s="24" t="str">
        <f t="shared" si="3"/>
        <v>ABC-222260Hz）</v>
      </c>
      <c r="M17" s="86" t="s">
        <v>106</v>
      </c>
      <c r="N17" s="86" t="s">
        <v>139</v>
      </c>
      <c r="O17" s="24" t="s">
        <v>144</v>
      </c>
      <c r="P17" s="24" t="s">
        <v>145</v>
      </c>
      <c r="Q17" s="24"/>
      <c r="R17" s="24"/>
      <c r="S17" s="25" t="str">
        <f t="shared" si="11"/>
        <v>連結前のすべての室外機が、基準を満たしていること</v>
      </c>
      <c r="T17" s="86"/>
      <c r="U17" s="86">
        <v>40</v>
      </c>
      <c r="V17" s="86">
        <v>3</v>
      </c>
      <c r="W17" s="86">
        <v>12.5</v>
      </c>
      <c r="X17" s="86">
        <v>3.1</v>
      </c>
      <c r="Y17" s="86" t="s">
        <v>8</v>
      </c>
      <c r="Z17" s="92"/>
      <c r="AA17" s="91"/>
      <c r="AB17" s="92"/>
      <c r="AC17" s="156"/>
      <c r="AD17" s="157"/>
      <c r="AE17" s="87"/>
      <c r="AF17" s="87"/>
      <c r="AG17" s="71"/>
      <c r="AH17" s="12">
        <f>INDEX(※編集不可※選択項目!$P$3:$P$51,MATCH(入力例!G17&amp;入力例!H17&amp;入力例!I17,※編集不可※選択項目!$Q$3:$Q$51,0))</f>
        <v>5</v>
      </c>
      <c r="AI17" s="12" t="str">
        <f t="shared" si="4"/>
        <v/>
      </c>
      <c r="AJ17" s="12">
        <f>IF(G17&amp;H17=※編集不可※選択項目!$J$3,VLOOKUP(入力例!U17,※編集不可※選択項目!$N$2:$P$13,3,TRUE),AK17)</f>
        <v>5</v>
      </c>
      <c r="AK17" s="12">
        <f>IF(G17&amp;H17=※編集不可※選択項目!$J$15,VLOOKUP(入力例!U17,※編集不可※選択項目!$N$14:$P$25,3,TRUE),AL17)</f>
        <v>5</v>
      </c>
      <c r="AL17" s="12">
        <f>IF(G17&amp;H17=※編集不可※選択項目!$J$27,VLOOKUP(入力例!U17,※編集不可※選択項目!$N$26:$P$41,3,TRUE),AM17)</f>
        <v>5</v>
      </c>
      <c r="AM17" s="12" t="str">
        <f>IF(G17&amp;H17=※編集不可※選択項目!$J$43,VLOOKUP(入力例!U17,※編集不可※選択項目!$N$42:$P$46,3,TRUE),AN17)</f>
        <v/>
      </c>
      <c r="AN17" s="12" t="str">
        <f>IF(G17&amp;H17=※編集不可※選択項目!$J$48,VLOOKUP(入力例!U17,※編集不可※選択項目!$N$48:$P$51,3,TRUE),"")</f>
        <v/>
      </c>
      <c r="AO17" s="13">
        <f>VLOOKUP(Y17&amp;G17&amp;H17,※編集不可※選択項目!U:V,2,FALSE)</f>
        <v>0.9</v>
      </c>
      <c r="AP17" s="12">
        <f t="shared" si="12"/>
        <v>4.5</v>
      </c>
      <c r="AQ17" s="95" t="str">
        <f t="shared" si="5"/>
        <v>[60Hz]</v>
      </c>
      <c r="AR17" s="81">
        <f t="shared" si="13"/>
        <v>0</v>
      </c>
      <c r="AS17" s="81">
        <f t="shared" si="14"/>
        <v>0</v>
      </c>
      <c r="AT17" s="81">
        <f t="shared" si="6"/>
        <v>0</v>
      </c>
      <c r="AU17" s="81" t="str">
        <f t="shared" si="15"/>
        <v>ABC-2222[60Hz]</v>
      </c>
      <c r="AV17" s="74">
        <f t="shared" si="7"/>
        <v>1</v>
      </c>
      <c r="AW17" s="74">
        <f t="shared" si="16"/>
        <v>0</v>
      </c>
    </row>
    <row r="18" spans="1:49" s="13" customFormat="1" ht="25.15" customHeight="1" x14ac:dyDescent="0.15">
      <c r="A18" s="72">
        <f t="shared" si="8"/>
        <v>7</v>
      </c>
      <c r="B18" s="26" t="str">
        <f t="shared" si="2"/>
        <v>高効率空調</v>
      </c>
      <c r="C18" s="169" t="s">
        <v>7</v>
      </c>
      <c r="D18" s="24" t="str">
        <f t="shared" si="9"/>
        <v>○○○株式会社</v>
      </c>
      <c r="E18" s="24" t="str">
        <f t="shared" si="10"/>
        <v>マルマルマル</v>
      </c>
      <c r="F18" s="86" t="s">
        <v>114</v>
      </c>
      <c r="G18" s="90" t="s">
        <v>59</v>
      </c>
      <c r="H18" s="86" t="s">
        <v>108</v>
      </c>
      <c r="I18" s="24" t="str">
        <f>IF(OR(G18="",H18="",U18=""),"",IFERROR(VLOOKUP(G18&amp;H18&amp;U18,※編集不可※選択項目!$K$3:$P$51,5,FALSE),"該当なし"))</f>
        <v>224形</v>
      </c>
      <c r="J18" s="91" t="s">
        <v>122</v>
      </c>
      <c r="K18" s="86" t="s">
        <v>30</v>
      </c>
      <c r="L18" s="24" t="str">
        <f t="shared" si="3"/>
        <v>EFG-aaaa■60Hz）</v>
      </c>
      <c r="M18" s="86" t="s">
        <v>16</v>
      </c>
      <c r="N18" s="86"/>
      <c r="O18" s="24"/>
      <c r="P18" s="24"/>
      <c r="Q18" s="24"/>
      <c r="R18" s="24"/>
      <c r="S18" s="25">
        <f t="shared" si="11"/>
        <v>4.5</v>
      </c>
      <c r="T18" s="86"/>
      <c r="U18" s="86">
        <v>20</v>
      </c>
      <c r="V18" s="86">
        <v>3.5</v>
      </c>
      <c r="W18" s="86">
        <v>13</v>
      </c>
      <c r="X18" s="86">
        <v>3.2</v>
      </c>
      <c r="Y18" s="86" t="s">
        <v>8</v>
      </c>
      <c r="Z18" s="92"/>
      <c r="AA18" s="91" t="s">
        <v>184</v>
      </c>
      <c r="AB18" s="92"/>
      <c r="AC18" s="156"/>
      <c r="AD18" s="157"/>
      <c r="AE18" s="87"/>
      <c r="AF18" s="87"/>
      <c r="AG18" s="71"/>
      <c r="AH18" s="12">
        <f>INDEX(※編集不可※選択項目!$P$3:$P$51,MATCH(入力例!G18&amp;入力例!H18&amp;入力例!I18,※編集不可※選択項目!$Q$3:$Q$51,0))</f>
        <v>5</v>
      </c>
      <c r="AI18" s="12" t="str">
        <f t="shared" si="4"/>
        <v/>
      </c>
      <c r="AJ18" s="12">
        <f>IF(G18&amp;H18=※編集不可※選択項目!$J$3,VLOOKUP(入力例!U18,※編集不可※選択項目!$N$2:$P$13,3,TRUE),AK18)</f>
        <v>5</v>
      </c>
      <c r="AK18" s="12">
        <f>IF(G18&amp;H18=※編集不可※選択項目!$J$15,VLOOKUP(入力例!U18,※編集不可※選択項目!$N$14:$P$25,3,TRUE),AL18)</f>
        <v>5</v>
      </c>
      <c r="AL18" s="12">
        <f>IF(G18&amp;H18=※編集不可※選択項目!$J$27,VLOOKUP(入力例!U18,※編集不可※選択項目!$N$26:$P$41,3,TRUE),AM18)</f>
        <v>5</v>
      </c>
      <c r="AM18" s="12">
        <f>IF(G18&amp;H18=※編集不可※選択項目!$J$43,VLOOKUP(入力例!U18,※編集不可※選択項目!$N$42:$P$46,3,TRUE),AN18)</f>
        <v>5</v>
      </c>
      <c r="AN18" s="12" t="str">
        <f>IF(G18&amp;H18=※編集不可※選択項目!$J$48,VLOOKUP(入力例!U18,※編集不可※選択項目!$N$48:$P$51,3,TRUE),"")</f>
        <v/>
      </c>
      <c r="AO18" s="13">
        <f>VLOOKUP(Y18&amp;G18&amp;H18,※編集不可※選択項目!U:V,2,FALSE)</f>
        <v>0.9</v>
      </c>
      <c r="AP18" s="12">
        <f t="shared" si="12"/>
        <v>4.5</v>
      </c>
      <c r="AQ18" s="95" t="str">
        <f t="shared" si="5"/>
        <v>[60Hz]</v>
      </c>
      <c r="AR18" s="81">
        <f t="shared" si="13"/>
        <v>1</v>
      </c>
      <c r="AS18" s="81">
        <f t="shared" si="14"/>
        <v>0</v>
      </c>
      <c r="AT18" s="81">
        <f t="shared" si="6"/>
        <v>0</v>
      </c>
      <c r="AU18" s="81" t="str">
        <f t="shared" si="15"/>
        <v>EFG-aaaa■[60Hz]</v>
      </c>
      <c r="AV18" s="74">
        <f t="shared" si="7"/>
        <v>1</v>
      </c>
      <c r="AW18" s="74">
        <f t="shared" si="16"/>
        <v>0</v>
      </c>
    </row>
    <row r="19" spans="1:49" s="13" customFormat="1" ht="25.15" customHeight="1" x14ac:dyDescent="0.15">
      <c r="A19" s="72">
        <f t="shared" si="8"/>
        <v>8</v>
      </c>
      <c r="B19" s="26" t="str">
        <f t="shared" si="2"/>
        <v/>
      </c>
      <c r="C19" s="72"/>
      <c r="D19" s="24" t="str">
        <f t="shared" si="9"/>
        <v/>
      </c>
      <c r="E19" s="24" t="str">
        <f t="shared" si="10"/>
        <v/>
      </c>
      <c r="F19" s="86"/>
      <c r="G19" s="90"/>
      <c r="H19" s="86"/>
      <c r="I19" s="24" t="str">
        <f>IF(OR(G19="",H19="",U19=""),"",IFERROR(VLOOKUP(G19&amp;H19&amp;U19,※編集不可※選択項目!$K$3:$P$51,5,FALSE),"該当なし"))</f>
        <v/>
      </c>
      <c r="J19" s="91"/>
      <c r="K19" s="86"/>
      <c r="L19" s="24" t="str">
        <f t="shared" si="3"/>
        <v/>
      </c>
      <c r="M19" s="86"/>
      <c r="N19" s="86"/>
      <c r="O19" s="24"/>
      <c r="P19" s="24"/>
      <c r="Q19" s="24"/>
      <c r="R19" s="24"/>
      <c r="S19" s="25" t="str">
        <f t="shared" si="11"/>
        <v/>
      </c>
      <c r="T19" s="86"/>
      <c r="U19" s="86"/>
      <c r="V19" s="86"/>
      <c r="W19" s="86"/>
      <c r="X19" s="86"/>
      <c r="Y19" s="86"/>
      <c r="Z19" s="92"/>
      <c r="AA19" s="91"/>
      <c r="AB19" s="92"/>
      <c r="AC19" s="156"/>
      <c r="AD19" s="157"/>
      <c r="AE19" s="87"/>
      <c r="AF19" s="87"/>
      <c r="AG19" s="71"/>
      <c r="AH19" s="12" t="e">
        <f>INDEX(※編集不可※選択項目!$P$3:$P$51,MATCH(入力例!G19&amp;入力例!H19&amp;入力例!I19,※編集不可※選択項目!$Q$3:$Q$51,0))</f>
        <v>#N/A</v>
      </c>
      <c r="AI19" s="12" t="str">
        <f t="shared" si="4"/>
        <v/>
      </c>
      <c r="AJ19" s="12" t="str">
        <f>IF(G19&amp;H19=※編集不可※選択項目!$J$3,VLOOKUP(入力例!U19,※編集不可※選択項目!$N$2:$P$13,3,TRUE),AK19)</f>
        <v/>
      </c>
      <c r="AK19" s="12" t="str">
        <f>IF(G19&amp;H19=※編集不可※選択項目!$J$15,VLOOKUP(入力例!U19,※編集不可※選択項目!$N$14:$P$25,3,TRUE),AL19)</f>
        <v/>
      </c>
      <c r="AL19" s="12" t="str">
        <f>IF(G19&amp;H19=※編集不可※選択項目!$J$27,VLOOKUP(入力例!U19,※編集不可※選択項目!$N$26:$P$41,3,TRUE),AM19)</f>
        <v/>
      </c>
      <c r="AM19" s="12" t="str">
        <f>IF(G19&amp;H19=※編集不可※選択項目!$J$43,VLOOKUP(入力例!U19,※編集不可※選択項目!$N$42:$P$46,3,TRUE),AN19)</f>
        <v/>
      </c>
      <c r="AN19" s="12" t="str">
        <f>IF(G19&amp;H19=※編集不可※選択項目!$J$48,VLOOKUP(入力例!U19,※編集不可※選択項目!$N$48:$P$51,3,TRUE),"")</f>
        <v/>
      </c>
      <c r="AO19" s="13" t="e">
        <f>VLOOKUP(Y19&amp;G19&amp;H19,※編集不可※選択項目!U:V,2,FALSE)</f>
        <v>#N/A</v>
      </c>
      <c r="AP19" s="12" t="str">
        <f t="shared" si="12"/>
        <v/>
      </c>
      <c r="AQ19" s="95" t="str">
        <f t="shared" si="5"/>
        <v/>
      </c>
      <c r="AR19" s="81">
        <f t="shared" si="13"/>
        <v>0</v>
      </c>
      <c r="AS19" s="81">
        <f t="shared" si="14"/>
        <v>0</v>
      </c>
      <c r="AT19" s="81">
        <f t="shared" si="6"/>
        <v>0</v>
      </c>
      <c r="AU19" s="81" t="str">
        <f t="shared" si="15"/>
        <v/>
      </c>
      <c r="AV19" s="74">
        <f t="shared" si="7"/>
        <v>0</v>
      </c>
      <c r="AW19" s="74">
        <f t="shared" si="16"/>
        <v>0</v>
      </c>
    </row>
    <row r="20" spans="1:49" s="13" customFormat="1" ht="25.15" customHeight="1" x14ac:dyDescent="0.15">
      <c r="A20" s="72">
        <f t="shared" si="8"/>
        <v>9</v>
      </c>
      <c r="B20" s="26" t="str">
        <f t="shared" si="2"/>
        <v/>
      </c>
      <c r="C20" s="72"/>
      <c r="D20" s="24" t="str">
        <f t="shared" si="9"/>
        <v/>
      </c>
      <c r="E20" s="24" t="str">
        <f t="shared" si="10"/>
        <v/>
      </c>
      <c r="F20" s="86"/>
      <c r="G20" s="90"/>
      <c r="H20" s="86"/>
      <c r="I20" s="24" t="str">
        <f>IF(OR(G20="",H20="",U20=""),"",IFERROR(VLOOKUP(G20&amp;H20&amp;U20,※編集不可※選択項目!$K$3:$P$51,5,FALSE),"該当なし"))</f>
        <v/>
      </c>
      <c r="J20" s="91"/>
      <c r="K20" s="86"/>
      <c r="L20" s="24" t="str">
        <f t="shared" si="3"/>
        <v/>
      </c>
      <c r="M20" s="86"/>
      <c r="N20" s="86"/>
      <c r="O20" s="24"/>
      <c r="P20" s="24"/>
      <c r="Q20" s="24"/>
      <c r="R20" s="24"/>
      <c r="S20" s="25" t="str">
        <f t="shared" si="11"/>
        <v/>
      </c>
      <c r="T20" s="86"/>
      <c r="U20" s="86"/>
      <c r="V20" s="86"/>
      <c r="W20" s="86"/>
      <c r="X20" s="86"/>
      <c r="Y20" s="86"/>
      <c r="Z20" s="92"/>
      <c r="AA20" s="91"/>
      <c r="AB20" s="92"/>
      <c r="AC20" s="156"/>
      <c r="AD20" s="157"/>
      <c r="AE20" s="87"/>
      <c r="AF20" s="87"/>
      <c r="AG20" s="71"/>
      <c r="AH20" s="12" t="e">
        <f>INDEX(※編集不可※選択項目!$P$3:$P$51,MATCH(入力例!G20&amp;入力例!H20&amp;入力例!I20,※編集不可※選択項目!$Q$3:$Q$51,0))</f>
        <v>#N/A</v>
      </c>
      <c r="AI20" s="12" t="str">
        <f t="shared" si="4"/>
        <v/>
      </c>
      <c r="AJ20" s="12" t="str">
        <f>IF(G20&amp;H20=※編集不可※選択項目!$J$3,VLOOKUP(入力例!U20,※編集不可※選択項目!$N$2:$P$13,3,TRUE),AK20)</f>
        <v/>
      </c>
      <c r="AK20" s="12" t="str">
        <f>IF(G20&amp;H20=※編集不可※選択項目!$J$15,VLOOKUP(入力例!U20,※編集不可※選択項目!$N$14:$P$25,3,TRUE),AL20)</f>
        <v/>
      </c>
      <c r="AL20" s="12" t="str">
        <f>IF(G20&amp;H20=※編集不可※選択項目!$J$27,VLOOKUP(入力例!U20,※編集不可※選択項目!$N$26:$P$41,3,TRUE),AM20)</f>
        <v/>
      </c>
      <c r="AM20" s="12" t="str">
        <f>IF(G20&amp;H20=※編集不可※選択項目!$J$43,VLOOKUP(入力例!U20,※編集不可※選択項目!$N$42:$P$46,3,TRUE),AN20)</f>
        <v/>
      </c>
      <c r="AN20" s="12" t="str">
        <f>IF(G20&amp;H20=※編集不可※選択項目!$J$48,VLOOKUP(入力例!U20,※編集不可※選択項目!$N$48:$P$51,3,TRUE),"")</f>
        <v/>
      </c>
      <c r="AO20" s="13" t="e">
        <f>VLOOKUP(Y20&amp;G20&amp;H20,※編集不可※選択項目!U:V,2,FALSE)</f>
        <v>#N/A</v>
      </c>
      <c r="AP20" s="12" t="str">
        <f t="shared" si="12"/>
        <v/>
      </c>
      <c r="AQ20" s="95" t="str">
        <f t="shared" si="5"/>
        <v/>
      </c>
      <c r="AR20" s="81">
        <f t="shared" si="13"/>
        <v>0</v>
      </c>
      <c r="AS20" s="81">
        <f t="shared" si="14"/>
        <v>0</v>
      </c>
      <c r="AT20" s="81">
        <f t="shared" si="6"/>
        <v>0</v>
      </c>
      <c r="AU20" s="81" t="str">
        <f t="shared" si="15"/>
        <v/>
      </c>
      <c r="AV20" s="74">
        <f t="shared" si="7"/>
        <v>0</v>
      </c>
      <c r="AW20" s="74">
        <f t="shared" si="16"/>
        <v>0</v>
      </c>
    </row>
    <row r="21" spans="1:49" s="13" customFormat="1" ht="25.15" customHeight="1" x14ac:dyDescent="0.15">
      <c r="A21" s="72">
        <f t="shared" si="8"/>
        <v>10</v>
      </c>
      <c r="B21" s="26" t="str">
        <f t="shared" si="2"/>
        <v/>
      </c>
      <c r="C21" s="72"/>
      <c r="D21" s="24" t="str">
        <f t="shared" si="9"/>
        <v/>
      </c>
      <c r="E21" s="24" t="str">
        <f t="shared" si="10"/>
        <v/>
      </c>
      <c r="F21" s="86"/>
      <c r="G21" s="90"/>
      <c r="H21" s="86"/>
      <c r="I21" s="24" t="str">
        <f>IF(OR(G21="",H21="",U21=""),"",IFERROR(VLOOKUP(G21&amp;H21&amp;U21,※編集不可※選択項目!$K$3:$P$51,5,FALSE),"該当なし"))</f>
        <v/>
      </c>
      <c r="J21" s="91"/>
      <c r="K21" s="86"/>
      <c r="L21" s="24" t="str">
        <f t="shared" si="3"/>
        <v/>
      </c>
      <c r="M21" s="86"/>
      <c r="N21" s="86"/>
      <c r="O21" s="24"/>
      <c r="P21" s="24"/>
      <c r="Q21" s="24"/>
      <c r="R21" s="24"/>
      <c r="S21" s="25" t="str">
        <f t="shared" si="11"/>
        <v/>
      </c>
      <c r="T21" s="86"/>
      <c r="U21" s="86"/>
      <c r="V21" s="86"/>
      <c r="W21" s="86"/>
      <c r="X21" s="86"/>
      <c r="Y21" s="86"/>
      <c r="Z21" s="92"/>
      <c r="AA21" s="91"/>
      <c r="AB21" s="92"/>
      <c r="AC21" s="156"/>
      <c r="AD21" s="157"/>
      <c r="AE21" s="87"/>
      <c r="AF21" s="87"/>
      <c r="AG21" s="71"/>
      <c r="AH21" s="12" t="e">
        <f>INDEX(※編集不可※選択項目!$P$3:$P$51,MATCH(入力例!G21&amp;入力例!H21&amp;入力例!I21,※編集不可※選択項目!$Q$3:$Q$51,0))</f>
        <v>#N/A</v>
      </c>
      <c r="AI21" s="12" t="str">
        <f t="shared" si="4"/>
        <v/>
      </c>
      <c r="AJ21" s="12" t="str">
        <f>IF(G21&amp;H21=※編集不可※選択項目!$J$3,VLOOKUP(入力例!U21,※編集不可※選択項目!$N$2:$P$13,3,TRUE),AK21)</f>
        <v/>
      </c>
      <c r="AK21" s="12" t="str">
        <f>IF(G21&amp;H21=※編集不可※選択項目!$J$15,VLOOKUP(入力例!U21,※編集不可※選択項目!$N$14:$P$25,3,TRUE),AL21)</f>
        <v/>
      </c>
      <c r="AL21" s="12" t="str">
        <f>IF(G21&amp;H21=※編集不可※選択項目!$J$27,VLOOKUP(入力例!U21,※編集不可※選択項目!$N$26:$P$41,3,TRUE),AM21)</f>
        <v/>
      </c>
      <c r="AM21" s="12" t="str">
        <f>IF(G21&amp;H21=※編集不可※選択項目!$J$43,VLOOKUP(入力例!U21,※編集不可※選択項目!$N$42:$P$46,3,TRUE),AN21)</f>
        <v/>
      </c>
      <c r="AN21" s="12" t="str">
        <f>IF(G21&amp;H21=※編集不可※選択項目!$J$48,VLOOKUP(入力例!U21,※編集不可※選択項目!$N$48:$P$51,3,TRUE),"")</f>
        <v/>
      </c>
      <c r="AO21" s="13" t="e">
        <f>VLOOKUP(Y21&amp;G21&amp;H21,※編集不可※選択項目!U:V,2,FALSE)</f>
        <v>#N/A</v>
      </c>
      <c r="AP21" s="12" t="str">
        <f t="shared" si="12"/>
        <v/>
      </c>
      <c r="AQ21" s="95" t="str">
        <f t="shared" si="5"/>
        <v/>
      </c>
      <c r="AR21" s="81">
        <f t="shared" si="13"/>
        <v>0</v>
      </c>
      <c r="AS21" s="81">
        <f t="shared" si="14"/>
        <v>0</v>
      </c>
      <c r="AT21" s="81">
        <f t="shared" si="6"/>
        <v>0</v>
      </c>
      <c r="AU21" s="81" t="str">
        <f t="shared" si="15"/>
        <v/>
      </c>
      <c r="AV21" s="74">
        <f t="shared" si="7"/>
        <v>0</v>
      </c>
      <c r="AW21" s="74">
        <f t="shared" si="16"/>
        <v>0</v>
      </c>
    </row>
    <row r="22" spans="1:49" s="13" customFormat="1" ht="25.15" customHeight="1" x14ac:dyDescent="0.15">
      <c r="A22" s="72">
        <f t="shared" si="8"/>
        <v>11</v>
      </c>
      <c r="B22" s="26" t="str">
        <f t="shared" si="2"/>
        <v/>
      </c>
      <c r="C22" s="72"/>
      <c r="D22" s="24" t="str">
        <f t="shared" si="9"/>
        <v/>
      </c>
      <c r="E22" s="24" t="str">
        <f t="shared" si="10"/>
        <v/>
      </c>
      <c r="F22" s="86"/>
      <c r="G22" s="90"/>
      <c r="H22" s="86"/>
      <c r="I22" s="24" t="str">
        <f>IF(OR(G22="",H22="",U22=""),"",IFERROR(VLOOKUP(G22&amp;H22&amp;U22,※編集不可※選択項目!$K$3:$P$51,5,FALSE),"該当なし"))</f>
        <v/>
      </c>
      <c r="J22" s="91"/>
      <c r="K22" s="86"/>
      <c r="L22" s="24" t="str">
        <f t="shared" si="3"/>
        <v/>
      </c>
      <c r="M22" s="86"/>
      <c r="N22" s="86"/>
      <c r="O22" s="24"/>
      <c r="P22" s="24"/>
      <c r="Q22" s="24"/>
      <c r="R22" s="24"/>
      <c r="S22" s="25" t="str">
        <f t="shared" si="11"/>
        <v/>
      </c>
      <c r="T22" s="86"/>
      <c r="U22" s="86"/>
      <c r="V22" s="86"/>
      <c r="W22" s="86"/>
      <c r="X22" s="86"/>
      <c r="Y22" s="86"/>
      <c r="Z22" s="92"/>
      <c r="AA22" s="91"/>
      <c r="AB22" s="92"/>
      <c r="AC22" s="156"/>
      <c r="AD22" s="157"/>
      <c r="AE22" s="87"/>
      <c r="AF22" s="87"/>
      <c r="AG22" s="71"/>
      <c r="AH22" s="12" t="e">
        <f>INDEX(※編集不可※選択項目!$P$3:$P$51,MATCH(入力例!G22&amp;入力例!H22&amp;入力例!I22,※編集不可※選択項目!$Q$3:$Q$51,0))</f>
        <v>#N/A</v>
      </c>
      <c r="AI22" s="12" t="str">
        <f t="shared" si="4"/>
        <v/>
      </c>
      <c r="AJ22" s="12" t="str">
        <f>IF(G22&amp;H22=※編集不可※選択項目!$J$3,VLOOKUP(入力例!U22,※編集不可※選択項目!$N$2:$P$13,3,TRUE),AK22)</f>
        <v/>
      </c>
      <c r="AK22" s="12" t="str">
        <f>IF(G22&amp;H22=※編集不可※選択項目!$J$15,VLOOKUP(入力例!U22,※編集不可※選択項目!$N$14:$P$25,3,TRUE),AL22)</f>
        <v/>
      </c>
      <c r="AL22" s="12" t="str">
        <f>IF(G22&amp;H22=※編集不可※選択項目!$J$27,VLOOKUP(入力例!U22,※編集不可※選択項目!$N$26:$P$41,3,TRUE),AM22)</f>
        <v/>
      </c>
      <c r="AM22" s="12" t="str">
        <f>IF(G22&amp;H22=※編集不可※選択項目!$J$43,VLOOKUP(入力例!U22,※編集不可※選択項目!$N$42:$P$46,3,TRUE),AN22)</f>
        <v/>
      </c>
      <c r="AN22" s="12" t="str">
        <f>IF(G22&amp;H22=※編集不可※選択項目!$J$48,VLOOKUP(入力例!U22,※編集不可※選択項目!$N$48:$P$51,3,TRUE),"")</f>
        <v/>
      </c>
      <c r="AO22" s="13" t="e">
        <f>VLOOKUP(Y22&amp;G22&amp;H22,※編集不可※選択項目!U:V,2,FALSE)</f>
        <v>#N/A</v>
      </c>
      <c r="AP22" s="12" t="str">
        <f t="shared" si="12"/>
        <v/>
      </c>
      <c r="AQ22" s="95" t="str">
        <f t="shared" si="5"/>
        <v/>
      </c>
      <c r="AR22" s="81">
        <f t="shared" si="13"/>
        <v>0</v>
      </c>
      <c r="AS22" s="81">
        <f t="shared" si="14"/>
        <v>0</v>
      </c>
      <c r="AT22" s="81">
        <f t="shared" si="6"/>
        <v>0</v>
      </c>
      <c r="AU22" s="81" t="str">
        <f t="shared" si="15"/>
        <v/>
      </c>
      <c r="AV22" s="74">
        <f t="shared" si="7"/>
        <v>0</v>
      </c>
      <c r="AW22" s="74">
        <f t="shared" si="16"/>
        <v>0</v>
      </c>
    </row>
    <row r="23" spans="1:49" s="13" customFormat="1" ht="25.15" customHeight="1" x14ac:dyDescent="0.15">
      <c r="A23" s="72">
        <f t="shared" si="8"/>
        <v>12</v>
      </c>
      <c r="B23" s="26" t="str">
        <f t="shared" si="2"/>
        <v/>
      </c>
      <c r="C23" s="72"/>
      <c r="D23" s="24" t="str">
        <f t="shared" si="9"/>
        <v/>
      </c>
      <c r="E23" s="24" t="str">
        <f t="shared" si="10"/>
        <v/>
      </c>
      <c r="F23" s="86"/>
      <c r="G23" s="90"/>
      <c r="H23" s="86"/>
      <c r="I23" s="24" t="str">
        <f>IF(OR(G23="",H23="",U23=""),"",IFERROR(VLOOKUP(G23&amp;H23&amp;U23,※編集不可※選択項目!$K$3:$P$51,5,FALSE),"該当なし"))</f>
        <v/>
      </c>
      <c r="J23" s="91"/>
      <c r="K23" s="86"/>
      <c r="L23" s="24" t="str">
        <f t="shared" si="3"/>
        <v/>
      </c>
      <c r="M23" s="86"/>
      <c r="N23" s="86"/>
      <c r="O23" s="24"/>
      <c r="P23" s="24"/>
      <c r="Q23" s="24"/>
      <c r="R23" s="24"/>
      <c r="S23" s="25" t="str">
        <f t="shared" si="11"/>
        <v/>
      </c>
      <c r="T23" s="86"/>
      <c r="U23" s="86"/>
      <c r="V23" s="86"/>
      <c r="W23" s="86"/>
      <c r="X23" s="86"/>
      <c r="Y23" s="86"/>
      <c r="Z23" s="92"/>
      <c r="AA23" s="91"/>
      <c r="AB23" s="92"/>
      <c r="AC23" s="156"/>
      <c r="AD23" s="157"/>
      <c r="AE23" s="87"/>
      <c r="AF23" s="87"/>
      <c r="AG23" s="71"/>
      <c r="AH23" s="12" t="e">
        <f>INDEX(※編集不可※選択項目!$P$3:$P$51,MATCH(入力例!G23&amp;入力例!H23&amp;入力例!I23,※編集不可※選択項目!$Q$3:$Q$51,0))</f>
        <v>#N/A</v>
      </c>
      <c r="AI23" s="12" t="str">
        <f t="shared" si="4"/>
        <v/>
      </c>
      <c r="AJ23" s="12" t="str">
        <f>IF(G23&amp;H23=※編集不可※選択項目!$J$3,VLOOKUP(入力例!U23,※編集不可※選択項目!$N$2:$P$13,3,TRUE),AK23)</f>
        <v/>
      </c>
      <c r="AK23" s="12" t="str">
        <f>IF(G23&amp;H23=※編集不可※選択項目!$J$15,VLOOKUP(入力例!U23,※編集不可※選択項目!$N$14:$P$25,3,TRUE),AL23)</f>
        <v/>
      </c>
      <c r="AL23" s="12" t="str">
        <f>IF(G23&amp;H23=※編集不可※選択項目!$J$27,VLOOKUP(入力例!U23,※編集不可※選択項目!$N$26:$P$41,3,TRUE),AM23)</f>
        <v/>
      </c>
      <c r="AM23" s="12" t="str">
        <f>IF(G23&amp;H23=※編集不可※選択項目!$J$43,VLOOKUP(入力例!U23,※編集不可※選択項目!$N$42:$P$46,3,TRUE),AN23)</f>
        <v/>
      </c>
      <c r="AN23" s="12" t="str">
        <f>IF(G23&amp;H23=※編集不可※選択項目!$J$48,VLOOKUP(入力例!U23,※編集不可※選択項目!$N$48:$P$51,3,TRUE),"")</f>
        <v/>
      </c>
      <c r="AO23" s="13" t="e">
        <f>VLOOKUP(Y23&amp;G23&amp;H23,※編集不可※選択項目!U:V,2,FALSE)</f>
        <v>#N/A</v>
      </c>
      <c r="AP23" s="12" t="str">
        <f t="shared" si="12"/>
        <v/>
      </c>
      <c r="AQ23" s="95" t="str">
        <f t="shared" si="5"/>
        <v/>
      </c>
      <c r="AR23" s="81">
        <f t="shared" si="13"/>
        <v>0</v>
      </c>
      <c r="AS23" s="81">
        <f t="shared" si="14"/>
        <v>0</v>
      </c>
      <c r="AT23" s="81">
        <f t="shared" si="6"/>
        <v>0</v>
      </c>
      <c r="AU23" s="81" t="str">
        <f t="shared" si="15"/>
        <v/>
      </c>
      <c r="AV23" s="74">
        <f t="shared" si="7"/>
        <v>0</v>
      </c>
      <c r="AW23" s="74">
        <f t="shared" si="16"/>
        <v>0</v>
      </c>
    </row>
    <row r="24" spans="1:49" s="13" customFormat="1" ht="25.15" customHeight="1" x14ac:dyDescent="0.15">
      <c r="A24" s="72">
        <f t="shared" si="8"/>
        <v>13</v>
      </c>
      <c r="B24" s="26" t="str">
        <f t="shared" si="2"/>
        <v/>
      </c>
      <c r="C24" s="72"/>
      <c r="D24" s="24" t="str">
        <f t="shared" si="9"/>
        <v/>
      </c>
      <c r="E24" s="24" t="str">
        <f t="shared" si="10"/>
        <v/>
      </c>
      <c r="F24" s="86"/>
      <c r="G24" s="90"/>
      <c r="H24" s="86"/>
      <c r="I24" s="24" t="str">
        <f>IF(OR(G24="",H24="",U24=""),"",IFERROR(VLOOKUP(G24&amp;H24&amp;U24,※編集不可※選択項目!$K$3:$P$51,5,FALSE),"該当なし"))</f>
        <v/>
      </c>
      <c r="J24" s="91"/>
      <c r="K24" s="86"/>
      <c r="L24" s="24" t="str">
        <f t="shared" si="3"/>
        <v/>
      </c>
      <c r="M24" s="86"/>
      <c r="N24" s="86"/>
      <c r="O24" s="24"/>
      <c r="P24" s="24"/>
      <c r="Q24" s="24"/>
      <c r="R24" s="24"/>
      <c r="S24" s="25" t="str">
        <f t="shared" si="11"/>
        <v/>
      </c>
      <c r="T24" s="86"/>
      <c r="U24" s="86"/>
      <c r="V24" s="86"/>
      <c r="W24" s="86"/>
      <c r="X24" s="86"/>
      <c r="Y24" s="86"/>
      <c r="Z24" s="92"/>
      <c r="AA24" s="91"/>
      <c r="AB24" s="92"/>
      <c r="AC24" s="156"/>
      <c r="AD24" s="157"/>
      <c r="AE24" s="87"/>
      <c r="AF24" s="87"/>
      <c r="AG24" s="71"/>
      <c r="AH24" s="12" t="e">
        <f>INDEX(※編集不可※選択項目!$P$3:$P$51,MATCH(入力例!G24&amp;入力例!H24&amp;入力例!I24,※編集不可※選択項目!$Q$3:$Q$51,0))</f>
        <v>#N/A</v>
      </c>
      <c r="AI24" s="12" t="str">
        <f t="shared" si="4"/>
        <v/>
      </c>
      <c r="AJ24" s="12" t="str">
        <f>IF(G24&amp;H24=※編集不可※選択項目!$J$3,VLOOKUP(入力例!U24,※編集不可※選択項目!$N$2:$P$13,3,TRUE),AK24)</f>
        <v/>
      </c>
      <c r="AK24" s="12" t="str">
        <f>IF(G24&amp;H24=※編集不可※選択項目!$J$15,VLOOKUP(入力例!U24,※編集不可※選択項目!$N$14:$P$25,3,TRUE),AL24)</f>
        <v/>
      </c>
      <c r="AL24" s="12" t="str">
        <f>IF(G24&amp;H24=※編集不可※選択項目!$J$27,VLOOKUP(入力例!U24,※編集不可※選択項目!$N$26:$P$41,3,TRUE),AM24)</f>
        <v/>
      </c>
      <c r="AM24" s="12" t="str">
        <f>IF(G24&amp;H24=※編集不可※選択項目!$J$43,VLOOKUP(入力例!U24,※編集不可※選択項目!$N$42:$P$46,3,TRUE),AN24)</f>
        <v/>
      </c>
      <c r="AN24" s="12" t="str">
        <f>IF(G24&amp;H24=※編集不可※選択項目!$J$48,VLOOKUP(入力例!U24,※編集不可※選択項目!$N$48:$P$51,3,TRUE),"")</f>
        <v/>
      </c>
      <c r="AO24" s="13" t="e">
        <f>VLOOKUP(Y24&amp;G24&amp;H24,※編集不可※選択項目!U:V,2,FALSE)</f>
        <v>#N/A</v>
      </c>
      <c r="AP24" s="12" t="str">
        <f t="shared" si="12"/>
        <v/>
      </c>
      <c r="AQ24" s="95" t="str">
        <f t="shared" si="5"/>
        <v/>
      </c>
      <c r="AR24" s="81">
        <f t="shared" si="13"/>
        <v>0</v>
      </c>
      <c r="AS24" s="81">
        <f t="shared" si="14"/>
        <v>0</v>
      </c>
      <c r="AT24" s="81">
        <f t="shared" si="6"/>
        <v>0</v>
      </c>
      <c r="AU24" s="81" t="str">
        <f t="shared" si="15"/>
        <v/>
      </c>
      <c r="AV24" s="74">
        <f t="shared" si="7"/>
        <v>0</v>
      </c>
      <c r="AW24" s="74">
        <f t="shared" si="16"/>
        <v>0</v>
      </c>
    </row>
    <row r="25" spans="1:49" s="13" customFormat="1" ht="25.15" customHeight="1" x14ac:dyDescent="0.15">
      <c r="A25" s="72">
        <f t="shared" si="8"/>
        <v>14</v>
      </c>
      <c r="B25" s="26" t="str">
        <f t="shared" si="2"/>
        <v/>
      </c>
      <c r="C25" s="72"/>
      <c r="D25" s="24" t="str">
        <f t="shared" si="9"/>
        <v/>
      </c>
      <c r="E25" s="24" t="str">
        <f t="shared" si="10"/>
        <v/>
      </c>
      <c r="F25" s="86"/>
      <c r="G25" s="90"/>
      <c r="H25" s="86"/>
      <c r="I25" s="24" t="str">
        <f>IF(OR(G25="",H25="",U25=""),"",IFERROR(VLOOKUP(G25&amp;H25&amp;U25,※編集不可※選択項目!$K$3:$P$51,5,FALSE),"該当なし"))</f>
        <v/>
      </c>
      <c r="J25" s="91"/>
      <c r="K25" s="86"/>
      <c r="L25" s="24" t="str">
        <f t="shared" si="3"/>
        <v/>
      </c>
      <c r="M25" s="86"/>
      <c r="N25" s="86"/>
      <c r="O25" s="24"/>
      <c r="P25" s="24"/>
      <c r="Q25" s="24"/>
      <c r="R25" s="24"/>
      <c r="S25" s="25" t="str">
        <f t="shared" si="11"/>
        <v/>
      </c>
      <c r="T25" s="86"/>
      <c r="U25" s="86"/>
      <c r="V25" s="86"/>
      <c r="W25" s="86"/>
      <c r="X25" s="86"/>
      <c r="Y25" s="86"/>
      <c r="Z25" s="92"/>
      <c r="AA25" s="91"/>
      <c r="AB25" s="92"/>
      <c r="AC25" s="156"/>
      <c r="AD25" s="157"/>
      <c r="AE25" s="87"/>
      <c r="AF25" s="87"/>
      <c r="AG25" s="71"/>
      <c r="AH25" s="12" t="e">
        <f>INDEX(※編集不可※選択項目!$P$3:$P$51,MATCH(入力例!G25&amp;入力例!H25&amp;入力例!I25,※編集不可※選択項目!$Q$3:$Q$51,0))</f>
        <v>#N/A</v>
      </c>
      <c r="AI25" s="12" t="str">
        <f t="shared" si="4"/>
        <v/>
      </c>
      <c r="AJ25" s="12" t="str">
        <f>IF(G25&amp;H25=※編集不可※選択項目!$J$3,VLOOKUP(入力例!U25,※編集不可※選択項目!$N$2:$P$13,3,TRUE),AK25)</f>
        <v/>
      </c>
      <c r="AK25" s="12" t="str">
        <f>IF(G25&amp;H25=※編集不可※選択項目!$J$15,VLOOKUP(入力例!U25,※編集不可※選択項目!$N$14:$P$25,3,TRUE),AL25)</f>
        <v/>
      </c>
      <c r="AL25" s="12" t="str">
        <f>IF(G25&amp;H25=※編集不可※選択項目!$J$27,VLOOKUP(入力例!U25,※編集不可※選択項目!$N$26:$P$41,3,TRUE),AM25)</f>
        <v/>
      </c>
      <c r="AM25" s="12" t="str">
        <f>IF(G25&amp;H25=※編集不可※選択項目!$J$43,VLOOKUP(入力例!U25,※編集不可※選択項目!$N$42:$P$46,3,TRUE),AN25)</f>
        <v/>
      </c>
      <c r="AN25" s="12" t="str">
        <f>IF(G25&amp;H25=※編集不可※選択項目!$J$48,VLOOKUP(入力例!U25,※編集不可※選択項目!$N$48:$P$51,3,TRUE),"")</f>
        <v/>
      </c>
      <c r="AO25" s="13" t="e">
        <f>VLOOKUP(Y25&amp;G25&amp;H25,※編集不可※選択項目!U:V,2,FALSE)</f>
        <v>#N/A</v>
      </c>
      <c r="AP25" s="12" t="str">
        <f t="shared" si="12"/>
        <v/>
      </c>
      <c r="AQ25" s="95" t="str">
        <f t="shared" si="5"/>
        <v/>
      </c>
      <c r="AR25" s="81">
        <f t="shared" si="13"/>
        <v>0</v>
      </c>
      <c r="AS25" s="81">
        <f t="shared" si="14"/>
        <v>0</v>
      </c>
      <c r="AT25" s="81">
        <f t="shared" si="6"/>
        <v>0</v>
      </c>
      <c r="AU25" s="81" t="str">
        <f t="shared" si="15"/>
        <v/>
      </c>
      <c r="AV25" s="74">
        <f t="shared" si="7"/>
        <v>0</v>
      </c>
      <c r="AW25" s="74">
        <f t="shared" si="16"/>
        <v>0</v>
      </c>
    </row>
    <row r="26" spans="1:49" s="13" customFormat="1" ht="25.15" customHeight="1" x14ac:dyDescent="0.15">
      <c r="A26" s="72">
        <f t="shared" si="8"/>
        <v>15</v>
      </c>
      <c r="B26" s="26" t="str">
        <f t="shared" si="2"/>
        <v/>
      </c>
      <c r="C26" s="72"/>
      <c r="D26" s="24" t="str">
        <f t="shared" si="9"/>
        <v/>
      </c>
      <c r="E26" s="24" t="str">
        <f t="shared" si="10"/>
        <v/>
      </c>
      <c r="F26" s="86"/>
      <c r="G26" s="90"/>
      <c r="H26" s="86"/>
      <c r="I26" s="24" t="str">
        <f>IF(OR(G26="",H26="",U26=""),"",IFERROR(VLOOKUP(G26&amp;H26&amp;U26,※編集不可※選択項目!$K$3:$P$51,5,FALSE),"該当なし"))</f>
        <v/>
      </c>
      <c r="J26" s="91"/>
      <c r="K26" s="86"/>
      <c r="L26" s="24" t="str">
        <f t="shared" si="3"/>
        <v/>
      </c>
      <c r="M26" s="86"/>
      <c r="N26" s="86"/>
      <c r="O26" s="24"/>
      <c r="P26" s="24"/>
      <c r="Q26" s="24"/>
      <c r="R26" s="24"/>
      <c r="S26" s="25" t="str">
        <f t="shared" si="11"/>
        <v/>
      </c>
      <c r="T26" s="86"/>
      <c r="U26" s="86"/>
      <c r="V26" s="86"/>
      <c r="W26" s="86"/>
      <c r="X26" s="86"/>
      <c r="Y26" s="86"/>
      <c r="Z26" s="92"/>
      <c r="AA26" s="91"/>
      <c r="AB26" s="92"/>
      <c r="AC26" s="156"/>
      <c r="AD26" s="157"/>
      <c r="AE26" s="87"/>
      <c r="AF26" s="87"/>
      <c r="AG26" s="71"/>
      <c r="AH26" s="12" t="e">
        <f>INDEX(※編集不可※選択項目!$P$3:$P$51,MATCH(入力例!G26&amp;入力例!H26&amp;入力例!I26,※編集不可※選択項目!$Q$3:$Q$51,0))</f>
        <v>#N/A</v>
      </c>
      <c r="AI26" s="12" t="str">
        <f t="shared" si="4"/>
        <v/>
      </c>
      <c r="AJ26" s="12" t="str">
        <f>IF(G26&amp;H26=※編集不可※選択項目!$J$3,VLOOKUP(入力例!U26,※編集不可※選択項目!$N$2:$P$13,3,TRUE),AK26)</f>
        <v/>
      </c>
      <c r="AK26" s="12" t="str">
        <f>IF(G26&amp;H26=※編集不可※選択項目!$J$15,VLOOKUP(入力例!U26,※編集不可※選択項目!$N$14:$P$25,3,TRUE),AL26)</f>
        <v/>
      </c>
      <c r="AL26" s="12" t="str">
        <f>IF(G26&amp;H26=※編集不可※選択項目!$J$27,VLOOKUP(入力例!U26,※編集不可※選択項目!$N$26:$P$41,3,TRUE),AM26)</f>
        <v/>
      </c>
      <c r="AM26" s="12" t="str">
        <f>IF(G26&amp;H26=※編集不可※選択項目!$J$43,VLOOKUP(入力例!U26,※編集不可※選択項目!$N$42:$P$46,3,TRUE),AN26)</f>
        <v/>
      </c>
      <c r="AN26" s="12" t="str">
        <f>IF(G26&amp;H26=※編集不可※選択項目!$J$48,VLOOKUP(入力例!U26,※編集不可※選択項目!$N$48:$P$51,3,TRUE),"")</f>
        <v/>
      </c>
      <c r="AO26" s="13" t="e">
        <f>VLOOKUP(Y26&amp;G26&amp;H26,※編集不可※選択項目!U:V,2,FALSE)</f>
        <v>#N/A</v>
      </c>
      <c r="AP26" s="12" t="str">
        <f t="shared" si="12"/>
        <v/>
      </c>
      <c r="AQ26" s="95" t="str">
        <f t="shared" si="5"/>
        <v/>
      </c>
      <c r="AR26" s="81">
        <f t="shared" si="13"/>
        <v>0</v>
      </c>
      <c r="AS26" s="81">
        <f t="shared" si="14"/>
        <v>0</v>
      </c>
      <c r="AT26" s="81">
        <f t="shared" si="6"/>
        <v>0</v>
      </c>
      <c r="AU26" s="81" t="str">
        <f t="shared" si="15"/>
        <v/>
      </c>
      <c r="AV26" s="74">
        <f t="shared" si="7"/>
        <v>0</v>
      </c>
      <c r="AW26" s="74">
        <f t="shared" si="16"/>
        <v>0</v>
      </c>
    </row>
    <row r="27" spans="1:49" s="13" customFormat="1" ht="25.15" customHeight="1" x14ac:dyDescent="0.15">
      <c r="A27" s="72">
        <f t="shared" si="8"/>
        <v>16</v>
      </c>
      <c r="B27" s="26" t="str">
        <f t="shared" si="2"/>
        <v/>
      </c>
      <c r="C27" s="72"/>
      <c r="D27" s="24" t="str">
        <f t="shared" si="9"/>
        <v/>
      </c>
      <c r="E27" s="24" t="str">
        <f t="shared" si="10"/>
        <v/>
      </c>
      <c r="F27" s="86"/>
      <c r="G27" s="90"/>
      <c r="H27" s="86"/>
      <c r="I27" s="24" t="str">
        <f>IF(OR(G27="",H27="",U27=""),"",IFERROR(VLOOKUP(G27&amp;H27&amp;U27,※編集不可※選択項目!$K$3:$P$51,5,FALSE),"該当なし"))</f>
        <v/>
      </c>
      <c r="J27" s="91"/>
      <c r="K27" s="86"/>
      <c r="L27" s="24" t="str">
        <f t="shared" si="3"/>
        <v/>
      </c>
      <c r="M27" s="86"/>
      <c r="N27" s="86"/>
      <c r="O27" s="24"/>
      <c r="P27" s="24"/>
      <c r="Q27" s="24"/>
      <c r="R27" s="24"/>
      <c r="S27" s="25" t="str">
        <f t="shared" si="11"/>
        <v/>
      </c>
      <c r="T27" s="86"/>
      <c r="U27" s="86"/>
      <c r="V27" s="86"/>
      <c r="W27" s="86"/>
      <c r="X27" s="86"/>
      <c r="Y27" s="86"/>
      <c r="Z27" s="92"/>
      <c r="AA27" s="91"/>
      <c r="AB27" s="92"/>
      <c r="AC27" s="156"/>
      <c r="AD27" s="157"/>
      <c r="AE27" s="87"/>
      <c r="AF27" s="87"/>
      <c r="AG27" s="71"/>
      <c r="AH27" s="12" t="e">
        <f>INDEX(※編集不可※選択項目!$P$3:$P$51,MATCH(入力例!G27&amp;入力例!H27&amp;入力例!I27,※編集不可※選択項目!$Q$3:$Q$51,0))</f>
        <v>#N/A</v>
      </c>
      <c r="AI27" s="12" t="str">
        <f t="shared" si="4"/>
        <v/>
      </c>
      <c r="AJ27" s="12" t="str">
        <f>IF(G27&amp;H27=※編集不可※選択項目!$J$3,VLOOKUP(入力例!U27,※編集不可※選択項目!$N$2:$P$13,3,TRUE),AK27)</f>
        <v/>
      </c>
      <c r="AK27" s="12" t="str">
        <f>IF(G27&amp;H27=※編集不可※選択項目!$J$15,VLOOKUP(入力例!U27,※編集不可※選択項目!$N$14:$P$25,3,TRUE),AL27)</f>
        <v/>
      </c>
      <c r="AL27" s="12" t="str">
        <f>IF(G27&amp;H27=※編集不可※選択項目!$J$27,VLOOKUP(入力例!U27,※編集不可※選択項目!$N$26:$P$41,3,TRUE),AM27)</f>
        <v/>
      </c>
      <c r="AM27" s="12" t="str">
        <f>IF(G27&amp;H27=※編集不可※選択項目!$J$43,VLOOKUP(入力例!U27,※編集不可※選択項目!$N$42:$P$46,3,TRUE),AN27)</f>
        <v/>
      </c>
      <c r="AN27" s="12" t="str">
        <f>IF(G27&amp;H27=※編集不可※選択項目!$J$48,VLOOKUP(入力例!U27,※編集不可※選択項目!$N$48:$P$51,3,TRUE),"")</f>
        <v/>
      </c>
      <c r="AO27" s="13" t="e">
        <f>VLOOKUP(Y27&amp;G27&amp;H27,※編集不可※選択項目!U:V,2,FALSE)</f>
        <v>#N/A</v>
      </c>
      <c r="AP27" s="12" t="str">
        <f t="shared" si="12"/>
        <v/>
      </c>
      <c r="AQ27" s="95" t="str">
        <f t="shared" si="5"/>
        <v/>
      </c>
      <c r="AR27" s="81">
        <f t="shared" si="13"/>
        <v>0</v>
      </c>
      <c r="AS27" s="81">
        <f t="shared" si="14"/>
        <v>0</v>
      </c>
      <c r="AT27" s="81">
        <f t="shared" si="6"/>
        <v>0</v>
      </c>
      <c r="AU27" s="81" t="str">
        <f t="shared" si="15"/>
        <v/>
      </c>
      <c r="AV27" s="74">
        <f t="shared" si="7"/>
        <v>0</v>
      </c>
      <c r="AW27" s="74">
        <f t="shared" si="16"/>
        <v>0</v>
      </c>
    </row>
    <row r="28" spans="1:49" s="13" customFormat="1" ht="25.15" customHeight="1" x14ac:dyDescent="0.15">
      <c r="A28" s="72">
        <f t="shared" si="8"/>
        <v>17</v>
      </c>
      <c r="B28" s="26" t="str">
        <f t="shared" si="2"/>
        <v/>
      </c>
      <c r="C28" s="72"/>
      <c r="D28" s="24" t="str">
        <f t="shared" si="9"/>
        <v/>
      </c>
      <c r="E28" s="24" t="str">
        <f t="shared" si="10"/>
        <v/>
      </c>
      <c r="F28" s="86"/>
      <c r="G28" s="90"/>
      <c r="H28" s="86"/>
      <c r="I28" s="24" t="str">
        <f>IF(OR(G28="",H28="",U28=""),"",IFERROR(VLOOKUP(G28&amp;H28&amp;U28,※編集不可※選択項目!$K$3:$P$51,5,FALSE),"該当なし"))</f>
        <v/>
      </c>
      <c r="J28" s="91"/>
      <c r="K28" s="86"/>
      <c r="L28" s="24" t="str">
        <f t="shared" si="3"/>
        <v/>
      </c>
      <c r="M28" s="86"/>
      <c r="N28" s="86"/>
      <c r="O28" s="24"/>
      <c r="P28" s="24"/>
      <c r="Q28" s="24"/>
      <c r="R28" s="24"/>
      <c r="S28" s="25" t="str">
        <f t="shared" si="11"/>
        <v/>
      </c>
      <c r="T28" s="86"/>
      <c r="U28" s="86"/>
      <c r="V28" s="86"/>
      <c r="W28" s="86"/>
      <c r="X28" s="86"/>
      <c r="Y28" s="86"/>
      <c r="Z28" s="92"/>
      <c r="AA28" s="91"/>
      <c r="AB28" s="92"/>
      <c r="AC28" s="156"/>
      <c r="AD28" s="157"/>
      <c r="AE28" s="87"/>
      <c r="AF28" s="87"/>
      <c r="AG28" s="71"/>
      <c r="AH28" s="12" t="e">
        <f>INDEX(※編集不可※選択項目!$P$3:$P$51,MATCH(入力例!G28&amp;入力例!H28&amp;入力例!I28,※編集不可※選択項目!$Q$3:$Q$51,0))</f>
        <v>#N/A</v>
      </c>
      <c r="AI28" s="12" t="str">
        <f t="shared" si="4"/>
        <v/>
      </c>
      <c r="AJ28" s="12" t="str">
        <f>IF(G28&amp;H28=※編集不可※選択項目!$J$3,VLOOKUP(入力例!U28,※編集不可※選択項目!$N$2:$P$13,3,TRUE),AK28)</f>
        <v/>
      </c>
      <c r="AK28" s="12" t="str">
        <f>IF(G28&amp;H28=※編集不可※選択項目!$J$15,VLOOKUP(入力例!U28,※編集不可※選択項目!$N$14:$P$25,3,TRUE),AL28)</f>
        <v/>
      </c>
      <c r="AL28" s="12" t="str">
        <f>IF(G28&amp;H28=※編集不可※選択項目!$J$27,VLOOKUP(入力例!U28,※編集不可※選択項目!$N$26:$P$41,3,TRUE),AM28)</f>
        <v/>
      </c>
      <c r="AM28" s="12" t="str">
        <f>IF(G28&amp;H28=※編集不可※選択項目!$J$43,VLOOKUP(入力例!U28,※編集不可※選択項目!$N$42:$P$46,3,TRUE),AN28)</f>
        <v/>
      </c>
      <c r="AN28" s="12" t="str">
        <f>IF(G28&amp;H28=※編集不可※選択項目!$J$48,VLOOKUP(入力例!U28,※編集不可※選択項目!$N$48:$P$51,3,TRUE),"")</f>
        <v/>
      </c>
      <c r="AO28" s="13" t="e">
        <f>VLOOKUP(Y28&amp;G28&amp;H28,※編集不可※選択項目!U:V,2,FALSE)</f>
        <v>#N/A</v>
      </c>
      <c r="AP28" s="12" t="str">
        <f t="shared" si="12"/>
        <v/>
      </c>
      <c r="AQ28" s="95" t="str">
        <f t="shared" si="5"/>
        <v/>
      </c>
      <c r="AR28" s="81">
        <f t="shared" si="13"/>
        <v>0</v>
      </c>
      <c r="AS28" s="81">
        <f t="shared" si="14"/>
        <v>0</v>
      </c>
      <c r="AT28" s="81">
        <f t="shared" si="6"/>
        <v>0</v>
      </c>
      <c r="AU28" s="81" t="str">
        <f t="shared" si="15"/>
        <v/>
      </c>
      <c r="AV28" s="74">
        <f t="shared" si="7"/>
        <v>0</v>
      </c>
      <c r="AW28" s="74">
        <f t="shared" si="16"/>
        <v>0</v>
      </c>
    </row>
    <row r="29" spans="1:49" s="13" customFormat="1" ht="25.15" customHeight="1" x14ac:dyDescent="0.15">
      <c r="A29" s="72">
        <f t="shared" si="8"/>
        <v>18</v>
      </c>
      <c r="B29" s="26" t="str">
        <f t="shared" si="2"/>
        <v/>
      </c>
      <c r="C29" s="72"/>
      <c r="D29" s="24" t="str">
        <f t="shared" si="9"/>
        <v/>
      </c>
      <c r="E29" s="24" t="str">
        <f t="shared" si="10"/>
        <v/>
      </c>
      <c r="F29" s="86"/>
      <c r="G29" s="90"/>
      <c r="H29" s="86"/>
      <c r="I29" s="24" t="str">
        <f>IF(OR(G29="",H29="",U29=""),"",IFERROR(VLOOKUP(G29&amp;H29&amp;U29,※編集不可※選択項目!$K$3:$P$51,5,FALSE),"該当なし"))</f>
        <v/>
      </c>
      <c r="J29" s="91"/>
      <c r="K29" s="86"/>
      <c r="L29" s="24" t="str">
        <f t="shared" si="3"/>
        <v/>
      </c>
      <c r="M29" s="86"/>
      <c r="N29" s="86"/>
      <c r="O29" s="24"/>
      <c r="P29" s="24"/>
      <c r="Q29" s="24"/>
      <c r="R29" s="24"/>
      <c r="S29" s="25" t="str">
        <f t="shared" si="11"/>
        <v/>
      </c>
      <c r="T29" s="86"/>
      <c r="U29" s="86"/>
      <c r="V29" s="86"/>
      <c r="W29" s="86"/>
      <c r="X29" s="86"/>
      <c r="Y29" s="86"/>
      <c r="Z29" s="92"/>
      <c r="AA29" s="91"/>
      <c r="AB29" s="92"/>
      <c r="AC29" s="156"/>
      <c r="AD29" s="157"/>
      <c r="AE29" s="87"/>
      <c r="AF29" s="87"/>
      <c r="AG29" s="71"/>
      <c r="AH29" s="12" t="e">
        <f>INDEX(※編集不可※選択項目!$P$3:$P$51,MATCH(入力例!G29&amp;入力例!H29&amp;入力例!I29,※編集不可※選択項目!$Q$3:$Q$51,0))</f>
        <v>#N/A</v>
      </c>
      <c r="AI29" s="12" t="str">
        <f t="shared" si="4"/>
        <v/>
      </c>
      <c r="AJ29" s="12" t="str">
        <f>IF(G29&amp;H29=※編集不可※選択項目!$J$3,VLOOKUP(入力例!U29,※編集不可※選択項目!$N$2:$P$13,3,TRUE),AK29)</f>
        <v/>
      </c>
      <c r="AK29" s="12" t="str">
        <f>IF(G29&amp;H29=※編集不可※選択項目!$J$15,VLOOKUP(入力例!U29,※編集不可※選択項目!$N$14:$P$25,3,TRUE),AL29)</f>
        <v/>
      </c>
      <c r="AL29" s="12" t="str">
        <f>IF(G29&amp;H29=※編集不可※選択項目!$J$27,VLOOKUP(入力例!U29,※編集不可※選択項目!$N$26:$P$41,3,TRUE),AM29)</f>
        <v/>
      </c>
      <c r="AM29" s="12" t="str">
        <f>IF(G29&amp;H29=※編集不可※選択項目!$J$43,VLOOKUP(入力例!U29,※編集不可※選択項目!$N$42:$P$46,3,TRUE),AN29)</f>
        <v/>
      </c>
      <c r="AN29" s="12" t="str">
        <f>IF(G29&amp;H29=※編集不可※選択項目!$J$48,VLOOKUP(入力例!U29,※編集不可※選択項目!$N$48:$P$51,3,TRUE),"")</f>
        <v/>
      </c>
      <c r="AO29" s="13" t="e">
        <f>VLOOKUP(Y29&amp;G29&amp;H29,※編集不可※選択項目!U:V,2,FALSE)</f>
        <v>#N/A</v>
      </c>
      <c r="AP29" s="12" t="str">
        <f t="shared" si="12"/>
        <v/>
      </c>
      <c r="AQ29" s="95" t="str">
        <f t="shared" si="5"/>
        <v/>
      </c>
      <c r="AR29" s="81">
        <f t="shared" si="13"/>
        <v>0</v>
      </c>
      <c r="AS29" s="81">
        <f t="shared" si="14"/>
        <v>0</v>
      </c>
      <c r="AT29" s="81">
        <f t="shared" si="6"/>
        <v>0</v>
      </c>
      <c r="AU29" s="81" t="str">
        <f t="shared" si="15"/>
        <v/>
      </c>
      <c r="AV29" s="74">
        <f t="shared" si="7"/>
        <v>0</v>
      </c>
      <c r="AW29" s="74">
        <f t="shared" si="16"/>
        <v>0</v>
      </c>
    </row>
    <row r="30" spans="1:49" s="13" customFormat="1" ht="25.15" customHeight="1" x14ac:dyDescent="0.15">
      <c r="A30" s="72">
        <f t="shared" si="8"/>
        <v>19</v>
      </c>
      <c r="B30" s="26" t="str">
        <f t="shared" si="2"/>
        <v/>
      </c>
      <c r="C30" s="72"/>
      <c r="D30" s="24" t="str">
        <f t="shared" si="9"/>
        <v/>
      </c>
      <c r="E30" s="24" t="str">
        <f t="shared" si="10"/>
        <v/>
      </c>
      <c r="F30" s="86"/>
      <c r="G30" s="90"/>
      <c r="H30" s="86"/>
      <c r="I30" s="24" t="str">
        <f>IF(OR(G30="",H30="",U30=""),"",IFERROR(VLOOKUP(G30&amp;H30&amp;U30,※編集不可※選択項目!$K$3:$P$51,5,FALSE),"該当なし"))</f>
        <v/>
      </c>
      <c r="J30" s="91"/>
      <c r="K30" s="86"/>
      <c r="L30" s="24" t="str">
        <f t="shared" si="3"/>
        <v/>
      </c>
      <c r="M30" s="86"/>
      <c r="N30" s="86"/>
      <c r="O30" s="24"/>
      <c r="P30" s="24"/>
      <c r="Q30" s="24"/>
      <c r="R30" s="24"/>
      <c r="S30" s="25" t="str">
        <f t="shared" si="11"/>
        <v/>
      </c>
      <c r="T30" s="86"/>
      <c r="U30" s="86"/>
      <c r="V30" s="86"/>
      <c r="W30" s="86"/>
      <c r="X30" s="86"/>
      <c r="Y30" s="86"/>
      <c r="Z30" s="92"/>
      <c r="AA30" s="91"/>
      <c r="AB30" s="92"/>
      <c r="AC30" s="156"/>
      <c r="AD30" s="157"/>
      <c r="AE30" s="87"/>
      <c r="AF30" s="87"/>
      <c r="AG30" s="71"/>
      <c r="AH30" s="12" t="e">
        <f>INDEX(※編集不可※選択項目!$P$3:$P$51,MATCH(入力例!G30&amp;入力例!H30&amp;入力例!I30,※編集不可※選択項目!$Q$3:$Q$51,0))</f>
        <v>#N/A</v>
      </c>
      <c r="AI30" s="12" t="str">
        <f t="shared" si="4"/>
        <v/>
      </c>
      <c r="AJ30" s="12" t="str">
        <f>IF(G30&amp;H30=※編集不可※選択項目!$J$3,VLOOKUP(入力例!U30,※編集不可※選択項目!$N$2:$P$13,3,TRUE),AK30)</f>
        <v/>
      </c>
      <c r="AK30" s="12" t="str">
        <f>IF(G30&amp;H30=※編集不可※選択項目!$J$15,VLOOKUP(入力例!U30,※編集不可※選択項目!$N$14:$P$25,3,TRUE),AL30)</f>
        <v/>
      </c>
      <c r="AL30" s="12" t="str">
        <f>IF(G30&amp;H30=※編集不可※選択項目!$J$27,VLOOKUP(入力例!U30,※編集不可※選択項目!$N$26:$P$41,3,TRUE),AM30)</f>
        <v/>
      </c>
      <c r="AM30" s="12" t="str">
        <f>IF(G30&amp;H30=※編集不可※選択項目!$J$43,VLOOKUP(入力例!U30,※編集不可※選択項目!$N$42:$P$46,3,TRUE),AN30)</f>
        <v/>
      </c>
      <c r="AN30" s="12" t="str">
        <f>IF(G30&amp;H30=※編集不可※選択項目!$J$48,VLOOKUP(入力例!U30,※編集不可※選択項目!$N$48:$P$51,3,TRUE),"")</f>
        <v/>
      </c>
      <c r="AO30" s="13" t="e">
        <f>VLOOKUP(Y30&amp;G30&amp;H30,※編集不可※選択項目!U:V,2,FALSE)</f>
        <v>#N/A</v>
      </c>
      <c r="AP30" s="12" t="str">
        <f t="shared" si="12"/>
        <v/>
      </c>
      <c r="AQ30" s="95" t="str">
        <f t="shared" si="5"/>
        <v/>
      </c>
      <c r="AR30" s="81">
        <f t="shared" si="13"/>
        <v>0</v>
      </c>
      <c r="AS30" s="81">
        <f t="shared" si="14"/>
        <v>0</v>
      </c>
      <c r="AT30" s="81">
        <f t="shared" si="6"/>
        <v>0</v>
      </c>
      <c r="AU30" s="81" t="str">
        <f t="shared" si="15"/>
        <v/>
      </c>
      <c r="AV30" s="74">
        <f t="shared" si="7"/>
        <v>0</v>
      </c>
      <c r="AW30" s="74">
        <f t="shared" si="16"/>
        <v>0</v>
      </c>
    </row>
    <row r="31" spans="1:49" s="13" customFormat="1" ht="25.15" customHeight="1" x14ac:dyDescent="0.15">
      <c r="A31" s="72">
        <f t="shared" si="8"/>
        <v>20</v>
      </c>
      <c r="B31" s="26" t="str">
        <f t="shared" si="2"/>
        <v/>
      </c>
      <c r="C31" s="72"/>
      <c r="D31" s="24" t="str">
        <f t="shared" si="9"/>
        <v/>
      </c>
      <c r="E31" s="24" t="str">
        <f t="shared" si="10"/>
        <v/>
      </c>
      <c r="F31" s="86"/>
      <c r="G31" s="90"/>
      <c r="H31" s="86"/>
      <c r="I31" s="24" t="str">
        <f>IF(OR(G31="",H31="",U31=""),"",IFERROR(VLOOKUP(G31&amp;H31&amp;U31,※編集不可※選択項目!$K$3:$P$51,5,FALSE),"該当なし"))</f>
        <v/>
      </c>
      <c r="J31" s="91"/>
      <c r="K31" s="86"/>
      <c r="L31" s="24" t="str">
        <f t="shared" si="3"/>
        <v/>
      </c>
      <c r="M31" s="86"/>
      <c r="N31" s="86"/>
      <c r="O31" s="24"/>
      <c r="P31" s="24"/>
      <c r="Q31" s="24"/>
      <c r="R31" s="24"/>
      <c r="S31" s="25" t="str">
        <f t="shared" si="11"/>
        <v/>
      </c>
      <c r="T31" s="86"/>
      <c r="U31" s="86"/>
      <c r="V31" s="86"/>
      <c r="W31" s="86"/>
      <c r="X31" s="86"/>
      <c r="Y31" s="86"/>
      <c r="Z31" s="92"/>
      <c r="AA31" s="91"/>
      <c r="AB31" s="92"/>
      <c r="AC31" s="156"/>
      <c r="AD31" s="157"/>
      <c r="AE31" s="87"/>
      <c r="AF31" s="87"/>
      <c r="AG31" s="71"/>
      <c r="AH31" s="12" t="e">
        <f>INDEX(※編集不可※選択項目!$P$3:$P$51,MATCH(入力例!G31&amp;入力例!H31&amp;入力例!I31,※編集不可※選択項目!$Q$3:$Q$51,0))</f>
        <v>#N/A</v>
      </c>
      <c r="AI31" s="12" t="str">
        <f t="shared" si="4"/>
        <v/>
      </c>
      <c r="AJ31" s="12" t="str">
        <f>IF(G31&amp;H31=※編集不可※選択項目!$J$3,VLOOKUP(入力例!U31,※編集不可※選択項目!$N$2:$P$13,3,TRUE),AK31)</f>
        <v/>
      </c>
      <c r="AK31" s="12" t="str">
        <f>IF(G31&amp;H31=※編集不可※選択項目!$J$15,VLOOKUP(入力例!U31,※編集不可※選択項目!$N$14:$P$25,3,TRUE),AL31)</f>
        <v/>
      </c>
      <c r="AL31" s="12" t="str">
        <f>IF(G31&amp;H31=※編集不可※選択項目!$J$27,VLOOKUP(入力例!U31,※編集不可※選択項目!$N$26:$P$41,3,TRUE),AM31)</f>
        <v/>
      </c>
      <c r="AM31" s="12" t="str">
        <f>IF(G31&amp;H31=※編集不可※選択項目!$J$43,VLOOKUP(入力例!U31,※編集不可※選択項目!$N$42:$P$46,3,TRUE),AN31)</f>
        <v/>
      </c>
      <c r="AN31" s="12" t="str">
        <f>IF(G31&amp;H31=※編集不可※選択項目!$J$48,VLOOKUP(入力例!U31,※編集不可※選択項目!$N$48:$P$51,3,TRUE),"")</f>
        <v/>
      </c>
      <c r="AO31" s="13" t="e">
        <f>VLOOKUP(Y31&amp;G31&amp;H31,※編集不可※選択項目!U:V,2,FALSE)</f>
        <v>#N/A</v>
      </c>
      <c r="AP31" s="12" t="str">
        <f t="shared" si="12"/>
        <v/>
      </c>
      <c r="AQ31" s="95" t="str">
        <f t="shared" si="5"/>
        <v/>
      </c>
      <c r="AR31" s="81">
        <f t="shared" si="13"/>
        <v>0</v>
      </c>
      <c r="AS31" s="81">
        <f t="shared" si="14"/>
        <v>0</v>
      </c>
      <c r="AT31" s="81">
        <f t="shared" si="6"/>
        <v>0</v>
      </c>
      <c r="AU31" s="81" t="str">
        <f t="shared" si="15"/>
        <v/>
      </c>
      <c r="AV31" s="74">
        <f t="shared" si="7"/>
        <v>0</v>
      </c>
      <c r="AW31" s="74">
        <f t="shared" si="16"/>
        <v>0</v>
      </c>
    </row>
    <row r="32" spans="1:49" s="13" customFormat="1" ht="25.15" customHeight="1" x14ac:dyDescent="0.15">
      <c r="A32" s="72">
        <f t="shared" si="8"/>
        <v>21</v>
      </c>
      <c r="B32" s="26" t="str">
        <f t="shared" si="2"/>
        <v/>
      </c>
      <c r="C32" s="72"/>
      <c r="D32" s="24" t="str">
        <f t="shared" si="9"/>
        <v/>
      </c>
      <c r="E32" s="24" t="str">
        <f t="shared" si="10"/>
        <v/>
      </c>
      <c r="F32" s="86"/>
      <c r="G32" s="90"/>
      <c r="H32" s="86"/>
      <c r="I32" s="24" t="str">
        <f>IF(OR(G32="",H32="",U32=""),"",IFERROR(VLOOKUP(G32&amp;H32&amp;U32,※編集不可※選択項目!$K$3:$P$51,5,FALSE),"該当なし"))</f>
        <v/>
      </c>
      <c r="J32" s="91"/>
      <c r="K32" s="86"/>
      <c r="L32" s="24" t="str">
        <f t="shared" si="3"/>
        <v/>
      </c>
      <c r="M32" s="86"/>
      <c r="N32" s="86"/>
      <c r="O32" s="24"/>
      <c r="P32" s="24"/>
      <c r="Q32" s="24"/>
      <c r="R32" s="24"/>
      <c r="S32" s="25" t="str">
        <f t="shared" si="11"/>
        <v/>
      </c>
      <c r="T32" s="86"/>
      <c r="U32" s="86"/>
      <c r="V32" s="86"/>
      <c r="W32" s="86"/>
      <c r="X32" s="86"/>
      <c r="Y32" s="86"/>
      <c r="Z32" s="92"/>
      <c r="AA32" s="91"/>
      <c r="AB32" s="92"/>
      <c r="AC32" s="156"/>
      <c r="AD32" s="157"/>
      <c r="AE32" s="87"/>
      <c r="AF32" s="87"/>
      <c r="AG32" s="71"/>
      <c r="AH32" s="12" t="e">
        <f>INDEX(※編集不可※選択項目!$P$3:$P$51,MATCH(入力例!G32&amp;入力例!H32&amp;入力例!I32,※編集不可※選択項目!$Q$3:$Q$51,0))</f>
        <v>#N/A</v>
      </c>
      <c r="AI32" s="12" t="str">
        <f t="shared" si="4"/>
        <v/>
      </c>
      <c r="AJ32" s="12" t="str">
        <f>IF(G32&amp;H32=※編集不可※選択項目!$J$3,VLOOKUP(入力例!U32,※編集不可※選択項目!$N$2:$P$13,3,TRUE),AK32)</f>
        <v/>
      </c>
      <c r="AK32" s="12" t="str">
        <f>IF(G32&amp;H32=※編集不可※選択項目!$J$15,VLOOKUP(入力例!U32,※編集不可※選択項目!$N$14:$P$25,3,TRUE),AL32)</f>
        <v/>
      </c>
      <c r="AL32" s="12" t="str">
        <f>IF(G32&amp;H32=※編集不可※選択項目!$J$27,VLOOKUP(入力例!U32,※編集不可※選択項目!$N$26:$P$41,3,TRUE),AM32)</f>
        <v/>
      </c>
      <c r="AM32" s="12" t="str">
        <f>IF(G32&amp;H32=※編集不可※選択項目!$J$43,VLOOKUP(入力例!U32,※編集不可※選択項目!$N$42:$P$46,3,TRUE),AN32)</f>
        <v/>
      </c>
      <c r="AN32" s="12" t="str">
        <f>IF(G32&amp;H32=※編集不可※選択項目!$J$48,VLOOKUP(入力例!U32,※編集不可※選択項目!$N$48:$P$51,3,TRUE),"")</f>
        <v/>
      </c>
      <c r="AO32" s="13" t="e">
        <f>VLOOKUP(Y32&amp;G32&amp;H32,※編集不可※選択項目!U:V,2,FALSE)</f>
        <v>#N/A</v>
      </c>
      <c r="AP32" s="12" t="str">
        <f t="shared" si="12"/>
        <v/>
      </c>
      <c r="AQ32" s="95" t="str">
        <f t="shared" si="5"/>
        <v/>
      </c>
      <c r="AR32" s="81">
        <f t="shared" si="13"/>
        <v>0</v>
      </c>
      <c r="AS32" s="81">
        <f t="shared" si="14"/>
        <v>0</v>
      </c>
      <c r="AT32" s="81">
        <f t="shared" si="6"/>
        <v>0</v>
      </c>
      <c r="AU32" s="81" t="str">
        <f t="shared" si="15"/>
        <v/>
      </c>
      <c r="AV32" s="74">
        <f t="shared" si="7"/>
        <v>0</v>
      </c>
      <c r="AW32" s="74">
        <f t="shared" si="16"/>
        <v>0</v>
      </c>
    </row>
    <row r="33" spans="1:49" s="13" customFormat="1" ht="25.15" customHeight="1" x14ac:dyDescent="0.15">
      <c r="A33" s="72">
        <f t="shared" si="8"/>
        <v>22</v>
      </c>
      <c r="B33" s="26" t="str">
        <f t="shared" si="2"/>
        <v/>
      </c>
      <c r="C33" s="72"/>
      <c r="D33" s="24" t="str">
        <f t="shared" si="9"/>
        <v/>
      </c>
      <c r="E33" s="24" t="str">
        <f t="shared" si="10"/>
        <v/>
      </c>
      <c r="F33" s="86"/>
      <c r="G33" s="90"/>
      <c r="H33" s="86"/>
      <c r="I33" s="24" t="str">
        <f>IF(OR(G33="",H33="",U33=""),"",IFERROR(VLOOKUP(G33&amp;H33&amp;U33,※編集不可※選択項目!$K$3:$P$51,5,FALSE),"該当なし"))</f>
        <v/>
      </c>
      <c r="J33" s="91"/>
      <c r="K33" s="86"/>
      <c r="L33" s="24" t="str">
        <f t="shared" si="3"/>
        <v/>
      </c>
      <c r="M33" s="86"/>
      <c r="N33" s="86"/>
      <c r="O33" s="24"/>
      <c r="P33" s="24"/>
      <c r="Q33" s="24"/>
      <c r="R33" s="24"/>
      <c r="S33" s="25" t="str">
        <f t="shared" si="11"/>
        <v/>
      </c>
      <c r="T33" s="86"/>
      <c r="U33" s="86"/>
      <c r="V33" s="86"/>
      <c r="W33" s="86"/>
      <c r="X33" s="86"/>
      <c r="Y33" s="86"/>
      <c r="Z33" s="92"/>
      <c r="AA33" s="91"/>
      <c r="AB33" s="92"/>
      <c r="AC33" s="156"/>
      <c r="AD33" s="157"/>
      <c r="AE33" s="87"/>
      <c r="AF33" s="87"/>
      <c r="AG33" s="71"/>
      <c r="AH33" s="12" t="e">
        <f>INDEX(※編集不可※選択項目!$P$3:$P$51,MATCH(入力例!G33&amp;入力例!H33&amp;入力例!I33,※編集不可※選択項目!$Q$3:$Q$51,0))</f>
        <v>#N/A</v>
      </c>
      <c r="AI33" s="12" t="str">
        <f t="shared" si="4"/>
        <v/>
      </c>
      <c r="AJ33" s="12" t="str">
        <f>IF(G33&amp;H33=※編集不可※選択項目!$J$3,VLOOKUP(入力例!U33,※編集不可※選択項目!$N$2:$P$13,3,TRUE),AK33)</f>
        <v/>
      </c>
      <c r="AK33" s="12" t="str">
        <f>IF(G33&amp;H33=※編集不可※選択項目!$J$15,VLOOKUP(入力例!U33,※編集不可※選択項目!$N$14:$P$25,3,TRUE),AL33)</f>
        <v/>
      </c>
      <c r="AL33" s="12" t="str">
        <f>IF(G33&amp;H33=※編集不可※選択項目!$J$27,VLOOKUP(入力例!U33,※編集不可※選択項目!$N$26:$P$41,3,TRUE),AM33)</f>
        <v/>
      </c>
      <c r="AM33" s="12" t="str">
        <f>IF(G33&amp;H33=※編集不可※選択項目!$J$43,VLOOKUP(入力例!U33,※編集不可※選択項目!$N$42:$P$46,3,TRUE),AN33)</f>
        <v/>
      </c>
      <c r="AN33" s="12" t="str">
        <f>IF(G33&amp;H33=※編集不可※選択項目!$J$48,VLOOKUP(入力例!U33,※編集不可※選択項目!$N$48:$P$51,3,TRUE),"")</f>
        <v/>
      </c>
      <c r="AO33" s="13" t="e">
        <f>VLOOKUP(Y33&amp;G33&amp;H33,※編集不可※選択項目!U:V,2,FALSE)</f>
        <v>#N/A</v>
      </c>
      <c r="AP33" s="12" t="str">
        <f t="shared" si="12"/>
        <v/>
      </c>
      <c r="AQ33" s="95" t="str">
        <f t="shared" si="5"/>
        <v/>
      </c>
      <c r="AR33" s="81">
        <f t="shared" si="13"/>
        <v>0</v>
      </c>
      <c r="AS33" s="81">
        <f t="shared" si="14"/>
        <v>0</v>
      </c>
      <c r="AT33" s="81">
        <f t="shared" si="6"/>
        <v>0</v>
      </c>
      <c r="AU33" s="81" t="str">
        <f t="shared" si="15"/>
        <v/>
      </c>
      <c r="AV33" s="74">
        <f t="shared" si="7"/>
        <v>0</v>
      </c>
      <c r="AW33" s="74">
        <f t="shared" si="16"/>
        <v>0</v>
      </c>
    </row>
    <row r="34" spans="1:49" s="13" customFormat="1" ht="25.15" customHeight="1" x14ac:dyDescent="0.15">
      <c r="A34" s="72">
        <f t="shared" si="8"/>
        <v>23</v>
      </c>
      <c r="B34" s="26" t="str">
        <f t="shared" si="2"/>
        <v/>
      </c>
      <c r="C34" s="72"/>
      <c r="D34" s="24" t="str">
        <f t="shared" si="9"/>
        <v/>
      </c>
      <c r="E34" s="24" t="str">
        <f t="shared" si="10"/>
        <v/>
      </c>
      <c r="F34" s="86"/>
      <c r="G34" s="90"/>
      <c r="H34" s="86"/>
      <c r="I34" s="24" t="str">
        <f>IF(OR(G34="",H34="",U34=""),"",IFERROR(VLOOKUP(G34&amp;H34&amp;U34,※編集不可※選択項目!$K$3:$P$51,5,FALSE),"該当なし"))</f>
        <v/>
      </c>
      <c r="J34" s="91"/>
      <c r="K34" s="86"/>
      <c r="L34" s="24" t="str">
        <f t="shared" si="3"/>
        <v/>
      </c>
      <c r="M34" s="86"/>
      <c r="N34" s="86"/>
      <c r="O34" s="24"/>
      <c r="P34" s="24"/>
      <c r="Q34" s="24"/>
      <c r="R34" s="24"/>
      <c r="S34" s="25" t="str">
        <f t="shared" si="11"/>
        <v/>
      </c>
      <c r="T34" s="86"/>
      <c r="U34" s="86"/>
      <c r="V34" s="86"/>
      <c r="W34" s="86"/>
      <c r="X34" s="86"/>
      <c r="Y34" s="86"/>
      <c r="Z34" s="92"/>
      <c r="AA34" s="91"/>
      <c r="AB34" s="92"/>
      <c r="AC34" s="156"/>
      <c r="AD34" s="157"/>
      <c r="AE34" s="87"/>
      <c r="AF34" s="87"/>
      <c r="AG34" s="71"/>
      <c r="AH34" s="12" t="e">
        <f>INDEX(※編集不可※選択項目!$P$3:$P$51,MATCH(入力例!G34&amp;入力例!H34&amp;入力例!I34,※編集不可※選択項目!$Q$3:$Q$51,0))</f>
        <v>#N/A</v>
      </c>
      <c r="AI34" s="12" t="str">
        <f t="shared" si="4"/>
        <v/>
      </c>
      <c r="AJ34" s="12" t="str">
        <f>IF(G34&amp;H34=※編集不可※選択項目!$J$3,VLOOKUP(入力例!U34,※編集不可※選択項目!$N$2:$P$13,3,TRUE),AK34)</f>
        <v/>
      </c>
      <c r="AK34" s="12" t="str">
        <f>IF(G34&amp;H34=※編集不可※選択項目!$J$15,VLOOKUP(入力例!U34,※編集不可※選択項目!$N$14:$P$25,3,TRUE),AL34)</f>
        <v/>
      </c>
      <c r="AL34" s="12" t="str">
        <f>IF(G34&amp;H34=※編集不可※選択項目!$J$27,VLOOKUP(入力例!U34,※編集不可※選択項目!$N$26:$P$41,3,TRUE),AM34)</f>
        <v/>
      </c>
      <c r="AM34" s="12" t="str">
        <f>IF(G34&amp;H34=※編集不可※選択項目!$J$43,VLOOKUP(入力例!U34,※編集不可※選択項目!$N$42:$P$46,3,TRUE),AN34)</f>
        <v/>
      </c>
      <c r="AN34" s="12" t="str">
        <f>IF(G34&amp;H34=※編集不可※選択項目!$J$48,VLOOKUP(入力例!U34,※編集不可※選択項目!$N$48:$P$51,3,TRUE),"")</f>
        <v/>
      </c>
      <c r="AO34" s="13" t="e">
        <f>VLOOKUP(Y34&amp;G34&amp;H34,※編集不可※選択項目!U:V,2,FALSE)</f>
        <v>#N/A</v>
      </c>
      <c r="AP34" s="12" t="str">
        <f t="shared" si="12"/>
        <v/>
      </c>
      <c r="AQ34" s="95" t="str">
        <f t="shared" si="5"/>
        <v/>
      </c>
      <c r="AR34" s="81">
        <f t="shared" si="13"/>
        <v>0</v>
      </c>
      <c r="AS34" s="81">
        <f t="shared" si="14"/>
        <v>0</v>
      </c>
      <c r="AT34" s="81">
        <f t="shared" si="6"/>
        <v>0</v>
      </c>
      <c r="AU34" s="81" t="str">
        <f t="shared" si="15"/>
        <v/>
      </c>
      <c r="AV34" s="74">
        <f t="shared" si="7"/>
        <v>0</v>
      </c>
      <c r="AW34" s="74">
        <f t="shared" si="16"/>
        <v>0</v>
      </c>
    </row>
    <row r="35" spans="1:49" s="13" customFormat="1" ht="25.15" customHeight="1" x14ac:dyDescent="0.15">
      <c r="A35" s="72">
        <f t="shared" si="8"/>
        <v>24</v>
      </c>
      <c r="B35" s="26" t="str">
        <f t="shared" si="2"/>
        <v/>
      </c>
      <c r="C35" s="72"/>
      <c r="D35" s="24" t="str">
        <f t="shared" si="9"/>
        <v/>
      </c>
      <c r="E35" s="24" t="str">
        <f t="shared" si="10"/>
        <v/>
      </c>
      <c r="F35" s="86"/>
      <c r="G35" s="90"/>
      <c r="H35" s="86"/>
      <c r="I35" s="24" t="str">
        <f>IF(OR(G35="",H35="",U35=""),"",IFERROR(VLOOKUP(G35&amp;H35&amp;U35,※編集不可※選択項目!$K$3:$P$51,5,FALSE),"該当なし"))</f>
        <v/>
      </c>
      <c r="J35" s="91"/>
      <c r="K35" s="86"/>
      <c r="L35" s="24" t="str">
        <f t="shared" si="3"/>
        <v/>
      </c>
      <c r="M35" s="86"/>
      <c r="N35" s="86"/>
      <c r="O35" s="24"/>
      <c r="P35" s="24"/>
      <c r="Q35" s="24"/>
      <c r="R35" s="24"/>
      <c r="S35" s="25" t="str">
        <f t="shared" si="11"/>
        <v/>
      </c>
      <c r="T35" s="86"/>
      <c r="U35" s="86"/>
      <c r="V35" s="86"/>
      <c r="W35" s="86"/>
      <c r="X35" s="86"/>
      <c r="Y35" s="86"/>
      <c r="Z35" s="92"/>
      <c r="AA35" s="91"/>
      <c r="AB35" s="92"/>
      <c r="AC35" s="156"/>
      <c r="AD35" s="157"/>
      <c r="AE35" s="87"/>
      <c r="AF35" s="87"/>
      <c r="AG35" s="71"/>
      <c r="AH35" s="12" t="e">
        <f>INDEX(※編集不可※選択項目!$P$3:$P$51,MATCH(入力例!G35&amp;入力例!H35&amp;入力例!I35,※編集不可※選択項目!$Q$3:$Q$51,0))</f>
        <v>#N/A</v>
      </c>
      <c r="AI35" s="12" t="str">
        <f t="shared" si="4"/>
        <v/>
      </c>
      <c r="AJ35" s="12" t="str">
        <f>IF(G35&amp;H35=※編集不可※選択項目!$J$3,VLOOKUP(入力例!U35,※編集不可※選択項目!$N$2:$P$13,3,TRUE),AK35)</f>
        <v/>
      </c>
      <c r="AK35" s="12" t="str">
        <f>IF(G35&amp;H35=※編集不可※選択項目!$J$15,VLOOKUP(入力例!U35,※編集不可※選択項目!$N$14:$P$25,3,TRUE),AL35)</f>
        <v/>
      </c>
      <c r="AL35" s="12" t="str">
        <f>IF(G35&amp;H35=※編集不可※選択項目!$J$27,VLOOKUP(入力例!U35,※編集不可※選択項目!$N$26:$P$41,3,TRUE),AM35)</f>
        <v/>
      </c>
      <c r="AM35" s="12" t="str">
        <f>IF(G35&amp;H35=※編集不可※選択項目!$J$43,VLOOKUP(入力例!U35,※編集不可※選択項目!$N$42:$P$46,3,TRUE),AN35)</f>
        <v/>
      </c>
      <c r="AN35" s="12" t="str">
        <f>IF(G35&amp;H35=※編集不可※選択項目!$J$48,VLOOKUP(入力例!U35,※編集不可※選択項目!$N$48:$P$51,3,TRUE),"")</f>
        <v/>
      </c>
      <c r="AO35" s="13" t="e">
        <f>VLOOKUP(Y35&amp;G35&amp;H35,※編集不可※選択項目!U:V,2,FALSE)</f>
        <v>#N/A</v>
      </c>
      <c r="AP35" s="12" t="str">
        <f t="shared" si="12"/>
        <v/>
      </c>
      <c r="AQ35" s="95" t="str">
        <f t="shared" si="5"/>
        <v/>
      </c>
      <c r="AR35" s="81">
        <f t="shared" si="13"/>
        <v>0</v>
      </c>
      <c r="AS35" s="81">
        <f t="shared" si="14"/>
        <v>0</v>
      </c>
      <c r="AT35" s="81">
        <f t="shared" si="6"/>
        <v>0</v>
      </c>
      <c r="AU35" s="81" t="str">
        <f t="shared" si="15"/>
        <v/>
      </c>
      <c r="AV35" s="74">
        <f t="shared" si="7"/>
        <v>0</v>
      </c>
      <c r="AW35" s="74">
        <f t="shared" si="16"/>
        <v>0</v>
      </c>
    </row>
    <row r="36" spans="1:49" s="13" customFormat="1" ht="25.15" customHeight="1" x14ac:dyDescent="0.15">
      <c r="A36" s="72">
        <f t="shared" si="8"/>
        <v>25</v>
      </c>
      <c r="B36" s="26" t="str">
        <f t="shared" si="2"/>
        <v/>
      </c>
      <c r="C36" s="72"/>
      <c r="D36" s="24" t="str">
        <f t="shared" si="9"/>
        <v/>
      </c>
      <c r="E36" s="24" t="str">
        <f t="shared" si="10"/>
        <v/>
      </c>
      <c r="F36" s="86"/>
      <c r="G36" s="90"/>
      <c r="H36" s="86"/>
      <c r="I36" s="24" t="str">
        <f>IF(OR(G36="",H36="",U36=""),"",IFERROR(VLOOKUP(G36&amp;H36&amp;U36,※編集不可※選択項目!$K$3:$P$51,5,FALSE),"該当なし"))</f>
        <v/>
      </c>
      <c r="J36" s="91"/>
      <c r="K36" s="86"/>
      <c r="L36" s="24" t="str">
        <f t="shared" si="3"/>
        <v/>
      </c>
      <c r="M36" s="86"/>
      <c r="N36" s="86"/>
      <c r="O36" s="24"/>
      <c r="P36" s="24"/>
      <c r="Q36" s="24"/>
      <c r="R36" s="24"/>
      <c r="S36" s="25" t="str">
        <f t="shared" si="11"/>
        <v/>
      </c>
      <c r="T36" s="86"/>
      <c r="U36" s="86"/>
      <c r="V36" s="86"/>
      <c r="W36" s="86"/>
      <c r="X36" s="86"/>
      <c r="Y36" s="86"/>
      <c r="Z36" s="92"/>
      <c r="AA36" s="91"/>
      <c r="AB36" s="92"/>
      <c r="AC36" s="156"/>
      <c r="AD36" s="157"/>
      <c r="AE36" s="87"/>
      <c r="AF36" s="87"/>
      <c r="AG36" s="71"/>
      <c r="AH36" s="12" t="e">
        <f>INDEX(※編集不可※選択項目!$P$3:$P$51,MATCH(入力例!G36&amp;入力例!H36&amp;入力例!I36,※編集不可※選択項目!$Q$3:$Q$51,0))</f>
        <v>#N/A</v>
      </c>
      <c r="AI36" s="12" t="str">
        <f t="shared" si="4"/>
        <v/>
      </c>
      <c r="AJ36" s="12" t="str">
        <f>IF(G36&amp;H36=※編集不可※選択項目!$J$3,VLOOKUP(入力例!U36,※編集不可※選択項目!$N$2:$P$13,3,TRUE),AK36)</f>
        <v/>
      </c>
      <c r="AK36" s="12" t="str">
        <f>IF(G36&amp;H36=※編集不可※選択項目!$J$15,VLOOKUP(入力例!U36,※編集不可※選択項目!$N$14:$P$25,3,TRUE),AL36)</f>
        <v/>
      </c>
      <c r="AL36" s="12" t="str">
        <f>IF(G36&amp;H36=※編集不可※選択項目!$J$27,VLOOKUP(入力例!U36,※編集不可※選択項目!$N$26:$P$41,3,TRUE),AM36)</f>
        <v/>
      </c>
      <c r="AM36" s="12" t="str">
        <f>IF(G36&amp;H36=※編集不可※選択項目!$J$43,VLOOKUP(入力例!U36,※編集不可※選択項目!$N$42:$P$46,3,TRUE),AN36)</f>
        <v/>
      </c>
      <c r="AN36" s="12" t="str">
        <f>IF(G36&amp;H36=※編集不可※選択項目!$J$48,VLOOKUP(入力例!U36,※編集不可※選択項目!$N$48:$P$51,3,TRUE),"")</f>
        <v/>
      </c>
      <c r="AO36" s="13" t="e">
        <f>VLOOKUP(Y36&amp;G36&amp;H36,※編集不可※選択項目!U:V,2,FALSE)</f>
        <v>#N/A</v>
      </c>
      <c r="AP36" s="12" t="str">
        <f t="shared" si="12"/>
        <v/>
      </c>
      <c r="AQ36" s="95" t="str">
        <f t="shared" si="5"/>
        <v/>
      </c>
      <c r="AR36" s="81">
        <f t="shared" si="13"/>
        <v>0</v>
      </c>
      <c r="AS36" s="81">
        <f t="shared" si="14"/>
        <v>0</v>
      </c>
      <c r="AT36" s="81">
        <f t="shared" si="6"/>
        <v>0</v>
      </c>
      <c r="AU36" s="81" t="str">
        <f t="shared" si="15"/>
        <v/>
      </c>
      <c r="AV36" s="74">
        <f t="shared" si="7"/>
        <v>0</v>
      </c>
      <c r="AW36" s="74">
        <f t="shared" si="16"/>
        <v>0</v>
      </c>
    </row>
    <row r="37" spans="1:49" s="13" customFormat="1" ht="25.15" customHeight="1" x14ac:dyDescent="0.15">
      <c r="A37" s="72">
        <f t="shared" si="8"/>
        <v>26</v>
      </c>
      <c r="B37" s="26" t="str">
        <f t="shared" si="2"/>
        <v/>
      </c>
      <c r="C37" s="72"/>
      <c r="D37" s="24" t="str">
        <f t="shared" si="9"/>
        <v/>
      </c>
      <c r="E37" s="24" t="str">
        <f t="shared" si="10"/>
        <v/>
      </c>
      <c r="F37" s="86"/>
      <c r="G37" s="90"/>
      <c r="H37" s="86"/>
      <c r="I37" s="24" t="str">
        <f>IF(OR(G37="",H37="",U37=""),"",IFERROR(VLOOKUP(G37&amp;H37&amp;U37,※編集不可※選択項目!$K$3:$P$51,5,FALSE),"該当なし"))</f>
        <v/>
      </c>
      <c r="J37" s="91"/>
      <c r="K37" s="86"/>
      <c r="L37" s="24" t="str">
        <f t="shared" si="3"/>
        <v/>
      </c>
      <c r="M37" s="86"/>
      <c r="N37" s="86"/>
      <c r="O37" s="24"/>
      <c r="P37" s="24"/>
      <c r="Q37" s="24"/>
      <c r="R37" s="24"/>
      <c r="S37" s="25" t="str">
        <f t="shared" si="11"/>
        <v/>
      </c>
      <c r="T37" s="86"/>
      <c r="U37" s="86"/>
      <c r="V37" s="86"/>
      <c r="W37" s="86"/>
      <c r="X37" s="86"/>
      <c r="Y37" s="86"/>
      <c r="Z37" s="92"/>
      <c r="AA37" s="91"/>
      <c r="AB37" s="92"/>
      <c r="AC37" s="156"/>
      <c r="AD37" s="157"/>
      <c r="AE37" s="87"/>
      <c r="AF37" s="87"/>
      <c r="AG37" s="71"/>
      <c r="AH37" s="12" t="e">
        <f>INDEX(※編集不可※選択項目!$P$3:$P$51,MATCH(入力例!G37&amp;入力例!H37&amp;入力例!I37,※編集不可※選択項目!$Q$3:$Q$51,0))</f>
        <v>#N/A</v>
      </c>
      <c r="AI37" s="12" t="str">
        <f t="shared" si="4"/>
        <v/>
      </c>
      <c r="AJ37" s="12" t="str">
        <f>IF(G37&amp;H37=※編集不可※選択項目!$J$3,VLOOKUP(入力例!U37,※編集不可※選択項目!$N$2:$P$13,3,TRUE),AK37)</f>
        <v/>
      </c>
      <c r="AK37" s="12" t="str">
        <f>IF(G37&amp;H37=※編集不可※選択項目!$J$15,VLOOKUP(入力例!U37,※編集不可※選択項目!$N$14:$P$25,3,TRUE),AL37)</f>
        <v/>
      </c>
      <c r="AL37" s="12" t="str">
        <f>IF(G37&amp;H37=※編集不可※選択項目!$J$27,VLOOKUP(入力例!U37,※編集不可※選択項目!$N$26:$P$41,3,TRUE),AM37)</f>
        <v/>
      </c>
      <c r="AM37" s="12" t="str">
        <f>IF(G37&amp;H37=※編集不可※選択項目!$J$43,VLOOKUP(入力例!U37,※編集不可※選択項目!$N$42:$P$46,3,TRUE),AN37)</f>
        <v/>
      </c>
      <c r="AN37" s="12" t="str">
        <f>IF(G37&amp;H37=※編集不可※選択項目!$J$48,VLOOKUP(入力例!U37,※編集不可※選択項目!$N$48:$P$51,3,TRUE),"")</f>
        <v/>
      </c>
      <c r="AO37" s="13" t="e">
        <f>VLOOKUP(Y37&amp;G37&amp;H37,※編集不可※選択項目!U:V,2,FALSE)</f>
        <v>#N/A</v>
      </c>
      <c r="AP37" s="12" t="str">
        <f t="shared" si="12"/>
        <v/>
      </c>
      <c r="AQ37" s="95" t="str">
        <f t="shared" si="5"/>
        <v/>
      </c>
      <c r="AR37" s="81">
        <f t="shared" si="13"/>
        <v>0</v>
      </c>
      <c r="AS37" s="81">
        <f t="shared" si="14"/>
        <v>0</v>
      </c>
      <c r="AT37" s="81">
        <f t="shared" si="6"/>
        <v>0</v>
      </c>
      <c r="AU37" s="81" t="str">
        <f t="shared" si="15"/>
        <v/>
      </c>
      <c r="AV37" s="74">
        <f t="shared" si="7"/>
        <v>0</v>
      </c>
      <c r="AW37" s="74">
        <f t="shared" si="16"/>
        <v>0</v>
      </c>
    </row>
    <row r="38" spans="1:49" s="13" customFormat="1" ht="25.15" customHeight="1" x14ac:dyDescent="0.15">
      <c r="A38" s="72">
        <f t="shared" si="8"/>
        <v>27</v>
      </c>
      <c r="B38" s="26" t="str">
        <f t="shared" si="2"/>
        <v/>
      </c>
      <c r="C38" s="72"/>
      <c r="D38" s="24" t="str">
        <f t="shared" si="9"/>
        <v/>
      </c>
      <c r="E38" s="24" t="str">
        <f t="shared" si="10"/>
        <v/>
      </c>
      <c r="F38" s="86"/>
      <c r="G38" s="90"/>
      <c r="H38" s="86"/>
      <c r="I38" s="24" t="str">
        <f>IF(OR(G38="",H38="",U38=""),"",IFERROR(VLOOKUP(G38&amp;H38&amp;U38,※編集不可※選択項目!$K$3:$P$51,5,FALSE),"該当なし"))</f>
        <v/>
      </c>
      <c r="J38" s="91"/>
      <c r="K38" s="86"/>
      <c r="L38" s="24" t="str">
        <f t="shared" si="3"/>
        <v/>
      </c>
      <c r="M38" s="86"/>
      <c r="N38" s="86"/>
      <c r="O38" s="24"/>
      <c r="P38" s="24"/>
      <c r="Q38" s="24"/>
      <c r="R38" s="24"/>
      <c r="S38" s="25" t="str">
        <f t="shared" si="11"/>
        <v/>
      </c>
      <c r="T38" s="86"/>
      <c r="U38" s="86"/>
      <c r="V38" s="86"/>
      <c r="W38" s="86"/>
      <c r="X38" s="86"/>
      <c r="Y38" s="86"/>
      <c r="Z38" s="92"/>
      <c r="AA38" s="91"/>
      <c r="AB38" s="92"/>
      <c r="AC38" s="156"/>
      <c r="AD38" s="157"/>
      <c r="AE38" s="87"/>
      <c r="AF38" s="87"/>
      <c r="AG38" s="71"/>
      <c r="AH38" s="12" t="e">
        <f>INDEX(※編集不可※選択項目!$P$3:$P$51,MATCH(入力例!G38&amp;入力例!H38&amp;入力例!I38,※編集不可※選択項目!$Q$3:$Q$51,0))</f>
        <v>#N/A</v>
      </c>
      <c r="AI38" s="12" t="str">
        <f t="shared" si="4"/>
        <v/>
      </c>
      <c r="AJ38" s="12" t="str">
        <f>IF(G38&amp;H38=※編集不可※選択項目!$J$3,VLOOKUP(入力例!U38,※編集不可※選択項目!$N$2:$P$13,3,TRUE),AK38)</f>
        <v/>
      </c>
      <c r="AK38" s="12" t="str">
        <f>IF(G38&amp;H38=※編集不可※選択項目!$J$15,VLOOKUP(入力例!U38,※編集不可※選択項目!$N$14:$P$25,3,TRUE),AL38)</f>
        <v/>
      </c>
      <c r="AL38" s="12" t="str">
        <f>IF(G38&amp;H38=※編集不可※選択項目!$J$27,VLOOKUP(入力例!U38,※編集不可※選択項目!$N$26:$P$41,3,TRUE),AM38)</f>
        <v/>
      </c>
      <c r="AM38" s="12" t="str">
        <f>IF(G38&amp;H38=※編集不可※選択項目!$J$43,VLOOKUP(入力例!U38,※編集不可※選択項目!$N$42:$P$46,3,TRUE),AN38)</f>
        <v/>
      </c>
      <c r="AN38" s="12" t="str">
        <f>IF(G38&amp;H38=※編集不可※選択項目!$J$48,VLOOKUP(入力例!U38,※編集不可※選択項目!$N$48:$P$51,3,TRUE),"")</f>
        <v/>
      </c>
      <c r="AO38" s="13" t="e">
        <f>VLOOKUP(Y38&amp;G38&amp;H38,※編集不可※選択項目!U:V,2,FALSE)</f>
        <v>#N/A</v>
      </c>
      <c r="AP38" s="12" t="str">
        <f t="shared" si="12"/>
        <v/>
      </c>
      <c r="AQ38" s="95" t="str">
        <f t="shared" si="5"/>
        <v/>
      </c>
      <c r="AR38" s="81">
        <f t="shared" si="13"/>
        <v>0</v>
      </c>
      <c r="AS38" s="81">
        <f t="shared" si="14"/>
        <v>0</v>
      </c>
      <c r="AT38" s="81">
        <f t="shared" si="6"/>
        <v>0</v>
      </c>
      <c r="AU38" s="81" t="str">
        <f t="shared" si="15"/>
        <v/>
      </c>
      <c r="AV38" s="74">
        <f t="shared" si="7"/>
        <v>0</v>
      </c>
      <c r="AW38" s="74">
        <f t="shared" si="16"/>
        <v>0</v>
      </c>
    </row>
    <row r="39" spans="1:49" s="13" customFormat="1" ht="25.15" customHeight="1" x14ac:dyDescent="0.15">
      <c r="A39" s="72">
        <f t="shared" si="8"/>
        <v>28</v>
      </c>
      <c r="B39" s="26" t="str">
        <f t="shared" si="2"/>
        <v/>
      </c>
      <c r="C39" s="72"/>
      <c r="D39" s="24" t="str">
        <f t="shared" si="9"/>
        <v/>
      </c>
      <c r="E39" s="24" t="str">
        <f t="shared" si="10"/>
        <v/>
      </c>
      <c r="F39" s="86"/>
      <c r="G39" s="90"/>
      <c r="H39" s="86"/>
      <c r="I39" s="24" t="str">
        <f>IF(OR(G39="",H39="",U39=""),"",IFERROR(VLOOKUP(G39&amp;H39&amp;U39,※編集不可※選択項目!$K$3:$P$51,5,FALSE),"該当なし"))</f>
        <v/>
      </c>
      <c r="J39" s="91"/>
      <c r="K39" s="86"/>
      <c r="L39" s="24" t="str">
        <f t="shared" si="3"/>
        <v/>
      </c>
      <c r="M39" s="86"/>
      <c r="N39" s="86"/>
      <c r="O39" s="24"/>
      <c r="P39" s="24"/>
      <c r="Q39" s="24"/>
      <c r="R39" s="24"/>
      <c r="S39" s="25" t="str">
        <f t="shared" si="11"/>
        <v/>
      </c>
      <c r="T39" s="86"/>
      <c r="U39" s="86"/>
      <c r="V39" s="86"/>
      <c r="W39" s="86"/>
      <c r="X39" s="86"/>
      <c r="Y39" s="86"/>
      <c r="Z39" s="92"/>
      <c r="AA39" s="91"/>
      <c r="AB39" s="92"/>
      <c r="AC39" s="156"/>
      <c r="AD39" s="157"/>
      <c r="AE39" s="87"/>
      <c r="AF39" s="87"/>
      <c r="AG39" s="71"/>
      <c r="AH39" s="12" t="e">
        <f>INDEX(※編集不可※選択項目!$P$3:$P$51,MATCH(入力例!G39&amp;入力例!H39&amp;入力例!I39,※編集不可※選択項目!$Q$3:$Q$51,0))</f>
        <v>#N/A</v>
      </c>
      <c r="AI39" s="12" t="str">
        <f t="shared" si="4"/>
        <v/>
      </c>
      <c r="AJ39" s="12" t="str">
        <f>IF(G39&amp;H39=※編集不可※選択項目!$J$3,VLOOKUP(入力例!U39,※編集不可※選択項目!$N$2:$P$13,3,TRUE),AK39)</f>
        <v/>
      </c>
      <c r="AK39" s="12" t="str">
        <f>IF(G39&amp;H39=※編集不可※選択項目!$J$15,VLOOKUP(入力例!U39,※編集不可※選択項目!$N$14:$P$25,3,TRUE),AL39)</f>
        <v/>
      </c>
      <c r="AL39" s="12" t="str">
        <f>IF(G39&amp;H39=※編集不可※選択項目!$J$27,VLOOKUP(入力例!U39,※編集不可※選択項目!$N$26:$P$41,3,TRUE),AM39)</f>
        <v/>
      </c>
      <c r="AM39" s="12" t="str">
        <f>IF(G39&amp;H39=※編集不可※選択項目!$J$43,VLOOKUP(入力例!U39,※編集不可※選択項目!$N$42:$P$46,3,TRUE),AN39)</f>
        <v/>
      </c>
      <c r="AN39" s="12" t="str">
        <f>IF(G39&amp;H39=※編集不可※選択項目!$J$48,VLOOKUP(入力例!U39,※編集不可※選択項目!$N$48:$P$51,3,TRUE),"")</f>
        <v/>
      </c>
      <c r="AO39" s="13" t="e">
        <f>VLOOKUP(Y39&amp;G39&amp;H39,※編集不可※選択項目!U:V,2,FALSE)</f>
        <v>#N/A</v>
      </c>
      <c r="AP39" s="12" t="str">
        <f t="shared" si="12"/>
        <v/>
      </c>
      <c r="AQ39" s="95" t="str">
        <f t="shared" si="5"/>
        <v/>
      </c>
      <c r="AR39" s="81">
        <f t="shared" si="13"/>
        <v>0</v>
      </c>
      <c r="AS39" s="81">
        <f t="shared" si="14"/>
        <v>0</v>
      </c>
      <c r="AT39" s="81">
        <f t="shared" si="6"/>
        <v>0</v>
      </c>
      <c r="AU39" s="81" t="str">
        <f t="shared" si="15"/>
        <v/>
      </c>
      <c r="AV39" s="74">
        <f t="shared" si="7"/>
        <v>0</v>
      </c>
      <c r="AW39" s="74">
        <f t="shared" si="16"/>
        <v>0</v>
      </c>
    </row>
    <row r="40" spans="1:49" s="13" customFormat="1" ht="25.15" customHeight="1" x14ac:dyDescent="0.15">
      <c r="A40" s="72">
        <f t="shared" si="8"/>
        <v>29</v>
      </c>
      <c r="B40" s="26" t="str">
        <f t="shared" si="2"/>
        <v/>
      </c>
      <c r="C40" s="72"/>
      <c r="D40" s="24" t="str">
        <f t="shared" si="9"/>
        <v/>
      </c>
      <c r="E40" s="24" t="str">
        <f t="shared" si="10"/>
        <v/>
      </c>
      <c r="F40" s="86"/>
      <c r="G40" s="90"/>
      <c r="H40" s="86"/>
      <c r="I40" s="24" t="str">
        <f>IF(OR(G40="",H40="",U40=""),"",IFERROR(VLOOKUP(G40&amp;H40&amp;U40,※編集不可※選択項目!$K$3:$P$51,5,FALSE),"該当なし"))</f>
        <v/>
      </c>
      <c r="J40" s="91"/>
      <c r="K40" s="86"/>
      <c r="L40" s="24" t="str">
        <f t="shared" si="3"/>
        <v/>
      </c>
      <c r="M40" s="86"/>
      <c r="N40" s="86"/>
      <c r="O40" s="24"/>
      <c r="P40" s="24"/>
      <c r="Q40" s="24"/>
      <c r="R40" s="24"/>
      <c r="S40" s="25" t="str">
        <f t="shared" si="11"/>
        <v/>
      </c>
      <c r="T40" s="86"/>
      <c r="U40" s="86"/>
      <c r="V40" s="86"/>
      <c r="W40" s="86"/>
      <c r="X40" s="86"/>
      <c r="Y40" s="86"/>
      <c r="Z40" s="92"/>
      <c r="AA40" s="91"/>
      <c r="AB40" s="92"/>
      <c r="AC40" s="156"/>
      <c r="AD40" s="157"/>
      <c r="AE40" s="87"/>
      <c r="AF40" s="87"/>
      <c r="AG40" s="71"/>
      <c r="AH40" s="12" t="e">
        <f>INDEX(※編集不可※選択項目!$P$3:$P$51,MATCH(入力例!G40&amp;入力例!H40&amp;入力例!I40,※編集不可※選択項目!$Q$3:$Q$51,0))</f>
        <v>#N/A</v>
      </c>
      <c r="AI40" s="12" t="str">
        <f t="shared" si="4"/>
        <v/>
      </c>
      <c r="AJ40" s="12" t="str">
        <f>IF(G40&amp;H40=※編集不可※選択項目!$J$3,VLOOKUP(入力例!U40,※編集不可※選択項目!$N$2:$P$13,3,TRUE),AK40)</f>
        <v/>
      </c>
      <c r="AK40" s="12" t="str">
        <f>IF(G40&amp;H40=※編集不可※選択項目!$J$15,VLOOKUP(入力例!U40,※編集不可※選択項目!$N$14:$P$25,3,TRUE),AL40)</f>
        <v/>
      </c>
      <c r="AL40" s="12" t="str">
        <f>IF(G40&amp;H40=※編集不可※選択項目!$J$27,VLOOKUP(入力例!U40,※編集不可※選択項目!$N$26:$P$41,3,TRUE),AM40)</f>
        <v/>
      </c>
      <c r="AM40" s="12" t="str">
        <f>IF(G40&amp;H40=※編集不可※選択項目!$J$43,VLOOKUP(入力例!U40,※編集不可※選択項目!$N$42:$P$46,3,TRUE),AN40)</f>
        <v/>
      </c>
      <c r="AN40" s="12" t="str">
        <f>IF(G40&amp;H40=※編集不可※選択項目!$J$48,VLOOKUP(入力例!U40,※編集不可※選択項目!$N$48:$P$51,3,TRUE),"")</f>
        <v/>
      </c>
      <c r="AO40" s="13" t="e">
        <f>VLOOKUP(Y40&amp;G40&amp;H40,※編集不可※選択項目!U:V,2,FALSE)</f>
        <v>#N/A</v>
      </c>
      <c r="AP40" s="12" t="str">
        <f t="shared" si="12"/>
        <v/>
      </c>
      <c r="AQ40" s="95" t="str">
        <f t="shared" si="5"/>
        <v/>
      </c>
      <c r="AR40" s="81">
        <f t="shared" si="13"/>
        <v>0</v>
      </c>
      <c r="AS40" s="81">
        <f t="shared" si="14"/>
        <v>0</v>
      </c>
      <c r="AT40" s="81">
        <f t="shared" si="6"/>
        <v>0</v>
      </c>
      <c r="AU40" s="81" t="str">
        <f t="shared" si="15"/>
        <v/>
      </c>
      <c r="AV40" s="74">
        <f t="shared" si="7"/>
        <v>0</v>
      </c>
      <c r="AW40" s="74">
        <f t="shared" si="16"/>
        <v>0</v>
      </c>
    </row>
    <row r="41" spans="1:49" s="13" customFormat="1" ht="25.15" customHeight="1" x14ac:dyDescent="0.15">
      <c r="A41" s="72">
        <f t="shared" si="8"/>
        <v>30</v>
      </c>
      <c r="B41" s="26" t="str">
        <f t="shared" si="2"/>
        <v/>
      </c>
      <c r="C41" s="72"/>
      <c r="D41" s="24" t="str">
        <f t="shared" si="9"/>
        <v/>
      </c>
      <c r="E41" s="24" t="str">
        <f t="shared" si="10"/>
        <v/>
      </c>
      <c r="F41" s="86"/>
      <c r="G41" s="90"/>
      <c r="H41" s="86"/>
      <c r="I41" s="24" t="str">
        <f>IF(OR(G41="",H41="",U41=""),"",IFERROR(VLOOKUP(G41&amp;H41&amp;U41,※編集不可※選択項目!$K$3:$P$51,5,FALSE),"該当なし"))</f>
        <v/>
      </c>
      <c r="J41" s="91"/>
      <c r="K41" s="86"/>
      <c r="L41" s="24" t="str">
        <f t="shared" si="3"/>
        <v/>
      </c>
      <c r="M41" s="86"/>
      <c r="N41" s="86"/>
      <c r="O41" s="24"/>
      <c r="P41" s="24"/>
      <c r="Q41" s="24"/>
      <c r="R41" s="24"/>
      <c r="S41" s="25" t="str">
        <f t="shared" si="11"/>
        <v/>
      </c>
      <c r="T41" s="86"/>
      <c r="U41" s="86"/>
      <c r="V41" s="86"/>
      <c r="W41" s="86"/>
      <c r="X41" s="86"/>
      <c r="Y41" s="86"/>
      <c r="Z41" s="92"/>
      <c r="AA41" s="91"/>
      <c r="AB41" s="92"/>
      <c r="AC41" s="156"/>
      <c r="AD41" s="157"/>
      <c r="AE41" s="87"/>
      <c r="AF41" s="87"/>
      <c r="AG41" s="71"/>
      <c r="AH41" s="12" t="e">
        <f>INDEX(※編集不可※選択項目!$P$3:$P$51,MATCH(入力例!G41&amp;入力例!H41&amp;入力例!I41,※編集不可※選択項目!$Q$3:$Q$51,0))</f>
        <v>#N/A</v>
      </c>
      <c r="AI41" s="12" t="str">
        <f t="shared" si="4"/>
        <v/>
      </c>
      <c r="AJ41" s="12" t="str">
        <f>IF(G41&amp;H41=※編集不可※選択項目!$J$3,VLOOKUP(入力例!U41,※編集不可※選択項目!$N$2:$P$13,3,TRUE),AK41)</f>
        <v/>
      </c>
      <c r="AK41" s="12" t="str">
        <f>IF(G41&amp;H41=※編集不可※選択項目!$J$15,VLOOKUP(入力例!U41,※編集不可※選択項目!$N$14:$P$25,3,TRUE),AL41)</f>
        <v/>
      </c>
      <c r="AL41" s="12" t="str">
        <f>IF(G41&amp;H41=※編集不可※選択項目!$J$27,VLOOKUP(入力例!U41,※編集不可※選択項目!$N$26:$P$41,3,TRUE),AM41)</f>
        <v/>
      </c>
      <c r="AM41" s="12" t="str">
        <f>IF(G41&amp;H41=※編集不可※選択項目!$J$43,VLOOKUP(入力例!U41,※編集不可※選択項目!$N$42:$P$46,3,TRUE),AN41)</f>
        <v/>
      </c>
      <c r="AN41" s="12" t="str">
        <f>IF(G41&amp;H41=※編集不可※選択項目!$J$48,VLOOKUP(入力例!U41,※編集不可※選択項目!$N$48:$P$51,3,TRUE),"")</f>
        <v/>
      </c>
      <c r="AO41" s="13" t="e">
        <f>VLOOKUP(Y41&amp;G41&amp;H41,※編集不可※選択項目!U:V,2,FALSE)</f>
        <v>#N/A</v>
      </c>
      <c r="AP41" s="12" t="str">
        <f t="shared" si="12"/>
        <v/>
      </c>
      <c r="AQ41" s="95" t="str">
        <f t="shared" si="5"/>
        <v/>
      </c>
      <c r="AR41" s="81">
        <f t="shared" si="13"/>
        <v>0</v>
      </c>
      <c r="AS41" s="81">
        <f t="shared" si="14"/>
        <v>0</v>
      </c>
      <c r="AT41" s="81">
        <f t="shared" si="6"/>
        <v>0</v>
      </c>
      <c r="AU41" s="81" t="str">
        <f t="shared" si="15"/>
        <v/>
      </c>
      <c r="AV41" s="74">
        <f t="shared" si="7"/>
        <v>0</v>
      </c>
      <c r="AW41" s="74">
        <f t="shared" si="16"/>
        <v>0</v>
      </c>
    </row>
    <row r="42" spans="1:49" s="13" customFormat="1" ht="25.15" customHeight="1" x14ac:dyDescent="0.15">
      <c r="A42" s="72">
        <f t="shared" si="8"/>
        <v>31</v>
      </c>
      <c r="B42" s="26" t="str">
        <f t="shared" si="2"/>
        <v/>
      </c>
      <c r="C42" s="72"/>
      <c r="D42" s="24" t="str">
        <f t="shared" si="9"/>
        <v/>
      </c>
      <c r="E42" s="24" t="str">
        <f t="shared" si="10"/>
        <v/>
      </c>
      <c r="F42" s="86"/>
      <c r="G42" s="90"/>
      <c r="H42" s="86"/>
      <c r="I42" s="24" t="str">
        <f>IF(OR(G42="",H42="",U42=""),"",IFERROR(VLOOKUP(G42&amp;H42&amp;U42,※編集不可※選択項目!$K$3:$P$51,5,FALSE),"該当なし"))</f>
        <v/>
      </c>
      <c r="J42" s="91"/>
      <c r="K42" s="86"/>
      <c r="L42" s="24" t="str">
        <f t="shared" si="3"/>
        <v/>
      </c>
      <c r="M42" s="86"/>
      <c r="N42" s="86"/>
      <c r="O42" s="24"/>
      <c r="P42" s="24"/>
      <c r="Q42" s="24"/>
      <c r="R42" s="24"/>
      <c r="S42" s="25" t="str">
        <f t="shared" si="11"/>
        <v/>
      </c>
      <c r="T42" s="86"/>
      <c r="U42" s="86"/>
      <c r="V42" s="86"/>
      <c r="W42" s="86"/>
      <c r="X42" s="86"/>
      <c r="Y42" s="86"/>
      <c r="Z42" s="92"/>
      <c r="AA42" s="91"/>
      <c r="AB42" s="92"/>
      <c r="AC42" s="156"/>
      <c r="AD42" s="157"/>
      <c r="AE42" s="87"/>
      <c r="AF42" s="87"/>
      <c r="AG42" s="71"/>
      <c r="AH42" s="12" t="e">
        <f>INDEX(※編集不可※選択項目!$P$3:$P$51,MATCH(入力例!G42&amp;入力例!H42&amp;入力例!I42,※編集不可※選択項目!$Q$3:$Q$51,0))</f>
        <v>#N/A</v>
      </c>
      <c r="AI42" s="12" t="str">
        <f t="shared" si="4"/>
        <v/>
      </c>
      <c r="AJ42" s="12" t="str">
        <f>IF(G42&amp;H42=※編集不可※選択項目!$J$3,VLOOKUP(入力例!U42,※編集不可※選択項目!$N$2:$P$13,3,TRUE),AK42)</f>
        <v/>
      </c>
      <c r="AK42" s="12" t="str">
        <f>IF(G42&amp;H42=※編集不可※選択項目!$J$15,VLOOKUP(入力例!U42,※編集不可※選択項目!$N$14:$P$25,3,TRUE),AL42)</f>
        <v/>
      </c>
      <c r="AL42" s="12" t="str">
        <f>IF(G42&amp;H42=※編集不可※選択項目!$J$27,VLOOKUP(入力例!U42,※編集不可※選択項目!$N$26:$P$41,3,TRUE),AM42)</f>
        <v/>
      </c>
      <c r="AM42" s="12" t="str">
        <f>IF(G42&amp;H42=※編集不可※選択項目!$J$43,VLOOKUP(入力例!U42,※編集不可※選択項目!$N$42:$P$46,3,TRUE),AN42)</f>
        <v/>
      </c>
      <c r="AN42" s="12" t="str">
        <f>IF(G42&amp;H42=※編集不可※選択項目!$J$48,VLOOKUP(入力例!U42,※編集不可※選択項目!$N$48:$P$51,3,TRUE),"")</f>
        <v/>
      </c>
      <c r="AO42" s="13" t="e">
        <f>VLOOKUP(Y42&amp;G42&amp;H42,※編集不可※選択項目!U:V,2,FALSE)</f>
        <v>#N/A</v>
      </c>
      <c r="AP42" s="12" t="str">
        <f t="shared" si="12"/>
        <v/>
      </c>
      <c r="AQ42" s="95" t="str">
        <f t="shared" si="5"/>
        <v/>
      </c>
      <c r="AR42" s="81">
        <f t="shared" si="13"/>
        <v>0</v>
      </c>
      <c r="AS42" s="81">
        <f t="shared" si="14"/>
        <v>0</v>
      </c>
      <c r="AT42" s="81">
        <f t="shared" si="6"/>
        <v>0</v>
      </c>
      <c r="AU42" s="81" t="str">
        <f t="shared" si="15"/>
        <v/>
      </c>
      <c r="AV42" s="74">
        <f t="shared" si="7"/>
        <v>0</v>
      </c>
      <c r="AW42" s="74">
        <f t="shared" si="16"/>
        <v>0</v>
      </c>
    </row>
    <row r="43" spans="1:49" s="13" customFormat="1" ht="25.15" customHeight="1" x14ac:dyDescent="0.15">
      <c r="A43" s="72">
        <f t="shared" si="8"/>
        <v>32</v>
      </c>
      <c r="B43" s="26" t="str">
        <f t="shared" si="2"/>
        <v/>
      </c>
      <c r="C43" s="72"/>
      <c r="D43" s="24" t="str">
        <f t="shared" si="9"/>
        <v/>
      </c>
      <c r="E43" s="24" t="str">
        <f t="shared" si="10"/>
        <v/>
      </c>
      <c r="F43" s="86"/>
      <c r="G43" s="90"/>
      <c r="H43" s="86"/>
      <c r="I43" s="24" t="str">
        <f>IF(OR(G43="",H43="",U43=""),"",IFERROR(VLOOKUP(G43&amp;H43&amp;U43,※編集不可※選択項目!$K$3:$P$51,5,FALSE),"該当なし"))</f>
        <v/>
      </c>
      <c r="J43" s="91"/>
      <c r="K43" s="86"/>
      <c r="L43" s="24" t="str">
        <f t="shared" si="3"/>
        <v/>
      </c>
      <c r="M43" s="86"/>
      <c r="N43" s="86"/>
      <c r="O43" s="24"/>
      <c r="P43" s="24"/>
      <c r="Q43" s="24"/>
      <c r="R43" s="24"/>
      <c r="S43" s="25" t="str">
        <f t="shared" si="11"/>
        <v/>
      </c>
      <c r="T43" s="86"/>
      <c r="U43" s="86"/>
      <c r="V43" s="86"/>
      <c r="W43" s="86"/>
      <c r="X43" s="86"/>
      <c r="Y43" s="86"/>
      <c r="Z43" s="92"/>
      <c r="AA43" s="91"/>
      <c r="AB43" s="92"/>
      <c r="AC43" s="156"/>
      <c r="AD43" s="157"/>
      <c r="AE43" s="87"/>
      <c r="AF43" s="87"/>
      <c r="AG43" s="71"/>
      <c r="AH43" s="12" t="e">
        <f>INDEX(※編集不可※選択項目!$P$3:$P$51,MATCH(入力例!G43&amp;入力例!H43&amp;入力例!I43,※編集不可※選択項目!$Q$3:$Q$51,0))</f>
        <v>#N/A</v>
      </c>
      <c r="AI43" s="12" t="str">
        <f t="shared" si="4"/>
        <v/>
      </c>
      <c r="AJ43" s="12" t="str">
        <f>IF(G43&amp;H43=※編集不可※選択項目!$J$3,VLOOKUP(入力例!U43,※編集不可※選択項目!$N$2:$P$13,3,TRUE),AK43)</f>
        <v/>
      </c>
      <c r="AK43" s="12" t="str">
        <f>IF(G43&amp;H43=※編集不可※選択項目!$J$15,VLOOKUP(入力例!U43,※編集不可※選択項目!$N$14:$P$25,3,TRUE),AL43)</f>
        <v/>
      </c>
      <c r="AL43" s="12" t="str">
        <f>IF(G43&amp;H43=※編集不可※選択項目!$J$27,VLOOKUP(入力例!U43,※編集不可※選択項目!$N$26:$P$41,3,TRUE),AM43)</f>
        <v/>
      </c>
      <c r="AM43" s="12" t="str">
        <f>IF(G43&amp;H43=※編集不可※選択項目!$J$43,VLOOKUP(入力例!U43,※編集不可※選択項目!$N$42:$P$46,3,TRUE),AN43)</f>
        <v/>
      </c>
      <c r="AN43" s="12" t="str">
        <f>IF(G43&amp;H43=※編集不可※選択項目!$J$48,VLOOKUP(入力例!U43,※編集不可※選択項目!$N$48:$P$51,3,TRUE),"")</f>
        <v/>
      </c>
      <c r="AO43" s="13" t="e">
        <f>VLOOKUP(Y43&amp;G43&amp;H43,※編集不可※選択項目!U:V,2,FALSE)</f>
        <v>#N/A</v>
      </c>
      <c r="AP43" s="12" t="str">
        <f t="shared" si="12"/>
        <v/>
      </c>
      <c r="AQ43" s="95" t="str">
        <f t="shared" si="5"/>
        <v/>
      </c>
      <c r="AR43" s="81">
        <f t="shared" si="13"/>
        <v>0</v>
      </c>
      <c r="AS43" s="81">
        <f t="shared" si="14"/>
        <v>0</v>
      </c>
      <c r="AT43" s="81">
        <f t="shared" si="6"/>
        <v>0</v>
      </c>
      <c r="AU43" s="81" t="str">
        <f t="shared" si="15"/>
        <v/>
      </c>
      <c r="AV43" s="74">
        <f t="shared" si="7"/>
        <v>0</v>
      </c>
      <c r="AW43" s="74">
        <f t="shared" si="16"/>
        <v>0</v>
      </c>
    </row>
    <row r="44" spans="1:49" s="13" customFormat="1" ht="25.15" customHeight="1" x14ac:dyDescent="0.15">
      <c r="A44" s="72">
        <f t="shared" si="8"/>
        <v>33</v>
      </c>
      <c r="B44" s="26" t="str">
        <f t="shared" si="2"/>
        <v/>
      </c>
      <c r="C44" s="72"/>
      <c r="D44" s="24" t="str">
        <f t="shared" si="9"/>
        <v/>
      </c>
      <c r="E44" s="24" t="str">
        <f t="shared" si="10"/>
        <v/>
      </c>
      <c r="F44" s="86"/>
      <c r="G44" s="90"/>
      <c r="H44" s="86"/>
      <c r="I44" s="24" t="str">
        <f>IF(OR(G44="",H44="",U44=""),"",IFERROR(VLOOKUP(G44&amp;H44&amp;U44,※編集不可※選択項目!$K$3:$P$51,5,FALSE),"該当なし"))</f>
        <v/>
      </c>
      <c r="J44" s="91"/>
      <c r="K44" s="86"/>
      <c r="L44" s="24" t="str">
        <f t="shared" si="3"/>
        <v/>
      </c>
      <c r="M44" s="86"/>
      <c r="N44" s="86"/>
      <c r="O44" s="24"/>
      <c r="P44" s="24"/>
      <c r="Q44" s="24"/>
      <c r="R44" s="24"/>
      <c r="S44" s="25" t="str">
        <f t="shared" si="11"/>
        <v/>
      </c>
      <c r="T44" s="86"/>
      <c r="U44" s="86"/>
      <c r="V44" s="86"/>
      <c r="W44" s="86"/>
      <c r="X44" s="86"/>
      <c r="Y44" s="86"/>
      <c r="Z44" s="92"/>
      <c r="AA44" s="91"/>
      <c r="AB44" s="92"/>
      <c r="AC44" s="156"/>
      <c r="AD44" s="157"/>
      <c r="AE44" s="87"/>
      <c r="AF44" s="87"/>
      <c r="AG44" s="71"/>
      <c r="AH44" s="12" t="e">
        <f>INDEX(※編集不可※選択項目!$P$3:$P$51,MATCH(入力例!G44&amp;入力例!H44&amp;入力例!I44,※編集不可※選択項目!$Q$3:$Q$51,0))</f>
        <v>#N/A</v>
      </c>
      <c r="AI44" s="12" t="str">
        <f t="shared" si="4"/>
        <v/>
      </c>
      <c r="AJ44" s="12" t="str">
        <f>IF(G44&amp;H44=※編集不可※選択項目!$J$3,VLOOKUP(入力例!U44,※編集不可※選択項目!$N$2:$P$13,3,TRUE),AK44)</f>
        <v/>
      </c>
      <c r="AK44" s="12" t="str">
        <f>IF(G44&amp;H44=※編集不可※選択項目!$J$15,VLOOKUP(入力例!U44,※編集不可※選択項目!$N$14:$P$25,3,TRUE),AL44)</f>
        <v/>
      </c>
      <c r="AL44" s="12" t="str">
        <f>IF(G44&amp;H44=※編集不可※選択項目!$J$27,VLOOKUP(入力例!U44,※編集不可※選択項目!$N$26:$P$41,3,TRUE),AM44)</f>
        <v/>
      </c>
      <c r="AM44" s="12" t="str">
        <f>IF(G44&amp;H44=※編集不可※選択項目!$J$43,VLOOKUP(入力例!U44,※編集不可※選択項目!$N$42:$P$46,3,TRUE),AN44)</f>
        <v/>
      </c>
      <c r="AN44" s="12" t="str">
        <f>IF(G44&amp;H44=※編集不可※選択項目!$J$48,VLOOKUP(入力例!U44,※編集不可※選択項目!$N$48:$P$51,3,TRUE),"")</f>
        <v/>
      </c>
      <c r="AO44" s="13" t="e">
        <f>VLOOKUP(Y44&amp;G44&amp;H44,※編集不可※選択項目!U:V,2,FALSE)</f>
        <v>#N/A</v>
      </c>
      <c r="AP44" s="12" t="str">
        <f t="shared" si="12"/>
        <v/>
      </c>
      <c r="AQ44" s="95" t="str">
        <f t="shared" si="5"/>
        <v/>
      </c>
      <c r="AR44" s="81">
        <f t="shared" si="13"/>
        <v>0</v>
      </c>
      <c r="AS44" s="81">
        <f t="shared" si="14"/>
        <v>0</v>
      </c>
      <c r="AT44" s="81">
        <f t="shared" si="6"/>
        <v>0</v>
      </c>
      <c r="AU44" s="81" t="str">
        <f t="shared" si="15"/>
        <v/>
      </c>
      <c r="AV44" s="74">
        <f t="shared" si="7"/>
        <v>0</v>
      </c>
      <c r="AW44" s="74">
        <f t="shared" si="16"/>
        <v>0</v>
      </c>
    </row>
    <row r="45" spans="1:49" s="13" customFormat="1" ht="25.15" customHeight="1" x14ac:dyDescent="0.15">
      <c r="A45" s="72">
        <f t="shared" si="8"/>
        <v>34</v>
      </c>
      <c r="B45" s="26" t="str">
        <f t="shared" si="2"/>
        <v/>
      </c>
      <c r="C45" s="72"/>
      <c r="D45" s="24" t="str">
        <f t="shared" si="9"/>
        <v/>
      </c>
      <c r="E45" s="24" t="str">
        <f t="shared" si="10"/>
        <v/>
      </c>
      <c r="F45" s="86"/>
      <c r="G45" s="90"/>
      <c r="H45" s="86"/>
      <c r="I45" s="24" t="str">
        <f>IF(OR(G45="",H45="",U45=""),"",IFERROR(VLOOKUP(G45&amp;H45&amp;U45,※編集不可※選択項目!$K$3:$P$51,5,FALSE),"該当なし"))</f>
        <v/>
      </c>
      <c r="J45" s="91"/>
      <c r="K45" s="86"/>
      <c r="L45" s="24" t="str">
        <f t="shared" si="3"/>
        <v/>
      </c>
      <c r="M45" s="86"/>
      <c r="N45" s="86"/>
      <c r="O45" s="24"/>
      <c r="P45" s="24"/>
      <c r="Q45" s="24"/>
      <c r="R45" s="24"/>
      <c r="S45" s="25" t="str">
        <f t="shared" si="11"/>
        <v/>
      </c>
      <c r="T45" s="86"/>
      <c r="U45" s="86"/>
      <c r="V45" s="86"/>
      <c r="W45" s="86"/>
      <c r="X45" s="86"/>
      <c r="Y45" s="86"/>
      <c r="Z45" s="92"/>
      <c r="AA45" s="91"/>
      <c r="AB45" s="92"/>
      <c r="AC45" s="156"/>
      <c r="AD45" s="157"/>
      <c r="AE45" s="87"/>
      <c r="AF45" s="87"/>
      <c r="AG45" s="71"/>
      <c r="AH45" s="12" t="e">
        <f>INDEX(※編集不可※選択項目!$P$3:$P$51,MATCH(入力例!G45&amp;入力例!H45&amp;入力例!I45,※編集不可※選択項目!$Q$3:$Q$51,0))</f>
        <v>#N/A</v>
      </c>
      <c r="AI45" s="12" t="str">
        <f t="shared" si="4"/>
        <v/>
      </c>
      <c r="AJ45" s="12" t="str">
        <f>IF(G45&amp;H45=※編集不可※選択項目!$J$3,VLOOKUP(入力例!U45,※編集不可※選択項目!$N$2:$P$13,3,TRUE),AK45)</f>
        <v/>
      </c>
      <c r="AK45" s="12" t="str">
        <f>IF(G45&amp;H45=※編集不可※選択項目!$J$15,VLOOKUP(入力例!U45,※編集不可※選択項目!$N$14:$P$25,3,TRUE),AL45)</f>
        <v/>
      </c>
      <c r="AL45" s="12" t="str">
        <f>IF(G45&amp;H45=※編集不可※選択項目!$J$27,VLOOKUP(入力例!U45,※編集不可※選択項目!$N$26:$P$41,3,TRUE),AM45)</f>
        <v/>
      </c>
      <c r="AM45" s="12" t="str">
        <f>IF(G45&amp;H45=※編集不可※選択項目!$J$43,VLOOKUP(入力例!U45,※編集不可※選択項目!$N$42:$P$46,3,TRUE),AN45)</f>
        <v/>
      </c>
      <c r="AN45" s="12" t="str">
        <f>IF(G45&amp;H45=※編集不可※選択項目!$J$48,VLOOKUP(入力例!U45,※編集不可※選択項目!$N$48:$P$51,3,TRUE),"")</f>
        <v/>
      </c>
      <c r="AO45" s="13" t="e">
        <f>VLOOKUP(Y45&amp;G45&amp;H45,※編集不可※選択項目!U:V,2,FALSE)</f>
        <v>#N/A</v>
      </c>
      <c r="AP45" s="12" t="str">
        <f t="shared" si="12"/>
        <v/>
      </c>
      <c r="AQ45" s="95" t="str">
        <f t="shared" si="5"/>
        <v/>
      </c>
      <c r="AR45" s="81">
        <f t="shared" si="13"/>
        <v>0</v>
      </c>
      <c r="AS45" s="81">
        <f t="shared" si="14"/>
        <v>0</v>
      </c>
      <c r="AT45" s="81">
        <f t="shared" si="6"/>
        <v>0</v>
      </c>
      <c r="AU45" s="81" t="str">
        <f t="shared" si="15"/>
        <v/>
      </c>
      <c r="AV45" s="74">
        <f t="shared" si="7"/>
        <v>0</v>
      </c>
      <c r="AW45" s="74">
        <f t="shared" si="16"/>
        <v>0</v>
      </c>
    </row>
    <row r="46" spans="1:49" s="13" customFormat="1" ht="25.15" customHeight="1" x14ac:dyDescent="0.15">
      <c r="A46" s="72">
        <f t="shared" si="8"/>
        <v>35</v>
      </c>
      <c r="B46" s="26" t="str">
        <f t="shared" si="2"/>
        <v/>
      </c>
      <c r="C46" s="72"/>
      <c r="D46" s="24" t="str">
        <f t="shared" si="9"/>
        <v/>
      </c>
      <c r="E46" s="24" t="str">
        <f t="shared" si="10"/>
        <v/>
      </c>
      <c r="F46" s="86"/>
      <c r="G46" s="90"/>
      <c r="H46" s="86"/>
      <c r="I46" s="24" t="str">
        <f>IF(OR(G46="",H46="",U46=""),"",IFERROR(VLOOKUP(G46&amp;H46&amp;U46,※編集不可※選択項目!$K$3:$P$51,5,FALSE),"該当なし"))</f>
        <v/>
      </c>
      <c r="J46" s="91"/>
      <c r="K46" s="86"/>
      <c r="L46" s="24" t="str">
        <f t="shared" si="3"/>
        <v/>
      </c>
      <c r="M46" s="86"/>
      <c r="N46" s="86"/>
      <c r="O46" s="24"/>
      <c r="P46" s="24"/>
      <c r="Q46" s="24"/>
      <c r="R46" s="24"/>
      <c r="S46" s="25" t="str">
        <f t="shared" si="11"/>
        <v/>
      </c>
      <c r="T46" s="86"/>
      <c r="U46" s="86"/>
      <c r="V46" s="86"/>
      <c r="W46" s="86"/>
      <c r="X46" s="86"/>
      <c r="Y46" s="86"/>
      <c r="Z46" s="92"/>
      <c r="AA46" s="91"/>
      <c r="AB46" s="92"/>
      <c r="AC46" s="156"/>
      <c r="AD46" s="157"/>
      <c r="AE46" s="87"/>
      <c r="AF46" s="87"/>
      <c r="AG46" s="71"/>
      <c r="AH46" s="12" t="e">
        <f>INDEX(※編集不可※選択項目!$P$3:$P$51,MATCH(入力例!G46&amp;入力例!H46&amp;入力例!I46,※編集不可※選択項目!$Q$3:$Q$51,0))</f>
        <v>#N/A</v>
      </c>
      <c r="AI46" s="12" t="str">
        <f t="shared" si="4"/>
        <v/>
      </c>
      <c r="AJ46" s="12" t="str">
        <f>IF(G46&amp;H46=※編集不可※選択項目!$J$3,VLOOKUP(入力例!U46,※編集不可※選択項目!$N$2:$P$13,3,TRUE),AK46)</f>
        <v/>
      </c>
      <c r="AK46" s="12" t="str">
        <f>IF(G46&amp;H46=※編集不可※選択項目!$J$15,VLOOKUP(入力例!U46,※編集不可※選択項目!$N$14:$P$25,3,TRUE),AL46)</f>
        <v/>
      </c>
      <c r="AL46" s="12" t="str">
        <f>IF(G46&amp;H46=※編集不可※選択項目!$J$27,VLOOKUP(入力例!U46,※編集不可※選択項目!$N$26:$P$41,3,TRUE),AM46)</f>
        <v/>
      </c>
      <c r="AM46" s="12" t="str">
        <f>IF(G46&amp;H46=※編集不可※選択項目!$J$43,VLOOKUP(入力例!U46,※編集不可※選択項目!$N$42:$P$46,3,TRUE),AN46)</f>
        <v/>
      </c>
      <c r="AN46" s="12" t="str">
        <f>IF(G46&amp;H46=※編集不可※選択項目!$J$48,VLOOKUP(入力例!U46,※編集不可※選択項目!$N$48:$P$51,3,TRUE),"")</f>
        <v/>
      </c>
      <c r="AO46" s="13" t="e">
        <f>VLOOKUP(Y46&amp;G46&amp;H46,※編集不可※選択項目!U:V,2,FALSE)</f>
        <v>#N/A</v>
      </c>
      <c r="AP46" s="12" t="str">
        <f t="shared" si="12"/>
        <v/>
      </c>
      <c r="AQ46" s="95" t="str">
        <f t="shared" si="5"/>
        <v/>
      </c>
      <c r="AR46" s="81">
        <f t="shared" si="13"/>
        <v>0</v>
      </c>
      <c r="AS46" s="81">
        <f t="shared" si="14"/>
        <v>0</v>
      </c>
      <c r="AT46" s="81">
        <f t="shared" si="6"/>
        <v>0</v>
      </c>
      <c r="AU46" s="81" t="str">
        <f t="shared" si="15"/>
        <v/>
      </c>
      <c r="AV46" s="74">
        <f t="shared" si="7"/>
        <v>0</v>
      </c>
      <c r="AW46" s="74">
        <f t="shared" si="16"/>
        <v>0</v>
      </c>
    </row>
    <row r="47" spans="1:49" s="13" customFormat="1" ht="25.15" customHeight="1" x14ac:dyDescent="0.15">
      <c r="A47" s="72">
        <f t="shared" si="8"/>
        <v>36</v>
      </c>
      <c r="B47" s="26" t="str">
        <f t="shared" si="2"/>
        <v/>
      </c>
      <c r="C47" s="72"/>
      <c r="D47" s="24" t="str">
        <f t="shared" si="9"/>
        <v/>
      </c>
      <c r="E47" s="24" t="str">
        <f t="shared" si="10"/>
        <v/>
      </c>
      <c r="F47" s="86"/>
      <c r="G47" s="90"/>
      <c r="H47" s="86"/>
      <c r="I47" s="24" t="str">
        <f>IF(OR(G47="",H47="",U47=""),"",IFERROR(VLOOKUP(G47&amp;H47&amp;U47,※編集不可※選択項目!$K$3:$P$51,5,FALSE),"該当なし"))</f>
        <v/>
      </c>
      <c r="J47" s="91"/>
      <c r="K47" s="86"/>
      <c r="L47" s="24" t="str">
        <f t="shared" si="3"/>
        <v/>
      </c>
      <c r="M47" s="86"/>
      <c r="N47" s="86"/>
      <c r="O47" s="24"/>
      <c r="P47" s="24"/>
      <c r="Q47" s="24"/>
      <c r="R47" s="24"/>
      <c r="S47" s="25" t="str">
        <f t="shared" si="11"/>
        <v/>
      </c>
      <c r="T47" s="86"/>
      <c r="U47" s="86"/>
      <c r="V47" s="86"/>
      <c r="W47" s="86"/>
      <c r="X47" s="86"/>
      <c r="Y47" s="86"/>
      <c r="Z47" s="92"/>
      <c r="AA47" s="91"/>
      <c r="AB47" s="92"/>
      <c r="AC47" s="156"/>
      <c r="AD47" s="157"/>
      <c r="AE47" s="87"/>
      <c r="AF47" s="87"/>
      <c r="AG47" s="71"/>
      <c r="AH47" s="12" t="e">
        <f>INDEX(※編集不可※選択項目!$P$3:$P$51,MATCH(入力例!G47&amp;入力例!H47&amp;入力例!I47,※編集不可※選択項目!$Q$3:$Q$51,0))</f>
        <v>#N/A</v>
      </c>
      <c r="AI47" s="12" t="str">
        <f t="shared" si="4"/>
        <v/>
      </c>
      <c r="AJ47" s="12" t="str">
        <f>IF(G47&amp;H47=※編集不可※選択項目!$J$3,VLOOKUP(入力例!U47,※編集不可※選択項目!$N$2:$P$13,3,TRUE),AK47)</f>
        <v/>
      </c>
      <c r="AK47" s="12" t="str">
        <f>IF(G47&amp;H47=※編集不可※選択項目!$J$15,VLOOKUP(入力例!U47,※編集不可※選択項目!$N$14:$P$25,3,TRUE),AL47)</f>
        <v/>
      </c>
      <c r="AL47" s="12" t="str">
        <f>IF(G47&amp;H47=※編集不可※選択項目!$J$27,VLOOKUP(入力例!U47,※編集不可※選択項目!$N$26:$P$41,3,TRUE),AM47)</f>
        <v/>
      </c>
      <c r="AM47" s="12" t="str">
        <f>IF(G47&amp;H47=※編集不可※選択項目!$J$43,VLOOKUP(入力例!U47,※編集不可※選択項目!$N$42:$P$46,3,TRUE),AN47)</f>
        <v/>
      </c>
      <c r="AN47" s="12" t="str">
        <f>IF(G47&amp;H47=※編集不可※選択項目!$J$48,VLOOKUP(入力例!U47,※編集不可※選択項目!$N$48:$P$51,3,TRUE),"")</f>
        <v/>
      </c>
      <c r="AO47" s="13" t="e">
        <f>VLOOKUP(Y47&amp;G47&amp;H47,※編集不可※選択項目!U:V,2,FALSE)</f>
        <v>#N/A</v>
      </c>
      <c r="AP47" s="12" t="str">
        <f t="shared" si="12"/>
        <v/>
      </c>
      <c r="AQ47" s="95" t="str">
        <f t="shared" si="5"/>
        <v/>
      </c>
      <c r="AR47" s="81">
        <f t="shared" si="13"/>
        <v>0</v>
      </c>
      <c r="AS47" s="81">
        <f t="shared" si="14"/>
        <v>0</v>
      </c>
      <c r="AT47" s="81">
        <f t="shared" si="6"/>
        <v>0</v>
      </c>
      <c r="AU47" s="81" t="str">
        <f t="shared" si="15"/>
        <v/>
      </c>
      <c r="AV47" s="74">
        <f t="shared" si="7"/>
        <v>0</v>
      </c>
      <c r="AW47" s="74">
        <f t="shared" si="16"/>
        <v>0</v>
      </c>
    </row>
    <row r="48" spans="1:49" s="13" customFormat="1" ht="25.15" customHeight="1" x14ac:dyDescent="0.15">
      <c r="A48" s="72">
        <f t="shared" si="8"/>
        <v>37</v>
      </c>
      <c r="B48" s="26" t="str">
        <f t="shared" si="2"/>
        <v/>
      </c>
      <c r="C48" s="72"/>
      <c r="D48" s="24" t="str">
        <f t="shared" si="9"/>
        <v/>
      </c>
      <c r="E48" s="24" t="str">
        <f t="shared" si="10"/>
        <v/>
      </c>
      <c r="F48" s="86"/>
      <c r="G48" s="90"/>
      <c r="H48" s="86"/>
      <c r="I48" s="24" t="str">
        <f>IF(OR(G48="",H48="",U48=""),"",IFERROR(VLOOKUP(G48&amp;H48&amp;U48,※編集不可※選択項目!$K$3:$P$51,5,FALSE),"該当なし"))</f>
        <v/>
      </c>
      <c r="J48" s="91"/>
      <c r="K48" s="86"/>
      <c r="L48" s="24" t="str">
        <f t="shared" si="3"/>
        <v/>
      </c>
      <c r="M48" s="86"/>
      <c r="N48" s="86"/>
      <c r="O48" s="24"/>
      <c r="P48" s="24"/>
      <c r="Q48" s="24"/>
      <c r="R48" s="24"/>
      <c r="S48" s="25" t="str">
        <f t="shared" si="11"/>
        <v/>
      </c>
      <c r="T48" s="86"/>
      <c r="U48" s="86"/>
      <c r="V48" s="86"/>
      <c r="W48" s="86"/>
      <c r="X48" s="86"/>
      <c r="Y48" s="86"/>
      <c r="Z48" s="92"/>
      <c r="AA48" s="91"/>
      <c r="AB48" s="92"/>
      <c r="AC48" s="156"/>
      <c r="AD48" s="157"/>
      <c r="AE48" s="87"/>
      <c r="AF48" s="87"/>
      <c r="AG48" s="71"/>
      <c r="AH48" s="12" t="e">
        <f>INDEX(※編集不可※選択項目!$P$3:$P$51,MATCH(入力例!G48&amp;入力例!H48&amp;入力例!I48,※編集不可※選択項目!$Q$3:$Q$51,0))</f>
        <v>#N/A</v>
      </c>
      <c r="AI48" s="12" t="str">
        <f t="shared" si="4"/>
        <v/>
      </c>
      <c r="AJ48" s="12" t="str">
        <f>IF(G48&amp;H48=※編集不可※選択項目!$J$3,VLOOKUP(入力例!U48,※編集不可※選択項目!$N$2:$P$13,3,TRUE),AK48)</f>
        <v/>
      </c>
      <c r="AK48" s="12" t="str">
        <f>IF(G48&amp;H48=※編集不可※選択項目!$J$15,VLOOKUP(入力例!U48,※編集不可※選択項目!$N$14:$P$25,3,TRUE),AL48)</f>
        <v/>
      </c>
      <c r="AL48" s="12" t="str">
        <f>IF(G48&amp;H48=※編集不可※選択項目!$J$27,VLOOKUP(入力例!U48,※編集不可※選択項目!$N$26:$P$41,3,TRUE),AM48)</f>
        <v/>
      </c>
      <c r="AM48" s="12" t="str">
        <f>IF(G48&amp;H48=※編集不可※選択項目!$J$43,VLOOKUP(入力例!U48,※編集不可※選択項目!$N$42:$P$46,3,TRUE),AN48)</f>
        <v/>
      </c>
      <c r="AN48" s="12" t="str">
        <f>IF(G48&amp;H48=※編集不可※選択項目!$J$48,VLOOKUP(入力例!U48,※編集不可※選択項目!$N$48:$P$51,3,TRUE),"")</f>
        <v/>
      </c>
      <c r="AO48" s="13" t="e">
        <f>VLOOKUP(Y48&amp;G48&amp;H48,※編集不可※選択項目!U:V,2,FALSE)</f>
        <v>#N/A</v>
      </c>
      <c r="AP48" s="12" t="str">
        <f t="shared" si="12"/>
        <v/>
      </c>
      <c r="AQ48" s="95" t="str">
        <f t="shared" si="5"/>
        <v/>
      </c>
      <c r="AR48" s="81">
        <f t="shared" si="13"/>
        <v>0</v>
      </c>
      <c r="AS48" s="81">
        <f t="shared" si="14"/>
        <v>0</v>
      </c>
      <c r="AT48" s="81">
        <f t="shared" si="6"/>
        <v>0</v>
      </c>
      <c r="AU48" s="81" t="str">
        <f t="shared" si="15"/>
        <v/>
      </c>
      <c r="AV48" s="74">
        <f t="shared" si="7"/>
        <v>0</v>
      </c>
      <c r="AW48" s="74">
        <f t="shared" si="16"/>
        <v>0</v>
      </c>
    </row>
    <row r="49" spans="1:49" s="13" customFormat="1" ht="25.15" customHeight="1" x14ac:dyDescent="0.15">
      <c r="A49" s="72">
        <f t="shared" si="8"/>
        <v>38</v>
      </c>
      <c r="B49" s="26" t="str">
        <f t="shared" si="2"/>
        <v/>
      </c>
      <c r="C49" s="72"/>
      <c r="D49" s="24" t="str">
        <f t="shared" si="9"/>
        <v/>
      </c>
      <c r="E49" s="24" t="str">
        <f t="shared" si="10"/>
        <v/>
      </c>
      <c r="F49" s="86"/>
      <c r="G49" s="90"/>
      <c r="H49" s="86"/>
      <c r="I49" s="24" t="str">
        <f>IF(OR(G49="",H49="",U49=""),"",IFERROR(VLOOKUP(G49&amp;H49&amp;U49,※編集不可※選択項目!$K$3:$P$51,5,FALSE),"該当なし"))</f>
        <v/>
      </c>
      <c r="J49" s="91"/>
      <c r="K49" s="86"/>
      <c r="L49" s="24" t="str">
        <f t="shared" si="3"/>
        <v/>
      </c>
      <c r="M49" s="86"/>
      <c r="N49" s="86"/>
      <c r="O49" s="24"/>
      <c r="P49" s="24"/>
      <c r="Q49" s="24"/>
      <c r="R49" s="24"/>
      <c r="S49" s="25" t="str">
        <f t="shared" si="11"/>
        <v/>
      </c>
      <c r="T49" s="86"/>
      <c r="U49" s="86"/>
      <c r="V49" s="86"/>
      <c r="W49" s="86"/>
      <c r="X49" s="86"/>
      <c r="Y49" s="86"/>
      <c r="Z49" s="92"/>
      <c r="AA49" s="91"/>
      <c r="AB49" s="92"/>
      <c r="AC49" s="156"/>
      <c r="AD49" s="157"/>
      <c r="AE49" s="87"/>
      <c r="AF49" s="87"/>
      <c r="AG49" s="71"/>
      <c r="AH49" s="12" t="e">
        <f>INDEX(※編集不可※選択項目!$P$3:$P$51,MATCH(入力例!G49&amp;入力例!H49&amp;入力例!I49,※編集不可※選択項目!$Q$3:$Q$51,0))</f>
        <v>#N/A</v>
      </c>
      <c r="AI49" s="12" t="str">
        <f t="shared" si="4"/>
        <v/>
      </c>
      <c r="AJ49" s="12" t="str">
        <f>IF(G49&amp;H49=※編集不可※選択項目!$J$3,VLOOKUP(入力例!U49,※編集不可※選択項目!$N$2:$P$13,3,TRUE),AK49)</f>
        <v/>
      </c>
      <c r="AK49" s="12" t="str">
        <f>IF(G49&amp;H49=※編集不可※選択項目!$J$15,VLOOKUP(入力例!U49,※編集不可※選択項目!$N$14:$P$25,3,TRUE),AL49)</f>
        <v/>
      </c>
      <c r="AL49" s="12" t="str">
        <f>IF(G49&amp;H49=※編集不可※選択項目!$J$27,VLOOKUP(入力例!U49,※編集不可※選択項目!$N$26:$P$41,3,TRUE),AM49)</f>
        <v/>
      </c>
      <c r="AM49" s="12" t="str">
        <f>IF(G49&amp;H49=※編集不可※選択項目!$J$43,VLOOKUP(入力例!U49,※編集不可※選択項目!$N$42:$P$46,3,TRUE),AN49)</f>
        <v/>
      </c>
      <c r="AN49" s="12" t="str">
        <f>IF(G49&amp;H49=※編集不可※選択項目!$J$48,VLOOKUP(入力例!U49,※編集不可※選択項目!$N$48:$P$51,3,TRUE),"")</f>
        <v/>
      </c>
      <c r="AO49" s="13" t="e">
        <f>VLOOKUP(Y49&amp;G49&amp;H49,※編集不可※選択項目!U:V,2,FALSE)</f>
        <v>#N/A</v>
      </c>
      <c r="AP49" s="12" t="str">
        <f t="shared" si="12"/>
        <v/>
      </c>
      <c r="AQ49" s="95" t="str">
        <f t="shared" si="5"/>
        <v/>
      </c>
      <c r="AR49" s="81">
        <f t="shared" si="13"/>
        <v>0</v>
      </c>
      <c r="AS49" s="81">
        <f t="shared" si="14"/>
        <v>0</v>
      </c>
      <c r="AT49" s="81">
        <f t="shared" si="6"/>
        <v>0</v>
      </c>
      <c r="AU49" s="81" t="str">
        <f t="shared" si="15"/>
        <v/>
      </c>
      <c r="AV49" s="74">
        <f t="shared" si="7"/>
        <v>0</v>
      </c>
      <c r="AW49" s="74">
        <f t="shared" si="16"/>
        <v>0</v>
      </c>
    </row>
    <row r="50" spans="1:49" s="13" customFormat="1" ht="25.15" customHeight="1" x14ac:dyDescent="0.15">
      <c r="A50" s="72">
        <f t="shared" si="8"/>
        <v>39</v>
      </c>
      <c r="B50" s="26" t="str">
        <f t="shared" si="2"/>
        <v/>
      </c>
      <c r="C50" s="72"/>
      <c r="D50" s="24" t="str">
        <f t="shared" si="9"/>
        <v/>
      </c>
      <c r="E50" s="24" t="str">
        <f t="shared" si="10"/>
        <v/>
      </c>
      <c r="F50" s="86"/>
      <c r="G50" s="90"/>
      <c r="H50" s="86"/>
      <c r="I50" s="24" t="str">
        <f>IF(OR(G50="",H50="",U50=""),"",IFERROR(VLOOKUP(G50&amp;H50&amp;U50,※編集不可※選択項目!$K$3:$P$51,5,FALSE),"該当なし"))</f>
        <v/>
      </c>
      <c r="J50" s="91"/>
      <c r="K50" s="86"/>
      <c r="L50" s="24" t="str">
        <f t="shared" si="3"/>
        <v/>
      </c>
      <c r="M50" s="86"/>
      <c r="N50" s="86"/>
      <c r="O50" s="24"/>
      <c r="P50" s="24"/>
      <c r="Q50" s="24"/>
      <c r="R50" s="24"/>
      <c r="S50" s="25" t="str">
        <f t="shared" si="11"/>
        <v/>
      </c>
      <c r="T50" s="86"/>
      <c r="U50" s="86"/>
      <c r="V50" s="86"/>
      <c r="W50" s="86"/>
      <c r="X50" s="86"/>
      <c r="Y50" s="86"/>
      <c r="Z50" s="92"/>
      <c r="AA50" s="91"/>
      <c r="AB50" s="92"/>
      <c r="AC50" s="156"/>
      <c r="AD50" s="157"/>
      <c r="AE50" s="87"/>
      <c r="AF50" s="87"/>
      <c r="AG50" s="71"/>
      <c r="AH50" s="12" t="e">
        <f>INDEX(※編集不可※選択項目!$P$3:$P$51,MATCH(入力例!G50&amp;入力例!H50&amp;入力例!I50,※編集不可※選択項目!$Q$3:$Q$51,0))</f>
        <v>#N/A</v>
      </c>
      <c r="AI50" s="12" t="str">
        <f t="shared" si="4"/>
        <v/>
      </c>
      <c r="AJ50" s="12" t="str">
        <f>IF(G50&amp;H50=※編集不可※選択項目!$J$3,VLOOKUP(入力例!U50,※編集不可※選択項目!$N$2:$P$13,3,TRUE),AK50)</f>
        <v/>
      </c>
      <c r="AK50" s="12" t="str">
        <f>IF(G50&amp;H50=※編集不可※選択項目!$J$15,VLOOKUP(入力例!U50,※編集不可※選択項目!$N$14:$P$25,3,TRUE),AL50)</f>
        <v/>
      </c>
      <c r="AL50" s="12" t="str">
        <f>IF(G50&amp;H50=※編集不可※選択項目!$J$27,VLOOKUP(入力例!U50,※編集不可※選択項目!$N$26:$P$41,3,TRUE),AM50)</f>
        <v/>
      </c>
      <c r="AM50" s="12" t="str">
        <f>IF(G50&amp;H50=※編集不可※選択項目!$J$43,VLOOKUP(入力例!U50,※編集不可※選択項目!$N$42:$P$46,3,TRUE),AN50)</f>
        <v/>
      </c>
      <c r="AN50" s="12" t="str">
        <f>IF(G50&amp;H50=※編集不可※選択項目!$J$48,VLOOKUP(入力例!U50,※編集不可※選択項目!$N$48:$P$51,3,TRUE),"")</f>
        <v/>
      </c>
      <c r="AO50" s="13" t="e">
        <f>VLOOKUP(Y50&amp;G50&amp;H50,※編集不可※選択項目!U:V,2,FALSE)</f>
        <v>#N/A</v>
      </c>
      <c r="AP50" s="12" t="str">
        <f t="shared" si="12"/>
        <v/>
      </c>
      <c r="AQ50" s="95" t="str">
        <f t="shared" si="5"/>
        <v/>
      </c>
      <c r="AR50" s="81">
        <f t="shared" si="13"/>
        <v>0</v>
      </c>
      <c r="AS50" s="81">
        <f t="shared" si="14"/>
        <v>0</v>
      </c>
      <c r="AT50" s="81">
        <f t="shared" si="6"/>
        <v>0</v>
      </c>
      <c r="AU50" s="81" t="str">
        <f t="shared" si="15"/>
        <v/>
      </c>
      <c r="AV50" s="74">
        <f t="shared" si="7"/>
        <v>0</v>
      </c>
      <c r="AW50" s="74">
        <f t="shared" si="16"/>
        <v>0</v>
      </c>
    </row>
    <row r="51" spans="1:49" s="13" customFormat="1" ht="25.15" customHeight="1" x14ac:dyDescent="0.15">
      <c r="A51" s="72">
        <f t="shared" si="8"/>
        <v>40</v>
      </c>
      <c r="B51" s="26" t="str">
        <f t="shared" si="2"/>
        <v/>
      </c>
      <c r="C51" s="72"/>
      <c r="D51" s="24" t="str">
        <f t="shared" si="9"/>
        <v/>
      </c>
      <c r="E51" s="24" t="str">
        <f t="shared" si="10"/>
        <v/>
      </c>
      <c r="F51" s="86"/>
      <c r="G51" s="90"/>
      <c r="H51" s="86"/>
      <c r="I51" s="24" t="str">
        <f>IF(OR(G51="",H51="",U51=""),"",IFERROR(VLOOKUP(G51&amp;H51&amp;U51,※編集不可※選択項目!$K$3:$P$51,5,FALSE),"該当なし"))</f>
        <v/>
      </c>
      <c r="J51" s="91"/>
      <c r="K51" s="86"/>
      <c r="L51" s="24" t="str">
        <f t="shared" si="3"/>
        <v/>
      </c>
      <c r="M51" s="86"/>
      <c r="N51" s="86"/>
      <c r="O51" s="24"/>
      <c r="P51" s="24"/>
      <c r="Q51" s="24"/>
      <c r="R51" s="24"/>
      <c r="S51" s="25" t="str">
        <f t="shared" si="11"/>
        <v/>
      </c>
      <c r="T51" s="86"/>
      <c r="U51" s="86"/>
      <c r="V51" s="86"/>
      <c r="W51" s="86"/>
      <c r="X51" s="86"/>
      <c r="Y51" s="86"/>
      <c r="Z51" s="92"/>
      <c r="AA51" s="91"/>
      <c r="AB51" s="92"/>
      <c r="AC51" s="156"/>
      <c r="AD51" s="157"/>
      <c r="AE51" s="87"/>
      <c r="AF51" s="87"/>
      <c r="AG51" s="71"/>
      <c r="AH51" s="12" t="e">
        <f>INDEX(※編集不可※選択項目!$P$3:$P$51,MATCH(入力例!G51&amp;入力例!H51&amp;入力例!I51,※編集不可※選択項目!$Q$3:$Q$51,0))</f>
        <v>#N/A</v>
      </c>
      <c r="AI51" s="12" t="str">
        <f t="shared" si="4"/>
        <v/>
      </c>
      <c r="AJ51" s="12" t="str">
        <f>IF(G51&amp;H51=※編集不可※選択項目!$J$3,VLOOKUP(入力例!U51,※編集不可※選択項目!$N$2:$P$13,3,TRUE),AK51)</f>
        <v/>
      </c>
      <c r="AK51" s="12" t="str">
        <f>IF(G51&amp;H51=※編集不可※選択項目!$J$15,VLOOKUP(入力例!U51,※編集不可※選択項目!$N$14:$P$25,3,TRUE),AL51)</f>
        <v/>
      </c>
      <c r="AL51" s="12" t="str">
        <f>IF(G51&amp;H51=※編集不可※選択項目!$J$27,VLOOKUP(入力例!U51,※編集不可※選択項目!$N$26:$P$41,3,TRUE),AM51)</f>
        <v/>
      </c>
      <c r="AM51" s="12" t="str">
        <f>IF(G51&amp;H51=※編集不可※選択項目!$J$43,VLOOKUP(入力例!U51,※編集不可※選択項目!$N$42:$P$46,3,TRUE),AN51)</f>
        <v/>
      </c>
      <c r="AN51" s="12" t="str">
        <f>IF(G51&amp;H51=※編集不可※選択項目!$J$48,VLOOKUP(入力例!U51,※編集不可※選択項目!$N$48:$P$51,3,TRUE),"")</f>
        <v/>
      </c>
      <c r="AO51" s="13" t="e">
        <f>VLOOKUP(Y51&amp;G51&amp;H51,※編集不可※選択項目!U:V,2,FALSE)</f>
        <v>#N/A</v>
      </c>
      <c r="AP51" s="12" t="str">
        <f t="shared" si="12"/>
        <v/>
      </c>
      <c r="AQ51" s="95" t="str">
        <f t="shared" si="5"/>
        <v/>
      </c>
      <c r="AR51" s="81">
        <f t="shared" si="13"/>
        <v>0</v>
      </c>
      <c r="AS51" s="81">
        <f t="shared" si="14"/>
        <v>0</v>
      </c>
      <c r="AT51" s="81">
        <f t="shared" si="6"/>
        <v>0</v>
      </c>
      <c r="AU51" s="81" t="str">
        <f t="shared" si="15"/>
        <v/>
      </c>
      <c r="AV51" s="74">
        <f t="shared" si="7"/>
        <v>0</v>
      </c>
      <c r="AW51" s="74">
        <f t="shared" si="16"/>
        <v>0</v>
      </c>
    </row>
    <row r="52" spans="1:49" s="13" customFormat="1" ht="25.15" customHeight="1" x14ac:dyDescent="0.15">
      <c r="A52" s="72">
        <f t="shared" si="8"/>
        <v>41</v>
      </c>
      <c r="B52" s="26" t="str">
        <f t="shared" si="2"/>
        <v/>
      </c>
      <c r="C52" s="72"/>
      <c r="D52" s="24" t="str">
        <f t="shared" si="9"/>
        <v/>
      </c>
      <c r="E52" s="24" t="str">
        <f t="shared" si="10"/>
        <v/>
      </c>
      <c r="F52" s="86"/>
      <c r="G52" s="90"/>
      <c r="H52" s="86"/>
      <c r="I52" s="24" t="str">
        <f>IF(OR(G52="",H52="",U52=""),"",IFERROR(VLOOKUP(G52&amp;H52&amp;U52,※編集不可※選択項目!$K$3:$P$51,5,FALSE),"該当なし"))</f>
        <v/>
      </c>
      <c r="J52" s="91"/>
      <c r="K52" s="86"/>
      <c r="L52" s="24" t="str">
        <f t="shared" si="3"/>
        <v/>
      </c>
      <c r="M52" s="86"/>
      <c r="N52" s="86"/>
      <c r="O52" s="24"/>
      <c r="P52" s="24"/>
      <c r="Q52" s="24"/>
      <c r="R52" s="24"/>
      <c r="S52" s="25" t="str">
        <f t="shared" si="11"/>
        <v/>
      </c>
      <c r="T52" s="86"/>
      <c r="U52" s="86"/>
      <c r="V52" s="86"/>
      <c r="W52" s="86"/>
      <c r="X52" s="86"/>
      <c r="Y52" s="86"/>
      <c r="Z52" s="92"/>
      <c r="AA52" s="91"/>
      <c r="AB52" s="92"/>
      <c r="AC52" s="156"/>
      <c r="AD52" s="157"/>
      <c r="AE52" s="87"/>
      <c r="AF52" s="87"/>
      <c r="AG52" s="71"/>
      <c r="AH52" s="12" t="e">
        <f>INDEX(※編集不可※選択項目!$P$3:$P$51,MATCH(入力例!G52&amp;入力例!H52&amp;入力例!I52,※編集不可※選択項目!$Q$3:$Q$51,0))</f>
        <v>#N/A</v>
      </c>
      <c r="AI52" s="12" t="str">
        <f t="shared" si="4"/>
        <v/>
      </c>
      <c r="AJ52" s="12" t="str">
        <f>IF(G52&amp;H52=※編集不可※選択項目!$J$3,VLOOKUP(入力例!U52,※編集不可※選択項目!$N$2:$P$13,3,TRUE),AK52)</f>
        <v/>
      </c>
      <c r="AK52" s="12" t="str">
        <f>IF(G52&amp;H52=※編集不可※選択項目!$J$15,VLOOKUP(入力例!U52,※編集不可※選択項目!$N$14:$P$25,3,TRUE),AL52)</f>
        <v/>
      </c>
      <c r="AL52" s="12" t="str">
        <f>IF(G52&amp;H52=※編集不可※選択項目!$J$27,VLOOKUP(入力例!U52,※編集不可※選択項目!$N$26:$P$41,3,TRUE),AM52)</f>
        <v/>
      </c>
      <c r="AM52" s="12" t="str">
        <f>IF(G52&amp;H52=※編集不可※選択項目!$J$43,VLOOKUP(入力例!U52,※編集不可※選択項目!$N$42:$P$46,3,TRUE),AN52)</f>
        <v/>
      </c>
      <c r="AN52" s="12" t="str">
        <f>IF(G52&amp;H52=※編集不可※選択項目!$J$48,VLOOKUP(入力例!U52,※編集不可※選択項目!$N$48:$P$51,3,TRUE),"")</f>
        <v/>
      </c>
      <c r="AO52" s="13" t="e">
        <f>VLOOKUP(Y52&amp;G52&amp;H52,※編集不可※選択項目!U:V,2,FALSE)</f>
        <v>#N/A</v>
      </c>
      <c r="AP52" s="12" t="str">
        <f t="shared" si="12"/>
        <v/>
      </c>
      <c r="AQ52" s="95" t="str">
        <f t="shared" si="5"/>
        <v/>
      </c>
      <c r="AR52" s="81">
        <f t="shared" si="13"/>
        <v>0</v>
      </c>
      <c r="AS52" s="81">
        <f t="shared" si="14"/>
        <v>0</v>
      </c>
      <c r="AT52" s="81">
        <f t="shared" si="6"/>
        <v>0</v>
      </c>
      <c r="AU52" s="81" t="str">
        <f t="shared" si="15"/>
        <v/>
      </c>
      <c r="AV52" s="74">
        <f t="shared" si="7"/>
        <v>0</v>
      </c>
      <c r="AW52" s="74">
        <f t="shared" si="16"/>
        <v>0</v>
      </c>
    </row>
    <row r="53" spans="1:49" s="13" customFormat="1" ht="25.15" customHeight="1" x14ac:dyDescent="0.15">
      <c r="A53" s="72">
        <f t="shared" si="8"/>
        <v>42</v>
      </c>
      <c r="B53" s="26" t="str">
        <f t="shared" si="2"/>
        <v/>
      </c>
      <c r="C53" s="72"/>
      <c r="D53" s="24" t="str">
        <f t="shared" si="9"/>
        <v/>
      </c>
      <c r="E53" s="24" t="str">
        <f t="shared" si="10"/>
        <v/>
      </c>
      <c r="F53" s="86"/>
      <c r="G53" s="90"/>
      <c r="H53" s="86"/>
      <c r="I53" s="24" t="str">
        <f>IF(OR(G53="",H53="",U53=""),"",IFERROR(VLOOKUP(G53&amp;H53&amp;U53,※編集不可※選択項目!$K$3:$P$51,5,FALSE),"該当なし"))</f>
        <v/>
      </c>
      <c r="J53" s="91"/>
      <c r="K53" s="86"/>
      <c r="L53" s="24" t="str">
        <f t="shared" si="3"/>
        <v/>
      </c>
      <c r="M53" s="86"/>
      <c r="N53" s="86"/>
      <c r="O53" s="24"/>
      <c r="P53" s="24"/>
      <c r="Q53" s="24"/>
      <c r="R53" s="24"/>
      <c r="S53" s="25" t="str">
        <f t="shared" si="11"/>
        <v/>
      </c>
      <c r="T53" s="86"/>
      <c r="U53" s="86"/>
      <c r="V53" s="86"/>
      <c r="W53" s="86"/>
      <c r="X53" s="86"/>
      <c r="Y53" s="86"/>
      <c r="Z53" s="92"/>
      <c r="AA53" s="91"/>
      <c r="AB53" s="92"/>
      <c r="AC53" s="156"/>
      <c r="AD53" s="157"/>
      <c r="AE53" s="87"/>
      <c r="AF53" s="87"/>
      <c r="AG53" s="71"/>
      <c r="AH53" s="12" t="e">
        <f>INDEX(※編集不可※選択項目!$P$3:$P$51,MATCH(入力例!G53&amp;入力例!H53&amp;入力例!I53,※編集不可※選択項目!$Q$3:$Q$51,0))</f>
        <v>#N/A</v>
      </c>
      <c r="AI53" s="12" t="str">
        <f t="shared" si="4"/>
        <v/>
      </c>
      <c r="AJ53" s="12" t="str">
        <f>IF(G53&amp;H53=※編集不可※選択項目!$J$3,VLOOKUP(入力例!U53,※編集不可※選択項目!$N$2:$P$13,3,TRUE),AK53)</f>
        <v/>
      </c>
      <c r="AK53" s="12" t="str">
        <f>IF(G53&amp;H53=※編集不可※選択項目!$J$15,VLOOKUP(入力例!U53,※編集不可※選択項目!$N$14:$P$25,3,TRUE),AL53)</f>
        <v/>
      </c>
      <c r="AL53" s="12" t="str">
        <f>IF(G53&amp;H53=※編集不可※選択項目!$J$27,VLOOKUP(入力例!U53,※編集不可※選択項目!$N$26:$P$41,3,TRUE),AM53)</f>
        <v/>
      </c>
      <c r="AM53" s="12" t="str">
        <f>IF(G53&amp;H53=※編集不可※選択項目!$J$43,VLOOKUP(入力例!U53,※編集不可※選択項目!$N$42:$P$46,3,TRUE),AN53)</f>
        <v/>
      </c>
      <c r="AN53" s="12" t="str">
        <f>IF(G53&amp;H53=※編集不可※選択項目!$J$48,VLOOKUP(入力例!U53,※編集不可※選択項目!$N$48:$P$51,3,TRUE),"")</f>
        <v/>
      </c>
      <c r="AO53" s="13" t="e">
        <f>VLOOKUP(Y53&amp;G53&amp;H53,※編集不可※選択項目!U:V,2,FALSE)</f>
        <v>#N/A</v>
      </c>
      <c r="AP53" s="12" t="str">
        <f t="shared" si="12"/>
        <v/>
      </c>
      <c r="AQ53" s="95" t="str">
        <f t="shared" si="5"/>
        <v/>
      </c>
      <c r="AR53" s="81">
        <f t="shared" si="13"/>
        <v>0</v>
      </c>
      <c r="AS53" s="81">
        <f t="shared" si="14"/>
        <v>0</v>
      </c>
      <c r="AT53" s="81">
        <f t="shared" si="6"/>
        <v>0</v>
      </c>
      <c r="AU53" s="81" t="str">
        <f t="shared" si="15"/>
        <v/>
      </c>
      <c r="AV53" s="74">
        <f t="shared" si="7"/>
        <v>0</v>
      </c>
      <c r="AW53" s="74">
        <f t="shared" si="16"/>
        <v>0</v>
      </c>
    </row>
    <row r="54" spans="1:49" s="13" customFormat="1" ht="25.15" customHeight="1" x14ac:dyDescent="0.15">
      <c r="A54" s="72">
        <f t="shared" si="8"/>
        <v>43</v>
      </c>
      <c r="B54" s="26" t="str">
        <f t="shared" si="2"/>
        <v/>
      </c>
      <c r="C54" s="72"/>
      <c r="D54" s="24" t="str">
        <f t="shared" si="9"/>
        <v/>
      </c>
      <c r="E54" s="24" t="str">
        <f t="shared" si="10"/>
        <v/>
      </c>
      <c r="F54" s="86"/>
      <c r="G54" s="90"/>
      <c r="H54" s="86"/>
      <c r="I54" s="24" t="str">
        <f>IF(OR(G54="",H54="",U54=""),"",IFERROR(VLOOKUP(G54&amp;H54&amp;U54,※編集不可※選択項目!$K$3:$P$51,5,FALSE),"該当なし"))</f>
        <v/>
      </c>
      <c r="J54" s="91"/>
      <c r="K54" s="86"/>
      <c r="L54" s="24" t="str">
        <f t="shared" si="3"/>
        <v/>
      </c>
      <c r="M54" s="86"/>
      <c r="N54" s="86"/>
      <c r="O54" s="24"/>
      <c r="P54" s="24"/>
      <c r="Q54" s="24"/>
      <c r="R54" s="24"/>
      <c r="S54" s="25" t="str">
        <f t="shared" si="11"/>
        <v/>
      </c>
      <c r="T54" s="86"/>
      <c r="U54" s="86"/>
      <c r="V54" s="86"/>
      <c r="W54" s="86"/>
      <c r="X54" s="86"/>
      <c r="Y54" s="86"/>
      <c r="Z54" s="92"/>
      <c r="AA54" s="91"/>
      <c r="AB54" s="92"/>
      <c r="AC54" s="156"/>
      <c r="AD54" s="157"/>
      <c r="AE54" s="87"/>
      <c r="AF54" s="87"/>
      <c r="AG54" s="71"/>
      <c r="AH54" s="12" t="e">
        <f>INDEX(※編集不可※選択項目!$P$3:$P$51,MATCH(入力例!G54&amp;入力例!H54&amp;入力例!I54,※編集不可※選択項目!$Q$3:$Q$51,0))</f>
        <v>#N/A</v>
      </c>
      <c r="AI54" s="12" t="str">
        <f t="shared" si="4"/>
        <v/>
      </c>
      <c r="AJ54" s="12" t="str">
        <f>IF(G54&amp;H54=※編集不可※選択項目!$J$3,VLOOKUP(入力例!U54,※編集不可※選択項目!$N$2:$P$13,3,TRUE),AK54)</f>
        <v/>
      </c>
      <c r="AK54" s="12" t="str">
        <f>IF(G54&amp;H54=※編集不可※選択項目!$J$15,VLOOKUP(入力例!U54,※編集不可※選択項目!$N$14:$P$25,3,TRUE),AL54)</f>
        <v/>
      </c>
      <c r="AL54" s="12" t="str">
        <f>IF(G54&amp;H54=※編集不可※選択項目!$J$27,VLOOKUP(入力例!U54,※編集不可※選択項目!$N$26:$P$41,3,TRUE),AM54)</f>
        <v/>
      </c>
      <c r="AM54" s="12" t="str">
        <f>IF(G54&amp;H54=※編集不可※選択項目!$J$43,VLOOKUP(入力例!U54,※編集不可※選択項目!$N$42:$P$46,3,TRUE),AN54)</f>
        <v/>
      </c>
      <c r="AN54" s="12" t="str">
        <f>IF(G54&amp;H54=※編集不可※選択項目!$J$48,VLOOKUP(入力例!U54,※編集不可※選択項目!$N$48:$P$51,3,TRUE),"")</f>
        <v/>
      </c>
      <c r="AO54" s="13" t="e">
        <f>VLOOKUP(Y54&amp;G54&amp;H54,※編集不可※選択項目!U:V,2,FALSE)</f>
        <v>#N/A</v>
      </c>
      <c r="AP54" s="12" t="str">
        <f t="shared" si="12"/>
        <v/>
      </c>
      <c r="AQ54" s="95" t="str">
        <f t="shared" si="5"/>
        <v/>
      </c>
      <c r="AR54" s="81">
        <f t="shared" si="13"/>
        <v>0</v>
      </c>
      <c r="AS54" s="81">
        <f t="shared" si="14"/>
        <v>0</v>
      </c>
      <c r="AT54" s="81">
        <f t="shared" si="6"/>
        <v>0</v>
      </c>
      <c r="AU54" s="81" t="str">
        <f t="shared" si="15"/>
        <v/>
      </c>
      <c r="AV54" s="74">
        <f t="shared" si="7"/>
        <v>0</v>
      </c>
      <c r="AW54" s="74">
        <f t="shared" si="16"/>
        <v>0</v>
      </c>
    </row>
    <row r="55" spans="1:49" s="13" customFormat="1" ht="25.15" customHeight="1" x14ac:dyDescent="0.15">
      <c r="A55" s="72">
        <f t="shared" si="8"/>
        <v>44</v>
      </c>
      <c r="B55" s="26" t="str">
        <f t="shared" si="2"/>
        <v/>
      </c>
      <c r="C55" s="72"/>
      <c r="D55" s="24" t="str">
        <f t="shared" si="9"/>
        <v/>
      </c>
      <c r="E55" s="24" t="str">
        <f t="shared" si="10"/>
        <v/>
      </c>
      <c r="F55" s="86"/>
      <c r="G55" s="90"/>
      <c r="H55" s="86"/>
      <c r="I55" s="24" t="str">
        <f>IF(OR(G55="",H55="",U55=""),"",IFERROR(VLOOKUP(G55&amp;H55&amp;U55,※編集不可※選択項目!$K$3:$P$51,5,FALSE),"該当なし"))</f>
        <v/>
      </c>
      <c r="J55" s="91"/>
      <c r="K55" s="86"/>
      <c r="L55" s="24" t="str">
        <f t="shared" si="3"/>
        <v/>
      </c>
      <c r="M55" s="86"/>
      <c r="N55" s="86"/>
      <c r="O55" s="24"/>
      <c r="P55" s="24"/>
      <c r="Q55" s="24"/>
      <c r="R55" s="24"/>
      <c r="S55" s="25" t="str">
        <f t="shared" si="11"/>
        <v/>
      </c>
      <c r="T55" s="86"/>
      <c r="U55" s="86"/>
      <c r="V55" s="86"/>
      <c r="W55" s="86"/>
      <c r="X55" s="86"/>
      <c r="Y55" s="86"/>
      <c r="Z55" s="92"/>
      <c r="AA55" s="91"/>
      <c r="AB55" s="92"/>
      <c r="AC55" s="156"/>
      <c r="AD55" s="157"/>
      <c r="AE55" s="87"/>
      <c r="AF55" s="87"/>
      <c r="AG55" s="71"/>
      <c r="AH55" s="12" t="e">
        <f>INDEX(※編集不可※選択項目!$P$3:$P$51,MATCH(入力例!G55&amp;入力例!H55&amp;入力例!I55,※編集不可※選択項目!$Q$3:$Q$51,0))</f>
        <v>#N/A</v>
      </c>
      <c r="AI55" s="12" t="str">
        <f t="shared" si="4"/>
        <v/>
      </c>
      <c r="AJ55" s="12" t="str">
        <f>IF(G55&amp;H55=※編集不可※選択項目!$J$3,VLOOKUP(入力例!U55,※編集不可※選択項目!$N$2:$P$13,3,TRUE),AK55)</f>
        <v/>
      </c>
      <c r="AK55" s="12" t="str">
        <f>IF(G55&amp;H55=※編集不可※選択項目!$J$15,VLOOKUP(入力例!U55,※編集不可※選択項目!$N$14:$P$25,3,TRUE),AL55)</f>
        <v/>
      </c>
      <c r="AL55" s="12" t="str">
        <f>IF(G55&amp;H55=※編集不可※選択項目!$J$27,VLOOKUP(入力例!U55,※編集不可※選択項目!$N$26:$P$41,3,TRUE),AM55)</f>
        <v/>
      </c>
      <c r="AM55" s="12" t="str">
        <f>IF(G55&amp;H55=※編集不可※選択項目!$J$43,VLOOKUP(入力例!U55,※編集不可※選択項目!$N$42:$P$46,3,TRUE),AN55)</f>
        <v/>
      </c>
      <c r="AN55" s="12" t="str">
        <f>IF(G55&amp;H55=※編集不可※選択項目!$J$48,VLOOKUP(入力例!U55,※編集不可※選択項目!$N$48:$P$51,3,TRUE),"")</f>
        <v/>
      </c>
      <c r="AO55" s="13" t="e">
        <f>VLOOKUP(Y55&amp;G55&amp;H55,※編集不可※選択項目!U:V,2,FALSE)</f>
        <v>#N/A</v>
      </c>
      <c r="AP55" s="12" t="str">
        <f t="shared" si="12"/>
        <v/>
      </c>
      <c r="AQ55" s="95" t="str">
        <f t="shared" si="5"/>
        <v/>
      </c>
      <c r="AR55" s="81">
        <f t="shared" si="13"/>
        <v>0</v>
      </c>
      <c r="AS55" s="81">
        <f t="shared" si="14"/>
        <v>0</v>
      </c>
      <c r="AT55" s="81">
        <f t="shared" si="6"/>
        <v>0</v>
      </c>
      <c r="AU55" s="81" t="str">
        <f t="shared" si="15"/>
        <v/>
      </c>
      <c r="AV55" s="74">
        <f t="shared" si="7"/>
        <v>0</v>
      </c>
      <c r="AW55" s="74">
        <f t="shared" si="16"/>
        <v>0</v>
      </c>
    </row>
    <row r="56" spans="1:49" s="13" customFormat="1" ht="25.15" customHeight="1" x14ac:dyDescent="0.15">
      <c r="A56" s="72">
        <f t="shared" si="8"/>
        <v>45</v>
      </c>
      <c r="B56" s="26" t="str">
        <f t="shared" si="2"/>
        <v/>
      </c>
      <c r="C56" s="72"/>
      <c r="D56" s="24" t="str">
        <f t="shared" si="9"/>
        <v/>
      </c>
      <c r="E56" s="24" t="str">
        <f t="shared" si="10"/>
        <v/>
      </c>
      <c r="F56" s="86"/>
      <c r="G56" s="90"/>
      <c r="H56" s="86"/>
      <c r="I56" s="24" t="str">
        <f>IF(OR(G56="",H56="",U56=""),"",IFERROR(VLOOKUP(G56&amp;H56&amp;U56,※編集不可※選択項目!$K$3:$P$51,5,FALSE),"該当なし"))</f>
        <v/>
      </c>
      <c r="J56" s="91"/>
      <c r="K56" s="86"/>
      <c r="L56" s="24" t="str">
        <f t="shared" si="3"/>
        <v/>
      </c>
      <c r="M56" s="86"/>
      <c r="N56" s="86"/>
      <c r="O56" s="24"/>
      <c r="P56" s="24"/>
      <c r="Q56" s="24"/>
      <c r="R56" s="24"/>
      <c r="S56" s="25" t="str">
        <f t="shared" si="11"/>
        <v/>
      </c>
      <c r="T56" s="86"/>
      <c r="U56" s="86"/>
      <c r="V56" s="86"/>
      <c r="W56" s="86"/>
      <c r="X56" s="86"/>
      <c r="Y56" s="86"/>
      <c r="Z56" s="92"/>
      <c r="AA56" s="91"/>
      <c r="AB56" s="92"/>
      <c r="AC56" s="156"/>
      <c r="AD56" s="157"/>
      <c r="AE56" s="87"/>
      <c r="AF56" s="87"/>
      <c r="AG56" s="71"/>
      <c r="AH56" s="12" t="e">
        <f>INDEX(※編集不可※選択項目!$P$3:$P$51,MATCH(入力例!G56&amp;入力例!H56&amp;入力例!I56,※編集不可※選択項目!$Q$3:$Q$51,0))</f>
        <v>#N/A</v>
      </c>
      <c r="AI56" s="12" t="str">
        <f t="shared" si="4"/>
        <v/>
      </c>
      <c r="AJ56" s="12" t="str">
        <f>IF(G56&amp;H56=※編集不可※選択項目!$J$3,VLOOKUP(入力例!U56,※編集不可※選択項目!$N$2:$P$13,3,TRUE),AK56)</f>
        <v/>
      </c>
      <c r="AK56" s="12" t="str">
        <f>IF(G56&amp;H56=※編集不可※選択項目!$J$15,VLOOKUP(入力例!U56,※編集不可※選択項目!$N$14:$P$25,3,TRUE),AL56)</f>
        <v/>
      </c>
      <c r="AL56" s="12" t="str">
        <f>IF(G56&amp;H56=※編集不可※選択項目!$J$27,VLOOKUP(入力例!U56,※編集不可※選択項目!$N$26:$P$41,3,TRUE),AM56)</f>
        <v/>
      </c>
      <c r="AM56" s="12" t="str">
        <f>IF(G56&amp;H56=※編集不可※選択項目!$J$43,VLOOKUP(入力例!U56,※編集不可※選択項目!$N$42:$P$46,3,TRUE),AN56)</f>
        <v/>
      </c>
      <c r="AN56" s="12" t="str">
        <f>IF(G56&amp;H56=※編集不可※選択項目!$J$48,VLOOKUP(入力例!U56,※編集不可※選択項目!$N$48:$P$51,3,TRUE),"")</f>
        <v/>
      </c>
      <c r="AO56" s="13" t="e">
        <f>VLOOKUP(Y56&amp;G56&amp;H56,※編集不可※選択項目!U:V,2,FALSE)</f>
        <v>#N/A</v>
      </c>
      <c r="AP56" s="12" t="str">
        <f t="shared" si="12"/>
        <v/>
      </c>
      <c r="AQ56" s="95" t="str">
        <f t="shared" si="5"/>
        <v/>
      </c>
      <c r="AR56" s="81">
        <f t="shared" si="13"/>
        <v>0</v>
      </c>
      <c r="AS56" s="81">
        <f t="shared" si="14"/>
        <v>0</v>
      </c>
      <c r="AT56" s="81">
        <f t="shared" si="6"/>
        <v>0</v>
      </c>
      <c r="AU56" s="81" t="str">
        <f t="shared" si="15"/>
        <v/>
      </c>
      <c r="AV56" s="74">
        <f t="shared" si="7"/>
        <v>0</v>
      </c>
      <c r="AW56" s="74">
        <f t="shared" si="16"/>
        <v>0</v>
      </c>
    </row>
    <row r="57" spans="1:49" x14ac:dyDescent="0.15">
      <c r="AR57" s="116"/>
      <c r="AS57" s="116"/>
      <c r="AT57" s="116"/>
      <c r="AU57" s="116"/>
      <c r="AV57" s="117"/>
      <c r="AW57" s="117"/>
    </row>
    <row r="58" spans="1:49" x14ac:dyDescent="0.15">
      <c r="AE58" s="1">
        <f>SUM(AE11:AE56)</f>
        <v>0</v>
      </c>
      <c r="AR58" s="148">
        <f>SUM(AR10,AR12:AR56)</f>
        <v>1</v>
      </c>
      <c r="AS58" s="148">
        <f>SUM(AS12:AS56)</f>
        <v>0</v>
      </c>
      <c r="AT58" s="148">
        <f>SUM(AT12:AT56)</f>
        <v>0</v>
      </c>
      <c r="AU58" s="148"/>
      <c r="AV58" s="148">
        <f>IF(COUNTIF(AV12:AV56,"&gt;=2"),2,1)</f>
        <v>2</v>
      </c>
      <c r="AW58" s="148">
        <f>SUM(AW12:AW56)</f>
        <v>1</v>
      </c>
    </row>
    <row r="59" spans="1:49" x14ac:dyDescent="0.15">
      <c r="AT59" s="148">
        <f>SUM(AR58:AT58)</f>
        <v>1</v>
      </c>
    </row>
  </sheetData>
  <sheetProtection algorithmName="SHA-512" hashValue="EsyBh0Mt/y9GGgUIxmrPCa9ckkPr7+M/wYxGFKMJ+6kDNJUkWPoygEFSO+6Q9vFpEB5hfqB1gS4keohWYDqp9Q==" saltValue="A5+jiLpvRiZ32sInzZUdug==" spinCount="100000" sheet="1" objects="1" scenarios="1" selectLockedCells="1" selectUnlockedCells="1"/>
  <autoFilter ref="A10:AP56" xr:uid="{00000000-0009-0000-0000-000003000000}"/>
  <dataConsolidate link="1"/>
  <mergeCells count="44">
    <mergeCell ref="AQ9:AQ10"/>
    <mergeCell ref="A1:G1"/>
    <mergeCell ref="J1:N1"/>
    <mergeCell ref="A2:B2"/>
    <mergeCell ref="C2:D2"/>
    <mergeCell ref="F2:G2"/>
    <mergeCell ref="K2:N2"/>
    <mergeCell ref="M9:M10"/>
    <mergeCell ref="A3:E4"/>
    <mergeCell ref="K3:N3"/>
    <mergeCell ref="K4:N4"/>
    <mergeCell ref="A9:A10"/>
    <mergeCell ref="B9:B10"/>
    <mergeCell ref="C9:C10"/>
    <mergeCell ref="D9:D10"/>
    <mergeCell ref="E9:E10"/>
    <mergeCell ref="F9:F10"/>
    <mergeCell ref="G9:G10"/>
    <mergeCell ref="H9:H10"/>
    <mergeCell ref="I9:I10"/>
    <mergeCell ref="J9:J10"/>
    <mergeCell ref="K9:K10"/>
    <mergeCell ref="L9:L10"/>
    <mergeCell ref="Y9:Y10"/>
    <mergeCell ref="N9:N10"/>
    <mergeCell ref="O9:O10"/>
    <mergeCell ref="P9:P10"/>
    <mergeCell ref="Q9:Q10"/>
    <mergeCell ref="R9:R10"/>
    <mergeCell ref="S9:S10"/>
    <mergeCell ref="T9:T10"/>
    <mergeCell ref="U9:U10"/>
    <mergeCell ref="V9:V10"/>
    <mergeCell ref="W9:W10"/>
    <mergeCell ref="X9:X10"/>
    <mergeCell ref="AP9:AP10"/>
    <mergeCell ref="AE9:AG9"/>
    <mergeCell ref="Z9:Z10"/>
    <mergeCell ref="AA9:AA10"/>
    <mergeCell ref="AB9:AB10"/>
    <mergeCell ref="AC9:AC10"/>
    <mergeCell ref="AH9:AH10"/>
    <mergeCell ref="AI9:AI10"/>
    <mergeCell ref="AD9:AD10"/>
  </mergeCells>
  <phoneticPr fontId="8"/>
  <conditionalFormatting sqref="K2">
    <cfRule type="expression" dxfId="29" priority="29">
      <formula>$AT$59&gt;=1</formula>
    </cfRule>
  </conditionalFormatting>
  <conditionalFormatting sqref="K3">
    <cfRule type="expression" dxfId="28" priority="30">
      <formula>$AV$58=2</formula>
    </cfRule>
  </conditionalFormatting>
  <conditionalFormatting sqref="K4">
    <cfRule type="expression" dxfId="27" priority="39">
      <formula>$AW$58&gt;=1</formula>
    </cfRule>
  </conditionalFormatting>
  <conditionalFormatting sqref="T12:T56">
    <cfRule type="expression" dxfId="26" priority="4">
      <formula>$M12="連結"</formula>
    </cfRule>
    <cfRule type="expression" dxfId="25" priority="49">
      <formula>$AW12=1</formula>
    </cfRule>
  </conditionalFormatting>
  <conditionalFormatting sqref="J12:K56">
    <cfRule type="expression" dxfId="24" priority="50">
      <formula>$AV12&gt;=2</formula>
    </cfRule>
  </conditionalFormatting>
  <conditionalFormatting sqref="I12:I56">
    <cfRule type="expression" dxfId="23" priority="40">
      <formula>$I12="該当なし"</formula>
    </cfRule>
  </conditionalFormatting>
  <conditionalFormatting sqref="AA12:AA56">
    <cfRule type="expression" dxfId="22" priority="5">
      <formula>COUNTIF($J12,"*■*")=0</formula>
    </cfRule>
    <cfRule type="expression" dxfId="21" priority="28">
      <formula>$AT12=1</formula>
    </cfRule>
  </conditionalFormatting>
  <conditionalFormatting sqref="O12:R56">
    <cfRule type="expression" dxfId="20" priority="1">
      <formula>AND(COUNTIF($J$12:$J$56,O12)&gt;0,$M12="連結",$AI$5=1)</formula>
    </cfRule>
    <cfRule type="expression" dxfId="19" priority="3">
      <formula>$M12&lt;&gt;"連結"</formula>
    </cfRule>
  </conditionalFormatting>
  <conditionalFormatting sqref="N12:N56">
    <cfRule type="expression" dxfId="18" priority="2">
      <formula>AND(COUNTIF($J$12:$J$56,N12)&gt;0,N12&lt;&gt;"",$AI$5=1)</formula>
    </cfRule>
  </conditionalFormatting>
  <conditionalFormatting sqref="C2:D2 F2:G2 G3">
    <cfRule type="expression" dxfId="17" priority="7">
      <formula>AND($G$4&gt;0,C2="")</formula>
    </cfRule>
  </conditionalFormatting>
  <conditionalFormatting sqref="O12:O56">
    <cfRule type="expression" dxfId="16" priority="27">
      <formula>$AS12=1</formula>
    </cfRule>
  </conditionalFormatting>
  <conditionalFormatting sqref="F12:H56 J12:J56 M12:N56 T12:Y56">
    <cfRule type="expression" dxfId="15" priority="26">
      <formula>AND($C12&lt;&gt;"",F12="")</formula>
    </cfRule>
  </conditionalFormatting>
  <dataValidations count="20">
    <dataValidation type="textLength" operator="lessThanOrEqual" allowBlank="1" showErrorMessage="1" error="200字以内で入力してください。" sqref="AA12" xr:uid="{1A4C16CB-D4D0-4B98-85FE-0395E3790CE7}">
      <formula1>200</formula1>
    </dataValidation>
    <dataValidation type="textLength" operator="lessThanOrEqual" allowBlank="1" showErrorMessage="1" errorTitle="無効な入力" error="200文字以下で入力してください。" sqref="AA12:AA56" xr:uid="{16A10973-5E6E-4D58-83E7-1FCCA923B1FB}">
      <formula1>200</formula1>
    </dataValidation>
    <dataValidation type="textLength" operator="lessThanOrEqual" allowBlank="1" showInputMessage="1" showErrorMessage="1" error="200字以内で入力してください。" sqref="AA13:AA56" xr:uid="{9E988C35-3938-47D5-A18C-3973CAB0A216}">
      <formula1>200</formula1>
    </dataValidation>
    <dataValidation type="textLength" operator="lessThanOrEqual" allowBlank="1" showInputMessage="1" showErrorMessage="1" sqref="AA11" xr:uid="{E2418538-99C6-4ECD-BA4E-3558AAEC7B6C}">
      <formula1>200</formula1>
    </dataValidation>
    <dataValidation type="textLength" operator="lessThanOrEqual" allowBlank="1" showErrorMessage="1" error="40字以内で入力してください。" prompt="40字以内で入力してください。" sqref="C2:D2" xr:uid="{0E4A8189-3C2B-43B1-BB2D-1394C3F00431}">
      <formula1>40</formula1>
    </dataValidation>
    <dataValidation imeMode="fullKatakana" operator="lessThanOrEqual" allowBlank="1" showInputMessage="1" showErrorMessage="1" sqref="E2" xr:uid="{774977AA-25BB-40DC-A2DF-8CF56F630860}"/>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DC3BDFC4-F633-4DF3-A0F3-0BA067390052}">
      <formula1>40</formula1>
    </dataValidation>
    <dataValidation type="list" allowBlank="1" showInputMessage="1" showErrorMessage="1" sqref="AE11:AF56" xr:uid="{E8A55BAD-E7D7-421A-A26E-30BD98EF7854}">
      <formula1>"✓"</formula1>
    </dataValidation>
    <dataValidation type="list" allowBlank="1" showInputMessage="1" showErrorMessage="1" sqref="AF11:AF56" xr:uid="{EBE84C02-EDBA-4ED2-8856-B2DC49521B16}">
      <formula1>"OK,NG"</formula1>
    </dataValidation>
    <dataValidation allowBlank="1" showErrorMessage="1" sqref="C57:C1048576 M57:R1048576 AA57:AA1048576 T57:Y1048576 F57:H1048576 J57:K1048576 L11:L1048576 A12:A1048576 B11:B1048576 S11:S1048576 D11:E1048576" xr:uid="{69932488-62A0-4F01-B14B-0BF01D273769}"/>
    <dataValidation type="textLength" operator="lessThanOrEqual" allowBlank="1" showErrorMessage="1" errorTitle="無効な入力" error="40文字以内で入力してください。" sqref="N11:R56 F11:F56" xr:uid="{7768459C-66C7-4A0D-8205-BD37E91D723C}">
      <formula1>40</formula1>
    </dataValidation>
    <dataValidation type="textLength" operator="lessThanOrEqual" allowBlank="1" showErrorMessage="1" errorTitle="無効な入力" error="40文字以下で入力してください。" sqref="J11:J56" xr:uid="{674A6B64-49F4-4E8A-AF11-803C609EE810}">
      <formula1>40</formula1>
    </dataValidation>
    <dataValidation type="custom" allowBlank="1" showErrorMessage="1" errorTitle="無効な入力" error="小数点第一位までの数値を入力してください。" sqref="T12:T56 W12:W56" xr:uid="{5CA29F1E-102D-49FE-BDEE-B2CF8C0D0536}">
      <formula1>T12*10=INT(T12*10)</formula1>
    </dataValidation>
    <dataValidation type="custom" allowBlank="1" showErrorMessage="1" errorTitle="無効な入力" error="小数点第一位までの数値で入力してください。" sqref="U12:U56" xr:uid="{2F381852-6F0F-443B-9A74-6077EE31A067}">
      <formula1>U12*10=INT(U12*10)</formula1>
    </dataValidation>
    <dataValidation type="custom" allowBlank="1" showErrorMessage="1" errorTitle="無効な入力" error="小数点第二位までの数値を入力してください。" sqref="X12:X56 V12:V56" xr:uid="{0BF75D91-C7EC-4AEC-9566-D82EF85A825C}">
      <formula1>V12*100=INT(V12*100)</formula1>
    </dataValidation>
    <dataValidation type="custom" allowBlank="1" showInputMessage="1" showErrorMessage="1" errorTitle="無効な入力" error="整数で値を入力して下さい。" sqref="Z12:Z56" xr:uid="{4B75E8B2-1538-4FE8-B16B-2FBE00AED4F9}">
      <formula1>Z12=INT(Z12)</formula1>
    </dataValidation>
    <dataValidation type="textLength" operator="lessThanOrEqual" allowBlank="1" showInputMessage="1" showErrorMessage="1" errorTitle="無効な入力" error="40文字以下で入力してください。" sqref="AB12:AB56" xr:uid="{2FD82C34-535F-4E06-A281-A8C674E7F66B}">
      <formula1>40</formula1>
    </dataValidation>
    <dataValidation allowBlank="1" showInputMessage="1" sqref="Z9:AA10 AB9:AB11 AC9:AG9" xr:uid="{3F2EF68D-6CE3-42BD-AC4D-690B45D1413C}"/>
    <dataValidation type="list" allowBlank="1" showInputMessage="1" showErrorMessage="1" sqref="AI5" xr:uid="{225CF8DA-197C-4D8A-85DA-D429A053ED90}">
      <formula1>"構成型番をチェックするとき1にする,1"</formula1>
    </dataValidation>
    <dataValidation type="list" allowBlank="1" showInputMessage="1" showErrorMessage="1" sqref="AC12:AC56" xr:uid="{A7313633-FFD7-42B4-8058-8EA57A839EC8}">
      <formula1>"そのまま,移動,自由記入"</formula1>
    </dataValidation>
  </dataValidations>
  <pageMargins left="0.23622047244094491" right="0.23622047244094491" top="0.74803149606299213" bottom="0.74803149606299213" header="0.31496062992125984" footer="0.31496062992125984"/>
  <pageSetup paperSize="8" scale="22" fitToHeight="0" orientation="landscape" r:id="rId1"/>
  <headerFooter>
    <oddHeader>&amp;R&amp;"-,太字"&amp;48&amp;F</oddHeader>
  </headerFooter>
  <drawing r:id="rId2"/>
  <extLst>
    <ext xmlns:x14="http://schemas.microsoft.com/office/spreadsheetml/2009/9/main" uri="{CCE6A557-97BC-4b89-ADB6-D9C93CAAB3DF}">
      <x14:dataValidations xmlns:xm="http://schemas.microsoft.com/office/excel/2006/main" count="8">
        <x14:dataValidation type="list" allowBlank="1" showErrorMessage="1" xr:uid="{E4E88C85-FF50-4296-B2B8-F3A368DD8386}">
          <x14:formula1>
            <xm:f>※編集不可※選択項目!$C$2:$C$4</xm:f>
          </x14:formula1>
          <xm:sqref>G11:G56</xm:sqref>
        </x14:dataValidation>
        <x14:dataValidation type="list" allowBlank="1" showErrorMessage="1" xr:uid="{6AE11135-CAA4-4F8C-BC75-AC5096280A36}">
          <x14:formula1>
            <xm:f>※編集不可※選択項目!$D$2:$D$6</xm:f>
          </x14:formula1>
          <xm:sqref>H11:H56</xm:sqref>
        </x14:dataValidation>
        <x14:dataValidation type="list" allowBlank="1" showInputMessage="1" showErrorMessage="1" xr:uid="{4C735D92-D5A6-494B-983A-69924A58185F}">
          <x14:formula1>
            <xm:f>※編集不可※選択項目!$H$2:$H$3</xm:f>
          </x14:formula1>
          <xm:sqref>K11:K56</xm:sqref>
        </x14:dataValidation>
        <x14:dataValidation type="list" allowBlank="1" showErrorMessage="1" xr:uid="{FAB2F190-86F9-498C-B307-E7295B826BA5}">
          <x14:formula1>
            <xm:f>※編集不可※選択項目!$F$2:$F$4</xm:f>
          </x14:formula1>
          <xm:sqref>M11:M56</xm:sqref>
        </x14:dataValidation>
        <x14:dataValidation type="list" allowBlank="1" showErrorMessage="1" xr:uid="{D382BF23-B13C-4484-A813-973E15939019}">
          <x14:formula1>
            <xm:f>※編集不可※選択項目!$G$2:$G$3</xm:f>
          </x14:formula1>
          <xm:sqref>Y11</xm:sqref>
        </x14:dataValidation>
        <x14:dataValidation type="list" allowBlank="1" showErrorMessage="1" xr:uid="{0525551A-6DCD-43DF-9090-23E7A8D98B31}">
          <x14:formula1>
            <xm:f>※編集不可※選択項目!$A$2</xm:f>
          </x14:formula1>
          <xm:sqref>C11:C18</xm:sqref>
        </x14:dataValidation>
        <x14:dataValidation type="list" allowBlank="1" showInputMessage="1" showErrorMessage="1" xr:uid="{713B8913-2FB3-4754-AE79-8F622AE52364}">
          <x14:formula1>
            <xm:f>※編集不可※選択項目!$G$2:$G$3</xm:f>
          </x14:formula1>
          <xm:sqref>Y12:Y56</xm:sqref>
        </x14:dataValidation>
        <x14:dataValidation type="list" allowBlank="1" showInputMessage="1" showErrorMessage="1" xr:uid="{527A4270-AE94-45E8-BF94-5DA995A4BF9C}">
          <x14:formula1>
            <xm:f>※編集不可※選択項目!$A$2</xm:f>
          </x14:formula1>
          <xm:sqref>C19:C56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8AAB9-6206-4E18-AE02-637F6E4AF026}">
  <sheetPr codeName="Sheet2">
    <pageSetUpPr fitToPage="1"/>
  </sheetPr>
  <dimension ref="A1:AX1014"/>
  <sheetViews>
    <sheetView view="pageBreakPreview" zoomScale="55" zoomScaleNormal="55" zoomScaleSheetLayoutView="55" workbookViewId="0">
      <selection sqref="A1:G1"/>
    </sheetView>
  </sheetViews>
  <sheetFormatPr defaultColWidth="9" defaultRowHeight="16.5" outlineLevelCol="1" x14ac:dyDescent="0.15"/>
  <cols>
    <col min="1" max="1" width="11.75" style="14" bestFit="1" customWidth="1"/>
    <col min="2" max="6" width="34.375" style="1" customWidth="1"/>
    <col min="7" max="7" width="34.25" style="1" customWidth="1"/>
    <col min="8" max="8" width="24.5" style="1" bestFit="1" customWidth="1"/>
    <col min="9" max="9" width="19.75" style="1" customWidth="1"/>
    <col min="10" max="10" width="37.5" style="1" customWidth="1"/>
    <col min="11" max="11" width="23.25" style="1" customWidth="1"/>
    <col min="12" max="12" width="30.625" style="1" hidden="1" customWidth="1"/>
    <col min="13" max="13" width="17.375" style="1" customWidth="1"/>
    <col min="14" max="18" width="28.625" style="1" customWidth="1"/>
    <col min="19" max="19" width="50.125" style="2" customWidth="1"/>
    <col min="20" max="20" width="26.25" style="3" customWidth="1"/>
    <col min="21" max="21" width="26.625" style="2" customWidth="1"/>
    <col min="22" max="22" width="30.125" style="3" customWidth="1"/>
    <col min="23" max="23" width="26.625" style="1" customWidth="1"/>
    <col min="24" max="24" width="32.125" style="1" customWidth="1"/>
    <col min="25" max="25" width="20" style="1" customWidth="1"/>
    <col min="26" max="26" width="28.5" style="1" customWidth="1"/>
    <col min="27" max="27" width="70.625" style="1" customWidth="1"/>
    <col min="28" max="28" width="35.625" style="1" customWidth="1"/>
    <col min="29" max="29" width="11.75" style="1" hidden="1" customWidth="1" outlineLevel="1"/>
    <col min="30" max="30" width="23.75" style="1" hidden="1" customWidth="1" outlineLevel="1"/>
    <col min="31" max="32" width="9" style="1" hidden="1" customWidth="1" outlineLevel="1"/>
    <col min="33" max="33" width="25.375" style="1" hidden="1" customWidth="1" outlineLevel="1"/>
    <col min="34" max="34" width="26.75" style="1" hidden="1" customWidth="1" outlineLevel="1"/>
    <col min="35" max="35" width="19.25" style="1" hidden="1" customWidth="1" outlineLevel="1"/>
    <col min="36" max="40" width="12.625" style="1" hidden="1" customWidth="1" outlineLevel="1"/>
    <col min="41" max="41" width="10.25" style="1" hidden="1" customWidth="1" outlineLevel="1"/>
    <col min="42" max="45" width="9" style="1" hidden="1" customWidth="1" outlineLevel="1"/>
    <col min="46" max="46" width="20.5" style="1" hidden="1" customWidth="1" outlineLevel="1"/>
    <col min="47" max="47" width="21.75" style="1" hidden="1" customWidth="1" outlineLevel="1"/>
    <col min="48" max="48" width="9.25" style="1" hidden="1" customWidth="1" outlineLevel="1"/>
    <col min="49" max="49" width="10.125" style="1" hidden="1" customWidth="1" outlineLevel="1"/>
    <col min="50" max="50" width="9.25" style="1" bestFit="1" customWidth="1" collapsed="1"/>
    <col min="51" max="16384" width="9" style="1"/>
  </cols>
  <sheetData>
    <row r="1" spans="1:49" s="6" customFormat="1" ht="40.15" customHeight="1" thickBot="1" x14ac:dyDescent="0.2">
      <c r="A1" s="192" t="s">
        <v>149</v>
      </c>
      <c r="B1" s="193"/>
      <c r="C1" s="193"/>
      <c r="D1" s="193"/>
      <c r="E1" s="193"/>
      <c r="F1" s="193"/>
      <c r="G1" s="194"/>
      <c r="H1" s="43"/>
      <c r="J1" s="195" t="s">
        <v>38</v>
      </c>
      <c r="K1" s="196"/>
      <c r="L1" s="196"/>
      <c r="M1" s="196"/>
      <c r="N1" s="197"/>
      <c r="R1" s="7"/>
      <c r="U1" s="44"/>
      <c r="Y1" s="1"/>
      <c r="Z1" s="1"/>
      <c r="AB1" s="1"/>
      <c r="AT1" s="96" t="s">
        <v>146</v>
      </c>
      <c r="AU1" s="97">
        <v>44974</v>
      </c>
      <c r="AV1" s="98" t="s">
        <v>147</v>
      </c>
      <c r="AW1" s="99" t="s">
        <v>160</v>
      </c>
    </row>
    <row r="2" spans="1:49" s="6" customFormat="1" ht="120.75" customHeight="1" x14ac:dyDescent="0.15">
      <c r="A2" s="198" t="s">
        <v>34</v>
      </c>
      <c r="B2" s="199"/>
      <c r="C2" s="221"/>
      <c r="D2" s="222"/>
      <c r="E2" s="83" t="s">
        <v>35</v>
      </c>
      <c r="F2" s="223"/>
      <c r="G2" s="224"/>
      <c r="H2" s="43"/>
      <c r="J2" s="45" t="s">
        <v>39</v>
      </c>
      <c r="K2" s="204" t="s">
        <v>131</v>
      </c>
      <c r="L2" s="205"/>
      <c r="M2" s="205"/>
      <c r="N2" s="206"/>
      <c r="R2" s="9"/>
      <c r="S2" s="10"/>
      <c r="T2" s="9"/>
      <c r="U2" s="10"/>
      <c r="V2" s="46"/>
      <c r="W2" s="47"/>
      <c r="X2" s="47"/>
      <c r="Y2" s="1"/>
      <c r="Z2" s="1"/>
      <c r="AB2" s="1"/>
    </row>
    <row r="3" spans="1:49" s="6" customFormat="1" ht="120.75" customHeight="1" x14ac:dyDescent="0.15">
      <c r="A3" s="207" t="s">
        <v>166</v>
      </c>
      <c r="B3" s="207"/>
      <c r="C3" s="207"/>
      <c r="D3" s="207"/>
      <c r="E3" s="207"/>
      <c r="F3" s="48" t="s">
        <v>36</v>
      </c>
      <c r="G3" s="108"/>
      <c r="H3" s="43"/>
      <c r="J3" s="49" t="s">
        <v>40</v>
      </c>
      <c r="K3" s="208" t="s">
        <v>185</v>
      </c>
      <c r="L3" s="209"/>
      <c r="M3" s="209"/>
      <c r="N3" s="210"/>
      <c r="R3" s="9"/>
      <c r="S3" s="10"/>
      <c r="T3" s="9"/>
      <c r="U3" s="46"/>
      <c r="V3" s="50"/>
      <c r="Y3" s="1"/>
      <c r="Z3" s="1"/>
      <c r="AB3" s="1"/>
    </row>
    <row r="4" spans="1:49" s="6" customFormat="1" ht="120.75" customHeight="1" thickBot="1" x14ac:dyDescent="0.2">
      <c r="A4" s="207"/>
      <c r="B4" s="207"/>
      <c r="C4" s="207"/>
      <c r="D4" s="207"/>
      <c r="E4" s="207"/>
      <c r="F4" s="51" t="s">
        <v>37</v>
      </c>
      <c r="G4" s="51">
        <f>COUNTIF($B$12:$B$1011,"高効率空調")</f>
        <v>0</v>
      </c>
      <c r="H4" s="103"/>
      <c r="J4" s="52" t="s">
        <v>53</v>
      </c>
      <c r="K4" s="211" t="s">
        <v>41</v>
      </c>
      <c r="L4" s="212"/>
      <c r="M4" s="212"/>
      <c r="N4" s="213"/>
      <c r="O4" s="53"/>
      <c r="P4" s="53"/>
      <c r="Q4" s="54"/>
      <c r="R4" s="55"/>
      <c r="S4" s="56"/>
      <c r="T4" s="55"/>
      <c r="U4" s="56"/>
      <c r="V4" s="54"/>
      <c r="W4" s="54"/>
      <c r="X4" s="54"/>
      <c r="Y4" s="1"/>
      <c r="Z4" s="1"/>
      <c r="AB4" s="1"/>
    </row>
    <row r="5" spans="1:49" s="6" customFormat="1" ht="30" customHeight="1" thickBot="1" x14ac:dyDescent="0.2">
      <c r="A5" s="46"/>
      <c r="B5" s="8"/>
      <c r="C5" s="57"/>
      <c r="D5" s="58"/>
      <c r="E5" s="57"/>
      <c r="F5" s="57"/>
      <c r="G5" s="58"/>
      <c r="H5" s="57"/>
      <c r="I5" s="59"/>
      <c r="J5" s="57"/>
      <c r="K5" s="57"/>
      <c r="L5" s="58"/>
      <c r="M5" s="58"/>
      <c r="N5" s="58"/>
      <c r="O5" s="58"/>
      <c r="P5" s="57"/>
      <c r="Q5" s="57"/>
      <c r="R5" s="60"/>
      <c r="S5" s="61"/>
      <c r="T5" s="60"/>
      <c r="U5" s="61"/>
      <c r="V5" s="62"/>
      <c r="W5" s="62"/>
      <c r="X5" s="62"/>
      <c r="Y5" s="14"/>
      <c r="Z5" s="14"/>
      <c r="AA5" s="58"/>
      <c r="AB5" s="14"/>
      <c r="AC5" s="6" t="str">
        <f>IF(COUNTIF($AC$12:$AC$1011,"✓")=0,"",COUNTIF($AC$12:$AC$1011,"✓"))</f>
        <v/>
      </c>
      <c r="AE5" s="8"/>
      <c r="AI5" s="82" t="s">
        <v>161</v>
      </c>
    </row>
    <row r="6" spans="1:49" s="6" customFormat="1" ht="40.15" customHeight="1" x14ac:dyDescent="0.15">
      <c r="A6" s="63" t="s">
        <v>3</v>
      </c>
      <c r="B6" s="64">
        <f>COLUMN()-1</f>
        <v>1</v>
      </c>
      <c r="C6" s="65">
        <f t="shared" ref="C6:K6" si="0">COLUMN()-1</f>
        <v>2</v>
      </c>
      <c r="D6" s="65">
        <f t="shared" si="0"/>
        <v>3</v>
      </c>
      <c r="E6" s="66">
        <f t="shared" si="0"/>
        <v>4</v>
      </c>
      <c r="F6" s="65">
        <f t="shared" si="0"/>
        <v>5</v>
      </c>
      <c r="G6" s="66">
        <f t="shared" si="0"/>
        <v>6</v>
      </c>
      <c r="H6" s="66">
        <f t="shared" si="0"/>
        <v>7</v>
      </c>
      <c r="I6" s="66">
        <f t="shared" si="0"/>
        <v>8</v>
      </c>
      <c r="J6" s="65">
        <f t="shared" si="0"/>
        <v>9</v>
      </c>
      <c r="K6" s="65">
        <f t="shared" si="0"/>
        <v>10</v>
      </c>
      <c r="L6" s="101"/>
      <c r="M6" s="66">
        <f>COLUMN()-2</f>
        <v>11</v>
      </c>
      <c r="N6" s="66">
        <f t="shared" ref="N6:AB6" si="1">COLUMN()-2</f>
        <v>12</v>
      </c>
      <c r="O6" s="66">
        <f t="shared" si="1"/>
        <v>13</v>
      </c>
      <c r="P6" s="66">
        <f t="shared" si="1"/>
        <v>14</v>
      </c>
      <c r="Q6" s="66">
        <f t="shared" si="1"/>
        <v>15</v>
      </c>
      <c r="R6" s="66">
        <f t="shared" si="1"/>
        <v>16</v>
      </c>
      <c r="S6" s="66">
        <f t="shared" si="1"/>
        <v>17</v>
      </c>
      <c r="T6" s="66">
        <f t="shared" si="1"/>
        <v>18</v>
      </c>
      <c r="U6" s="65">
        <f t="shared" si="1"/>
        <v>19</v>
      </c>
      <c r="V6" s="66">
        <f t="shared" si="1"/>
        <v>20</v>
      </c>
      <c r="W6" s="66">
        <f t="shared" si="1"/>
        <v>21</v>
      </c>
      <c r="X6" s="66">
        <f t="shared" si="1"/>
        <v>22</v>
      </c>
      <c r="Y6" s="66">
        <f t="shared" si="1"/>
        <v>23</v>
      </c>
      <c r="Z6" s="27">
        <f t="shared" si="1"/>
        <v>24</v>
      </c>
      <c r="AA6" s="66">
        <f t="shared" si="1"/>
        <v>25</v>
      </c>
      <c r="AB6" s="27">
        <f t="shared" si="1"/>
        <v>26</v>
      </c>
      <c r="AC6" s="125"/>
      <c r="AD6" s="57"/>
      <c r="AP6" s="8"/>
      <c r="AQ6" s="8"/>
    </row>
    <row r="7" spans="1:49" s="6" customFormat="1" ht="40.15" customHeight="1" x14ac:dyDescent="0.15">
      <c r="A7" s="67" t="s">
        <v>43</v>
      </c>
      <c r="B7" s="15" t="s">
        <v>48</v>
      </c>
      <c r="C7" s="15" t="s">
        <v>48</v>
      </c>
      <c r="D7" s="15" t="s">
        <v>48</v>
      </c>
      <c r="E7" s="19" t="s">
        <v>51</v>
      </c>
      <c r="F7" s="15" t="s">
        <v>48</v>
      </c>
      <c r="G7" s="19" t="s">
        <v>51</v>
      </c>
      <c r="H7" s="19" t="s">
        <v>51</v>
      </c>
      <c r="I7" s="19" t="s">
        <v>51</v>
      </c>
      <c r="J7" s="15" t="s">
        <v>48</v>
      </c>
      <c r="K7" s="15" t="s">
        <v>48</v>
      </c>
      <c r="L7" s="26" t="s">
        <v>51</v>
      </c>
      <c r="M7" s="19" t="s">
        <v>51</v>
      </c>
      <c r="N7" s="19" t="s">
        <v>51</v>
      </c>
      <c r="O7" s="19" t="s">
        <v>51</v>
      </c>
      <c r="P7" s="19" t="s">
        <v>51</v>
      </c>
      <c r="Q7" s="19" t="s">
        <v>51</v>
      </c>
      <c r="R7" s="19" t="s">
        <v>51</v>
      </c>
      <c r="S7" s="19" t="s">
        <v>51</v>
      </c>
      <c r="T7" s="19" t="s">
        <v>51</v>
      </c>
      <c r="U7" s="15" t="s">
        <v>48</v>
      </c>
      <c r="V7" s="28" t="s">
        <v>148</v>
      </c>
      <c r="W7" s="28" t="s">
        <v>148</v>
      </c>
      <c r="X7" s="28" t="s">
        <v>148</v>
      </c>
      <c r="Y7" s="19" t="s">
        <v>51</v>
      </c>
      <c r="Z7" s="28" t="s">
        <v>51</v>
      </c>
      <c r="AA7" s="19" t="s">
        <v>51</v>
      </c>
      <c r="AB7" s="29" t="s">
        <v>51</v>
      </c>
      <c r="AC7" s="126"/>
      <c r="AD7" s="8"/>
      <c r="AP7" s="8"/>
      <c r="AQ7" s="8"/>
    </row>
    <row r="8" spans="1:49" s="6" customFormat="1" ht="40.15" customHeight="1" thickBot="1" x14ac:dyDescent="0.2">
      <c r="A8" s="68" t="s">
        <v>44</v>
      </c>
      <c r="B8" s="16" t="s">
        <v>47</v>
      </c>
      <c r="C8" s="34" t="s">
        <v>49</v>
      </c>
      <c r="D8" s="17" t="s">
        <v>47</v>
      </c>
      <c r="E8" s="17" t="s">
        <v>47</v>
      </c>
      <c r="F8" s="34" t="s">
        <v>49</v>
      </c>
      <c r="G8" s="34" t="s">
        <v>49</v>
      </c>
      <c r="H8" s="34" t="s">
        <v>49</v>
      </c>
      <c r="I8" s="17" t="s">
        <v>47</v>
      </c>
      <c r="J8" s="34" t="s">
        <v>49</v>
      </c>
      <c r="K8" s="20" t="s">
        <v>50</v>
      </c>
      <c r="L8" s="33" t="s">
        <v>102</v>
      </c>
      <c r="M8" s="34" t="s">
        <v>49</v>
      </c>
      <c r="N8" s="34" t="s">
        <v>49</v>
      </c>
      <c r="O8" s="34" t="s">
        <v>150</v>
      </c>
      <c r="P8" s="34" t="s">
        <v>150</v>
      </c>
      <c r="Q8" s="34" t="s">
        <v>150</v>
      </c>
      <c r="R8" s="34" t="s">
        <v>150</v>
      </c>
      <c r="S8" s="18" t="s">
        <v>47</v>
      </c>
      <c r="T8" s="34" t="s">
        <v>49</v>
      </c>
      <c r="U8" s="34" t="s">
        <v>49</v>
      </c>
      <c r="V8" s="34" t="s">
        <v>49</v>
      </c>
      <c r="W8" s="34" t="s">
        <v>49</v>
      </c>
      <c r="X8" s="34" t="s">
        <v>49</v>
      </c>
      <c r="Y8" s="34" t="s">
        <v>49</v>
      </c>
      <c r="Z8" s="20" t="s">
        <v>50</v>
      </c>
      <c r="AA8" s="34" t="s">
        <v>150</v>
      </c>
      <c r="AB8" s="30" t="s">
        <v>50</v>
      </c>
      <c r="AC8" s="127"/>
      <c r="AD8" s="128"/>
      <c r="AH8" s="6" t="s">
        <v>68</v>
      </c>
      <c r="AO8" s="6" t="s">
        <v>73</v>
      </c>
      <c r="AP8" s="8"/>
      <c r="AQ8" s="8"/>
    </row>
    <row r="9" spans="1:49" s="11" customFormat="1" ht="42.75" customHeight="1" x14ac:dyDescent="0.15">
      <c r="A9" s="214" t="s">
        <v>32</v>
      </c>
      <c r="B9" s="189" t="s">
        <v>42</v>
      </c>
      <c r="C9" s="189" t="s">
        <v>0</v>
      </c>
      <c r="D9" s="189" t="s">
        <v>45</v>
      </c>
      <c r="E9" s="187" t="s">
        <v>46</v>
      </c>
      <c r="F9" s="189" t="s">
        <v>5</v>
      </c>
      <c r="G9" s="187" t="s">
        <v>54</v>
      </c>
      <c r="H9" s="188" t="s">
        <v>55</v>
      </c>
      <c r="I9" s="190" t="s">
        <v>111</v>
      </c>
      <c r="J9" s="186" t="s">
        <v>56</v>
      </c>
      <c r="K9" s="186" t="s">
        <v>103</v>
      </c>
      <c r="L9" s="220" t="s">
        <v>156</v>
      </c>
      <c r="M9" s="188" t="s">
        <v>20</v>
      </c>
      <c r="N9" s="187" t="s">
        <v>126</v>
      </c>
      <c r="O9" s="187" t="s">
        <v>127</v>
      </c>
      <c r="P9" s="187" t="s">
        <v>128</v>
      </c>
      <c r="Q9" s="187" t="s">
        <v>129</v>
      </c>
      <c r="R9" s="187" t="s">
        <v>130</v>
      </c>
      <c r="S9" s="187" t="s">
        <v>141</v>
      </c>
      <c r="T9" s="187" t="s">
        <v>183</v>
      </c>
      <c r="U9" s="186" t="s">
        <v>181</v>
      </c>
      <c r="V9" s="187" t="s">
        <v>153</v>
      </c>
      <c r="W9" s="187" t="s">
        <v>182</v>
      </c>
      <c r="X9" s="187" t="s">
        <v>152</v>
      </c>
      <c r="Y9" s="188" t="s">
        <v>11</v>
      </c>
      <c r="Z9" s="175" t="s">
        <v>151</v>
      </c>
      <c r="AA9" s="177" t="s">
        <v>75</v>
      </c>
      <c r="AB9" s="179" t="s">
        <v>4</v>
      </c>
      <c r="AC9" s="216" t="s">
        <v>175</v>
      </c>
      <c r="AD9" s="218" t="s">
        <v>176</v>
      </c>
      <c r="AE9" s="173" t="s">
        <v>33</v>
      </c>
      <c r="AF9" s="173"/>
      <c r="AG9" s="174"/>
      <c r="AH9" s="182" t="s">
        <v>27</v>
      </c>
      <c r="AI9" s="182" t="s">
        <v>157</v>
      </c>
      <c r="AJ9" s="115" t="s">
        <v>179</v>
      </c>
      <c r="AK9" s="115"/>
      <c r="AL9" s="115"/>
      <c r="AM9" s="115"/>
      <c r="AN9" s="115"/>
      <c r="AP9" s="170" t="s">
        <v>28</v>
      </c>
      <c r="AQ9" s="170" t="s">
        <v>180</v>
      </c>
      <c r="AR9" s="88" t="s">
        <v>171</v>
      </c>
    </row>
    <row r="10" spans="1:49" s="11" customFormat="1" ht="42.75" customHeight="1" x14ac:dyDescent="0.15">
      <c r="A10" s="215"/>
      <c r="B10" s="189"/>
      <c r="C10" s="189"/>
      <c r="D10" s="189"/>
      <c r="E10" s="188"/>
      <c r="F10" s="189"/>
      <c r="G10" s="188"/>
      <c r="H10" s="188"/>
      <c r="I10" s="191"/>
      <c r="J10" s="189"/>
      <c r="K10" s="186"/>
      <c r="L10" s="220"/>
      <c r="M10" s="188"/>
      <c r="N10" s="188"/>
      <c r="O10" s="188"/>
      <c r="P10" s="188"/>
      <c r="Q10" s="188"/>
      <c r="R10" s="188"/>
      <c r="S10" s="188"/>
      <c r="T10" s="188"/>
      <c r="U10" s="189"/>
      <c r="V10" s="188"/>
      <c r="W10" s="188"/>
      <c r="X10" s="188"/>
      <c r="Y10" s="188"/>
      <c r="Z10" s="176"/>
      <c r="AA10" s="178"/>
      <c r="AB10" s="176"/>
      <c r="AC10" s="217"/>
      <c r="AD10" s="219"/>
      <c r="AE10" s="114" t="s">
        <v>174</v>
      </c>
      <c r="AF10" s="69" t="s">
        <v>31</v>
      </c>
      <c r="AG10" s="70" t="s">
        <v>177</v>
      </c>
      <c r="AH10" s="183"/>
      <c r="AI10" s="183"/>
      <c r="AJ10" s="115"/>
      <c r="AK10" s="115"/>
      <c r="AL10" s="115"/>
      <c r="AM10" s="115"/>
      <c r="AN10" s="115"/>
      <c r="AO10" s="11" t="s">
        <v>24</v>
      </c>
      <c r="AP10" s="171"/>
      <c r="AQ10" s="171"/>
      <c r="AR10" s="11">
        <f>IF(AND($G$4&gt;0,OR($C$2="",$F$2="",$G$3="")),1,0)</f>
        <v>0</v>
      </c>
    </row>
    <row r="11" spans="1:49" s="6" customFormat="1" ht="25.15" customHeight="1" x14ac:dyDescent="0.15">
      <c r="A11" s="21" t="s">
        <v>52</v>
      </c>
      <c r="B11" s="26" t="str">
        <f t="shared" ref="B11:B74" si="2">IF($C11="","","高効率空調")</f>
        <v>高効率空調</v>
      </c>
      <c r="C11" s="21" t="s">
        <v>7</v>
      </c>
      <c r="D11" s="24" t="s">
        <v>142</v>
      </c>
      <c r="E11" s="24" t="s">
        <v>137</v>
      </c>
      <c r="F11" s="21" t="s">
        <v>112</v>
      </c>
      <c r="G11" s="84" t="s">
        <v>107</v>
      </c>
      <c r="H11" s="85" t="s">
        <v>57</v>
      </c>
      <c r="I11" s="24" t="str">
        <f>IF(OR(G11="",H11="",U11=""),"",IFERROR(VLOOKUP(G11&amp;H11&amp;U11,※編集不可※選択項目!$K$3:$P$51,5,FALSE),"該当なし"))</f>
        <v>112形</v>
      </c>
      <c r="J11" s="40" t="s">
        <v>165</v>
      </c>
      <c r="K11" s="85" t="s">
        <v>29</v>
      </c>
      <c r="L11" s="24" t="e">
        <f>J11&amp;#REF!</f>
        <v>#REF!</v>
      </c>
      <c r="M11" s="85" t="s">
        <v>16</v>
      </c>
      <c r="N11" s="21" t="s">
        <v>132</v>
      </c>
      <c r="O11" s="26"/>
      <c r="P11" s="26"/>
      <c r="Q11" s="26"/>
      <c r="R11" s="26"/>
      <c r="S11" s="25">
        <f t="shared" ref="S11:S74" si="3">IF($M11="連結","連結前のすべての室外機が、基準を満たしていること",IF(U11="","",AP11))</f>
        <v>6.3</v>
      </c>
      <c r="T11" s="21">
        <v>6.4</v>
      </c>
      <c r="U11" s="21">
        <v>10</v>
      </c>
      <c r="V11" s="21">
        <v>2.64</v>
      </c>
      <c r="W11" s="21">
        <v>11.2</v>
      </c>
      <c r="X11" s="21">
        <v>2.75</v>
      </c>
      <c r="Y11" s="85" t="s">
        <v>9</v>
      </c>
      <c r="Z11" s="102">
        <v>300</v>
      </c>
      <c r="AA11" s="40" t="s">
        <v>184</v>
      </c>
      <c r="AB11" s="35"/>
      <c r="AC11" s="119"/>
      <c r="AD11" s="120"/>
      <c r="AE11" s="164"/>
      <c r="AF11" s="165"/>
      <c r="AG11" s="160"/>
      <c r="AH11" s="163">
        <f>IFERROR(INDEX(※編集不可※選択項目!$P$3:$P$51,MATCH(新規登録用!G11&amp;新規登録用!H11&amp;新規登録用!I11,※編集不可※選択項目!$Q$3:$Q$51,0)),0)</f>
        <v>6.3</v>
      </c>
      <c r="AI11" s="166" t="str">
        <f>IF(I11&lt;&gt;"該当なし","",AJ11)</f>
        <v/>
      </c>
      <c r="AJ11" s="166">
        <f>IF(G11&amp;H11=※編集不可※選択項目!$J$3,VLOOKUP(新規登録用!U11,※編集不可※選択項目!$N$2:$P$13,3,TRUE),AK11)</f>
        <v>6.3</v>
      </c>
      <c r="AK11" s="166" t="str">
        <f>IF(G11&amp;H11=※編集不可※選択項目!$J$15,VLOOKUP(新規登録用!U11,※編集不可※選択項目!$N$14:$P$25,3,TRUE),AL11)</f>
        <v/>
      </c>
      <c r="AL11" s="166" t="str">
        <f>IF(G11&amp;H11=※編集不可※選択項目!$J$27,VLOOKUP(新規登録用!U11,※編集不可※選択項目!$N$26:$P$41,3,TRUE),AM11)</f>
        <v/>
      </c>
      <c r="AM11" s="166" t="str">
        <f>IF(G11&amp;H11=※編集不可※選択項目!$J$43,VLOOKUP(新規登録用!U11,※編集不可※選択項目!$N$42:$P$46,3,TRUE),AN11)</f>
        <v/>
      </c>
      <c r="AN11" s="166" t="str">
        <f>IF(G11&amp;H11=※編集不可※選択項目!$J$48,VLOOKUP(新規登録用!U11,※編集不可※選択項目!$N$47:$P$51,3,TRUE),"")</f>
        <v/>
      </c>
      <c r="AO11" s="163">
        <f>VLOOKUP(Y11&amp;G11&amp;H11,※編集不可※選択項目!U:V,2,FALSE)</f>
        <v>1</v>
      </c>
      <c r="AP11" s="163">
        <f>_xlfn.IFNA(ROUNDDOWN(AH11*AO11,1),"")</f>
        <v>6.3</v>
      </c>
      <c r="AQ11" s="163" t="str">
        <f>IF(K11="","","["&amp;K11&amp;"]")</f>
        <v>[50Hz]</v>
      </c>
      <c r="AR11" s="88" t="s">
        <v>172</v>
      </c>
      <c r="AS11" s="88" t="s">
        <v>110</v>
      </c>
      <c r="AT11" s="88" t="s">
        <v>105</v>
      </c>
      <c r="AU11" s="88" t="s">
        <v>173</v>
      </c>
      <c r="AV11" s="89" t="s">
        <v>65</v>
      </c>
      <c r="AW11" s="89" t="s">
        <v>66</v>
      </c>
    </row>
    <row r="12" spans="1:49" s="13" customFormat="1" ht="25.15" customHeight="1" x14ac:dyDescent="0.15">
      <c r="A12" s="72">
        <f>ROW()-11</f>
        <v>1</v>
      </c>
      <c r="B12" s="26" t="str">
        <f t="shared" si="2"/>
        <v/>
      </c>
      <c r="C12" s="73"/>
      <c r="D12" s="24" t="str">
        <f>IF($C$2="","",IF($B12&lt;&gt;"",$C$2,""))</f>
        <v/>
      </c>
      <c r="E12" s="24" t="str">
        <f>IF($F$2="","",IF($B12&lt;&gt;"",$F$2,""))</f>
        <v/>
      </c>
      <c r="F12" s="22"/>
      <c r="G12" s="23"/>
      <c r="H12" s="22"/>
      <c r="I12" s="24" t="str">
        <f>IF(OR(G12="",H12="",U12=""),"",IFERROR(VLOOKUP(G12&amp;H12&amp;U12,※編集不可※選択項目!$K$3:$P$51,5,FALSE),"該当なし"))</f>
        <v/>
      </c>
      <c r="J12" s="41"/>
      <c r="K12" s="22"/>
      <c r="L12" s="24"/>
      <c r="M12" s="22"/>
      <c r="N12" s="105"/>
      <c r="O12" s="22"/>
      <c r="P12" s="22"/>
      <c r="Q12" s="22"/>
      <c r="R12" s="22"/>
      <c r="S12" s="25" t="str">
        <f t="shared" si="3"/>
        <v/>
      </c>
      <c r="T12" s="105"/>
      <c r="U12" s="105"/>
      <c r="V12" s="105"/>
      <c r="W12" s="22"/>
      <c r="X12" s="105"/>
      <c r="Y12" s="22"/>
      <c r="Z12" s="31"/>
      <c r="AA12" s="41"/>
      <c r="AB12" s="31"/>
      <c r="AC12" s="121"/>
      <c r="AD12" s="122"/>
      <c r="AE12" s="118"/>
      <c r="AF12" s="100"/>
      <c r="AG12" s="71"/>
      <c r="AH12" s="94">
        <f>IFERROR(INDEX(※編集不可※選択項目!$P$3:$P$51,MATCH(新規登録用!G12&amp;新規登録用!H12&amp;新規登録用!I12,※編集不可※選択項目!$Q$3:$Q$51,0)),0)</f>
        <v>0</v>
      </c>
      <c r="AI12" s="95" t="str">
        <f t="shared" ref="AI12:AI75" si="4">IF(I12&lt;&gt;"該当なし","",AJ12)</f>
        <v/>
      </c>
      <c r="AJ12" s="95" t="str">
        <f>IF(G12&amp;H12=※編集不可※選択項目!$J$3,VLOOKUP(新規登録用!U12,※編集不可※選択項目!$N$2:$P$13,3,TRUE),AK12)</f>
        <v/>
      </c>
      <c r="AK12" s="95" t="str">
        <f>IF(G12&amp;H12=※編集不可※選択項目!$J$15,VLOOKUP(新規登録用!U12,※編集不可※選択項目!$N$14:$P$25,3,TRUE),AL12)</f>
        <v/>
      </c>
      <c r="AL12" s="95" t="str">
        <f>IF(G12&amp;H12=※編集不可※選択項目!$J$27,VLOOKUP(新規登録用!U12,※編集不可※選択項目!$N$26:$P$41,3,TRUE),AM12)</f>
        <v/>
      </c>
      <c r="AM12" s="95" t="str">
        <f>IF(G12&amp;H12=※編集不可※選択項目!$J$43,VLOOKUP(新規登録用!U12,※編集不可※選択項目!$N$42:$P$46,3,TRUE),AN12)</f>
        <v/>
      </c>
      <c r="AN12" s="95" t="str">
        <f>IF(G12&amp;H12=※編集不可※選択項目!$J$48,VLOOKUP(新規登録用!U12,※編集不可※選択項目!$N$47:$P$51,3,TRUE),"")</f>
        <v/>
      </c>
      <c r="AO12" s="94">
        <f>IFERROR(VLOOKUP(Y12&amp;G12&amp;H12,※編集不可※選択項目!U:V,2,FALSE),0)</f>
        <v>0</v>
      </c>
      <c r="AP12" s="94">
        <f t="shared" ref="AP12:AP75" si="5">IF(I12="該当なし",_xlfn.IFNA(ROUNDDOWN(AI12*AO12,1),""),_xlfn.IFNA(ROUNDDOWN(AH12*AO12,1),""))</f>
        <v>0</v>
      </c>
      <c r="AQ12" s="94" t="str">
        <f t="shared" ref="AQ12:AQ75" si="6">IF(K12="","","["&amp;K12&amp;"]")</f>
        <v/>
      </c>
      <c r="AR12" s="81">
        <f t="shared" ref="AR12:AR75" si="7">IF(AND(($C12&lt;&gt;""),(OR(F12="",G12="",H12="",J12="",M12="",N12="",AND(M12&lt;&gt;"連結",T12=""),U12="",V12="",W12="",X12="",Y12=""))),1,0)</f>
        <v>0</v>
      </c>
      <c r="AS12" s="81">
        <f>IF(AND(M12="連結",O12=""),1,0)</f>
        <v>0</v>
      </c>
      <c r="AT12" s="81">
        <f t="shared" ref="AT12:AT75" si="8">IF(AND($J12&lt;&gt;"",COUNTIF($J12,"*■*")&gt;0,$AA12=""),1,0)</f>
        <v>0</v>
      </c>
      <c r="AU12" s="81" t="str">
        <f>IF(J12="","",TEXT(J12&amp;AQ12,"G/標準"))</f>
        <v/>
      </c>
      <c r="AV12" s="74">
        <f>IF(AU12="",0,COUNTIF($AU$12:$AU$1048576,AU12))</f>
        <v>0</v>
      </c>
      <c r="AW12" s="74">
        <f>IF(AND($T12&lt;&gt;"",$T12&lt;$S12),1,0)</f>
        <v>0</v>
      </c>
    </row>
    <row r="13" spans="1:49" s="13" customFormat="1" ht="25.15" customHeight="1" x14ac:dyDescent="0.15">
      <c r="A13" s="72">
        <f t="shared" ref="A13:A76" si="9">ROW()-11</f>
        <v>2</v>
      </c>
      <c r="B13" s="26" t="str">
        <f t="shared" si="2"/>
        <v/>
      </c>
      <c r="C13" s="73"/>
      <c r="D13" s="24" t="str">
        <f t="shared" ref="D13:D76" si="10">IF($C$2="","",IF($B13&lt;&gt;"",$C$2,""))</f>
        <v/>
      </c>
      <c r="E13" s="24" t="str">
        <f t="shared" ref="E13:E76" si="11">IF($F$2="","",IF($B13&lt;&gt;"",$F$2,""))</f>
        <v/>
      </c>
      <c r="F13" s="22"/>
      <c r="G13" s="23"/>
      <c r="H13" s="22"/>
      <c r="I13" s="24" t="str">
        <f>IF(OR(G13="",H13="",U13=""),"",IFERROR(VLOOKUP(G13&amp;H13&amp;U13,※編集不可※選択項目!$K$3:$P$51,5,FALSE),"該当なし"))</f>
        <v/>
      </c>
      <c r="J13" s="41"/>
      <c r="K13" s="22"/>
      <c r="L13" s="24"/>
      <c r="M13" s="22"/>
      <c r="N13" s="22"/>
      <c r="O13" s="22"/>
      <c r="P13" s="22"/>
      <c r="Q13" s="22"/>
      <c r="R13" s="22"/>
      <c r="S13" s="25" t="str">
        <f t="shared" si="3"/>
        <v/>
      </c>
      <c r="T13" s="22"/>
      <c r="U13" s="22"/>
      <c r="V13" s="22"/>
      <c r="W13" s="22"/>
      <c r="X13" s="22"/>
      <c r="Y13" s="22"/>
      <c r="Z13" s="31"/>
      <c r="AA13" s="41"/>
      <c r="AB13" s="31"/>
      <c r="AC13" s="121"/>
      <c r="AD13" s="122"/>
      <c r="AE13" s="118"/>
      <c r="AF13" s="100"/>
      <c r="AG13" s="71"/>
      <c r="AH13" s="94">
        <f>IFERROR(INDEX(※編集不可※選択項目!$P$3:$P$51,MATCH(新規登録用!G13&amp;新規登録用!H13&amp;新規登録用!I13,※編集不可※選択項目!$Q$3:$Q$51,0)),0)</f>
        <v>0</v>
      </c>
      <c r="AI13" s="95" t="str">
        <f t="shared" si="4"/>
        <v/>
      </c>
      <c r="AJ13" s="95" t="str">
        <f>IF(G13&amp;H13=※編集不可※選択項目!$J$3,VLOOKUP(新規登録用!U13,※編集不可※選択項目!$N$2:$P$13,3,TRUE),AK13)</f>
        <v/>
      </c>
      <c r="AK13" s="95" t="str">
        <f>IF(G13&amp;H13=※編集不可※選択項目!$J$15,VLOOKUP(新規登録用!U13,※編集不可※選択項目!$N$14:$P$25,3,TRUE),AL13)</f>
        <v/>
      </c>
      <c r="AL13" s="95" t="str">
        <f>IF(G13&amp;H13=※編集不可※選択項目!$J$27,VLOOKUP(新規登録用!U13,※編集不可※選択項目!$N$26:$P$41,3,TRUE),AM13)</f>
        <v/>
      </c>
      <c r="AM13" s="95" t="str">
        <f>IF(G13&amp;H13=※編集不可※選択項目!$J$43,VLOOKUP(新規登録用!U13,※編集不可※選択項目!$N$42:$P$46,3,TRUE),AN13)</f>
        <v/>
      </c>
      <c r="AN13" s="95" t="str">
        <f>IF(G13&amp;H13=※編集不可※選択項目!$J$48,VLOOKUP(新規登録用!U13,※編集不可※選択項目!$N$47:$P$51,3,TRUE),"")</f>
        <v/>
      </c>
      <c r="AO13" s="94">
        <f>IFERROR(VLOOKUP(Y13&amp;G13&amp;H13,※編集不可※選択項目!U:V,2,FALSE),0)</f>
        <v>0</v>
      </c>
      <c r="AP13" s="94">
        <f t="shared" si="5"/>
        <v>0</v>
      </c>
      <c r="AQ13" s="94" t="str">
        <f t="shared" si="6"/>
        <v/>
      </c>
      <c r="AR13" s="81">
        <f t="shared" si="7"/>
        <v>0</v>
      </c>
      <c r="AS13" s="81">
        <f t="shared" ref="AS13:AS76" si="12">IF(AND(M13="連結",O13=""),1,0)</f>
        <v>0</v>
      </c>
      <c r="AT13" s="81">
        <f t="shared" si="8"/>
        <v>0</v>
      </c>
      <c r="AU13" s="81" t="str">
        <f t="shared" ref="AU13:AU76" si="13">IF(J13="","",TEXT(J13&amp;AQ13,"G/標準"))</f>
        <v/>
      </c>
      <c r="AV13" s="74">
        <f t="shared" ref="AV13:AV76" si="14">IF(AU13="",0,COUNTIF($AU$12:$AU$1048576,AU13))</f>
        <v>0</v>
      </c>
      <c r="AW13" s="74">
        <f t="shared" ref="AW13:AW76" si="15">IF(AND($T13&lt;&gt;"",$T13&lt;$S13),1,0)</f>
        <v>0</v>
      </c>
    </row>
    <row r="14" spans="1:49" s="13" customFormat="1" ht="25.15" customHeight="1" x14ac:dyDescent="0.15">
      <c r="A14" s="72">
        <f t="shared" si="9"/>
        <v>3</v>
      </c>
      <c r="B14" s="26" t="str">
        <f t="shared" si="2"/>
        <v/>
      </c>
      <c r="C14" s="73"/>
      <c r="D14" s="24" t="str">
        <f t="shared" si="10"/>
        <v/>
      </c>
      <c r="E14" s="24" t="str">
        <f t="shared" si="11"/>
        <v/>
      </c>
      <c r="F14" s="22"/>
      <c r="G14" s="23"/>
      <c r="H14" s="22"/>
      <c r="I14" s="24" t="str">
        <f>IF(OR(G14="",H14="",U14=""),"",IFERROR(VLOOKUP(G14&amp;H14&amp;U14,※編集不可※選択項目!$K$3:$P$51,5,FALSE),"該当なし"))</f>
        <v/>
      </c>
      <c r="J14" s="41"/>
      <c r="K14" s="22"/>
      <c r="L14" s="24"/>
      <c r="M14" s="22"/>
      <c r="N14" s="22"/>
      <c r="O14" s="22"/>
      <c r="P14" s="22"/>
      <c r="Q14" s="22"/>
      <c r="R14" s="22"/>
      <c r="S14" s="25" t="str">
        <f t="shared" si="3"/>
        <v/>
      </c>
      <c r="T14" s="22"/>
      <c r="U14" s="22"/>
      <c r="V14" s="22"/>
      <c r="W14" s="22"/>
      <c r="X14" s="22"/>
      <c r="Y14" s="22"/>
      <c r="Z14" s="31"/>
      <c r="AA14" s="41"/>
      <c r="AB14" s="31"/>
      <c r="AC14" s="121"/>
      <c r="AD14" s="122"/>
      <c r="AE14" s="118"/>
      <c r="AF14" s="100"/>
      <c r="AG14" s="71"/>
      <c r="AH14" s="94">
        <f>IFERROR(INDEX(※編集不可※選択項目!$P$3:$P$51,MATCH(新規登録用!G14&amp;新規登録用!H14&amp;新規登録用!I14,※編集不可※選択項目!$Q$3:$Q$51,0)),0)</f>
        <v>0</v>
      </c>
      <c r="AI14" s="95" t="str">
        <f t="shared" si="4"/>
        <v/>
      </c>
      <c r="AJ14" s="95" t="str">
        <f>IF(G14&amp;H14=※編集不可※選択項目!$J$3,VLOOKUP(新規登録用!U14,※編集不可※選択項目!$N$2:$P$13,3,TRUE),AK14)</f>
        <v/>
      </c>
      <c r="AK14" s="95" t="str">
        <f>IF(G14&amp;H14=※編集不可※選択項目!$J$15,VLOOKUP(新規登録用!U14,※編集不可※選択項目!$N$14:$P$25,3,TRUE),AL14)</f>
        <v/>
      </c>
      <c r="AL14" s="95" t="str">
        <f>IF(G14&amp;H14=※編集不可※選択項目!$J$27,VLOOKUP(新規登録用!U14,※編集不可※選択項目!$N$26:$P$41,3,TRUE),AM14)</f>
        <v/>
      </c>
      <c r="AM14" s="95" t="str">
        <f>IF(G14&amp;H14=※編集不可※選択項目!$J$43,VLOOKUP(新規登録用!U14,※編集不可※選択項目!$N$42:$P$46,3,TRUE),AN14)</f>
        <v/>
      </c>
      <c r="AN14" s="95" t="str">
        <f>IF(G14&amp;H14=※編集不可※選択項目!$J$48,VLOOKUP(新規登録用!U14,※編集不可※選択項目!$N$47:$P$51,3,TRUE),"")</f>
        <v/>
      </c>
      <c r="AO14" s="94">
        <f>IFERROR(VLOOKUP(Y14&amp;G14&amp;H14,※編集不可※選択項目!U:V,2,FALSE),0)</f>
        <v>0</v>
      </c>
      <c r="AP14" s="94">
        <f t="shared" si="5"/>
        <v>0</v>
      </c>
      <c r="AQ14" s="94" t="str">
        <f t="shared" si="6"/>
        <v/>
      </c>
      <c r="AR14" s="81">
        <f t="shared" si="7"/>
        <v>0</v>
      </c>
      <c r="AS14" s="81">
        <f t="shared" si="12"/>
        <v>0</v>
      </c>
      <c r="AT14" s="81">
        <f t="shared" si="8"/>
        <v>0</v>
      </c>
      <c r="AU14" s="81" t="str">
        <f t="shared" si="13"/>
        <v/>
      </c>
      <c r="AV14" s="74">
        <f t="shared" si="14"/>
        <v>0</v>
      </c>
      <c r="AW14" s="74">
        <f t="shared" si="15"/>
        <v>0</v>
      </c>
    </row>
    <row r="15" spans="1:49" s="13" customFormat="1" ht="25.15" customHeight="1" x14ac:dyDescent="0.15">
      <c r="A15" s="72">
        <f t="shared" si="9"/>
        <v>4</v>
      </c>
      <c r="B15" s="26" t="str">
        <f t="shared" si="2"/>
        <v/>
      </c>
      <c r="C15" s="73"/>
      <c r="D15" s="24" t="str">
        <f t="shared" si="10"/>
        <v/>
      </c>
      <c r="E15" s="24" t="str">
        <f t="shared" si="11"/>
        <v/>
      </c>
      <c r="F15" s="22"/>
      <c r="G15" s="23"/>
      <c r="H15" s="22"/>
      <c r="I15" s="24" t="str">
        <f>IF(OR(G15="",H15="",U15=""),"",IFERROR(VLOOKUP(G15&amp;H15&amp;U15,※編集不可※選択項目!$K$3:$P$51,5,FALSE),"該当なし"))</f>
        <v/>
      </c>
      <c r="J15" s="41"/>
      <c r="K15" s="22"/>
      <c r="L15" s="24" t="e">
        <f>J15&amp;#REF!</f>
        <v>#REF!</v>
      </c>
      <c r="M15" s="22"/>
      <c r="N15" s="22"/>
      <c r="O15" s="22"/>
      <c r="P15" s="22"/>
      <c r="Q15" s="22"/>
      <c r="R15" s="22"/>
      <c r="S15" s="25" t="str">
        <f t="shared" si="3"/>
        <v/>
      </c>
      <c r="T15" s="22"/>
      <c r="U15" s="22"/>
      <c r="V15" s="22"/>
      <c r="W15" s="22"/>
      <c r="X15" s="22"/>
      <c r="Y15" s="22"/>
      <c r="Z15" s="31"/>
      <c r="AA15" s="41"/>
      <c r="AB15" s="31"/>
      <c r="AC15" s="121"/>
      <c r="AD15" s="122"/>
      <c r="AE15" s="118"/>
      <c r="AF15" s="100"/>
      <c r="AG15" s="71"/>
      <c r="AH15" s="94">
        <f>IFERROR(INDEX(※編集不可※選択項目!$P$3:$P$51,MATCH(新規登録用!G15&amp;新規登録用!H15&amp;新規登録用!I15,※編集不可※選択項目!$Q$3:$Q$51,0)),0)</f>
        <v>0</v>
      </c>
      <c r="AI15" s="95" t="str">
        <f t="shared" si="4"/>
        <v/>
      </c>
      <c r="AJ15" s="95" t="str">
        <f>IF(G15&amp;H15=※編集不可※選択項目!$J$3,VLOOKUP(新規登録用!U15,※編集不可※選択項目!$N$2:$P$13,3,TRUE),AK15)</f>
        <v/>
      </c>
      <c r="AK15" s="95" t="str">
        <f>IF(G15&amp;H15=※編集不可※選択項目!$J$15,VLOOKUP(新規登録用!U15,※編集不可※選択項目!$N$14:$P$25,3,TRUE),AL15)</f>
        <v/>
      </c>
      <c r="AL15" s="95" t="str">
        <f>IF(G15&amp;H15=※編集不可※選択項目!$J$27,VLOOKUP(新規登録用!U15,※編集不可※選択項目!$N$26:$P$41,3,TRUE),AM15)</f>
        <v/>
      </c>
      <c r="AM15" s="95" t="str">
        <f>IF(G15&amp;H15=※編集不可※選択項目!$J$43,VLOOKUP(新規登録用!U15,※編集不可※選択項目!$N$42:$P$46,3,TRUE),AN15)</f>
        <v/>
      </c>
      <c r="AN15" s="95" t="str">
        <f>IF(G15&amp;H15=※編集不可※選択項目!$J$48,VLOOKUP(新規登録用!U15,※編集不可※選択項目!$N$47:$P$51,3,TRUE),"")</f>
        <v/>
      </c>
      <c r="AO15" s="94">
        <f>IFERROR(VLOOKUP(Y15&amp;G15&amp;H15,※編集不可※選択項目!U:V,2,FALSE),0)</f>
        <v>0</v>
      </c>
      <c r="AP15" s="94">
        <f t="shared" si="5"/>
        <v>0</v>
      </c>
      <c r="AQ15" s="94" t="str">
        <f t="shared" si="6"/>
        <v/>
      </c>
      <c r="AR15" s="81">
        <f t="shared" si="7"/>
        <v>0</v>
      </c>
      <c r="AS15" s="81">
        <f t="shared" si="12"/>
        <v>0</v>
      </c>
      <c r="AT15" s="81">
        <f t="shared" si="8"/>
        <v>0</v>
      </c>
      <c r="AU15" s="81" t="str">
        <f t="shared" si="13"/>
        <v/>
      </c>
      <c r="AV15" s="74">
        <f t="shared" si="14"/>
        <v>0</v>
      </c>
      <c r="AW15" s="74">
        <f t="shared" si="15"/>
        <v>0</v>
      </c>
    </row>
    <row r="16" spans="1:49" s="13" customFormat="1" ht="25.15" customHeight="1" x14ac:dyDescent="0.15">
      <c r="A16" s="72">
        <f t="shared" si="9"/>
        <v>5</v>
      </c>
      <c r="B16" s="26" t="str">
        <f t="shared" si="2"/>
        <v/>
      </c>
      <c r="C16" s="73"/>
      <c r="D16" s="24" t="str">
        <f t="shared" si="10"/>
        <v/>
      </c>
      <c r="E16" s="24" t="str">
        <f t="shared" si="11"/>
        <v/>
      </c>
      <c r="F16" s="22"/>
      <c r="G16" s="23"/>
      <c r="H16" s="22"/>
      <c r="I16" s="24" t="str">
        <f>IF(OR(G16="",H16="",U16=""),"",IFERROR(VLOOKUP(G16&amp;H16&amp;U16,※編集不可※選択項目!$K$3:$P$51,5,FALSE),"該当なし"))</f>
        <v/>
      </c>
      <c r="J16" s="41"/>
      <c r="K16" s="22"/>
      <c r="L16" s="24" t="e">
        <f>J16&amp;#REF!</f>
        <v>#REF!</v>
      </c>
      <c r="M16" s="22"/>
      <c r="N16" s="22"/>
      <c r="O16" s="22"/>
      <c r="P16" s="22"/>
      <c r="Q16" s="22"/>
      <c r="R16" s="22"/>
      <c r="S16" s="25" t="str">
        <f t="shared" si="3"/>
        <v/>
      </c>
      <c r="T16" s="22"/>
      <c r="U16" s="22"/>
      <c r="V16" s="22"/>
      <c r="W16" s="22"/>
      <c r="X16" s="22"/>
      <c r="Y16" s="22"/>
      <c r="Z16" s="31"/>
      <c r="AA16" s="41"/>
      <c r="AB16" s="31"/>
      <c r="AC16" s="121"/>
      <c r="AD16" s="122"/>
      <c r="AE16" s="118"/>
      <c r="AF16" s="100"/>
      <c r="AG16" s="71"/>
      <c r="AH16" s="94">
        <f>IFERROR(INDEX(※編集不可※選択項目!$P$3:$P$51,MATCH(新規登録用!G16&amp;新規登録用!H16&amp;新規登録用!I16,※編集不可※選択項目!$Q$3:$Q$51,0)),0)</f>
        <v>0</v>
      </c>
      <c r="AI16" s="95" t="str">
        <f t="shared" si="4"/>
        <v/>
      </c>
      <c r="AJ16" s="95" t="str">
        <f>IF(G16&amp;H16=※編集不可※選択項目!$J$3,VLOOKUP(新規登録用!U16,※編集不可※選択項目!$N$2:$P$13,3,TRUE),AK16)</f>
        <v/>
      </c>
      <c r="AK16" s="95" t="str">
        <f>IF(G16&amp;H16=※編集不可※選択項目!$J$15,VLOOKUP(新規登録用!U16,※編集不可※選択項目!$N$14:$P$25,3,TRUE),AL16)</f>
        <v/>
      </c>
      <c r="AL16" s="95" t="str">
        <f>IF(G16&amp;H16=※編集不可※選択項目!$J$27,VLOOKUP(新規登録用!U16,※編集不可※選択項目!$N$26:$P$41,3,TRUE),AM16)</f>
        <v/>
      </c>
      <c r="AM16" s="95" t="str">
        <f>IF(G16&amp;H16=※編集不可※選択項目!$J$43,VLOOKUP(新規登録用!U16,※編集不可※選択項目!$N$42:$P$46,3,TRUE),AN16)</f>
        <v/>
      </c>
      <c r="AN16" s="95" t="str">
        <f>IF(G16&amp;H16=※編集不可※選択項目!$J$48,VLOOKUP(新規登録用!U16,※編集不可※選択項目!$N$47:$P$51,3,TRUE),"")</f>
        <v/>
      </c>
      <c r="AO16" s="94">
        <f>IFERROR(VLOOKUP(Y16&amp;G16&amp;H16,※編集不可※選択項目!U:V,2,FALSE),0)</f>
        <v>0</v>
      </c>
      <c r="AP16" s="94">
        <f t="shared" si="5"/>
        <v>0</v>
      </c>
      <c r="AQ16" s="94" t="str">
        <f t="shared" si="6"/>
        <v/>
      </c>
      <c r="AR16" s="81">
        <f t="shared" si="7"/>
        <v>0</v>
      </c>
      <c r="AS16" s="81">
        <f t="shared" si="12"/>
        <v>0</v>
      </c>
      <c r="AT16" s="81">
        <f t="shared" si="8"/>
        <v>0</v>
      </c>
      <c r="AU16" s="81" t="str">
        <f t="shared" si="13"/>
        <v/>
      </c>
      <c r="AV16" s="74">
        <f t="shared" si="14"/>
        <v>0</v>
      </c>
      <c r="AW16" s="74">
        <f t="shared" si="15"/>
        <v>0</v>
      </c>
    </row>
    <row r="17" spans="1:49" s="13" customFormat="1" ht="25.15" customHeight="1" x14ac:dyDescent="0.15">
      <c r="A17" s="72">
        <f t="shared" si="9"/>
        <v>6</v>
      </c>
      <c r="B17" s="26" t="str">
        <f t="shared" si="2"/>
        <v/>
      </c>
      <c r="C17" s="73"/>
      <c r="D17" s="24" t="str">
        <f t="shared" si="10"/>
        <v/>
      </c>
      <c r="E17" s="24" t="str">
        <f t="shared" si="11"/>
        <v/>
      </c>
      <c r="F17" s="22"/>
      <c r="G17" s="23"/>
      <c r="H17" s="22"/>
      <c r="I17" s="24" t="str">
        <f>IF(OR(G17="",H17="",U17=""),"",IFERROR(VLOOKUP(G17&amp;H17&amp;U17,※編集不可※選択項目!$K$3:$P$51,5,FALSE),"該当なし"))</f>
        <v/>
      </c>
      <c r="J17" s="41"/>
      <c r="K17" s="22"/>
      <c r="L17" s="24" t="e">
        <f>J17&amp;#REF!</f>
        <v>#REF!</v>
      </c>
      <c r="M17" s="22"/>
      <c r="N17" s="22"/>
      <c r="O17" s="22"/>
      <c r="P17" s="22"/>
      <c r="Q17" s="22"/>
      <c r="R17" s="22"/>
      <c r="S17" s="25" t="str">
        <f t="shared" si="3"/>
        <v/>
      </c>
      <c r="T17" s="22"/>
      <c r="U17" s="22"/>
      <c r="V17" s="22"/>
      <c r="W17" s="22"/>
      <c r="X17" s="22"/>
      <c r="Y17" s="22"/>
      <c r="Z17" s="31"/>
      <c r="AA17" s="41"/>
      <c r="AB17" s="31"/>
      <c r="AC17" s="121"/>
      <c r="AD17" s="122"/>
      <c r="AE17" s="118"/>
      <c r="AF17" s="100"/>
      <c r="AG17" s="71"/>
      <c r="AH17" s="94">
        <f>IFERROR(INDEX(※編集不可※選択項目!$P$3:$P$51,MATCH(新規登録用!G17&amp;新規登録用!H17&amp;新規登録用!I17,※編集不可※選択項目!$Q$3:$Q$51,0)),0)</f>
        <v>0</v>
      </c>
      <c r="AI17" s="95" t="str">
        <f t="shared" si="4"/>
        <v/>
      </c>
      <c r="AJ17" s="95" t="str">
        <f>IF(G17&amp;H17=※編集不可※選択項目!$J$3,VLOOKUP(新規登録用!U17,※編集不可※選択項目!$N$2:$P$13,3,TRUE),AK17)</f>
        <v/>
      </c>
      <c r="AK17" s="95" t="str">
        <f>IF(G17&amp;H17=※編集不可※選択項目!$J$15,VLOOKUP(新規登録用!U17,※編集不可※選択項目!$N$14:$P$25,3,TRUE),AL17)</f>
        <v/>
      </c>
      <c r="AL17" s="95" t="str">
        <f>IF(G17&amp;H17=※編集不可※選択項目!$J$27,VLOOKUP(新規登録用!U17,※編集不可※選択項目!$N$26:$P$41,3,TRUE),AM17)</f>
        <v/>
      </c>
      <c r="AM17" s="95" t="str">
        <f>IF(G17&amp;H17=※編集不可※選択項目!$J$43,VLOOKUP(新規登録用!U17,※編集不可※選択項目!$N$42:$P$46,3,TRUE),AN17)</f>
        <v/>
      </c>
      <c r="AN17" s="95" t="str">
        <f>IF(G17&amp;H17=※編集不可※選択項目!$J$48,VLOOKUP(新規登録用!U17,※編集不可※選択項目!$N$47:$P$51,3,TRUE),"")</f>
        <v/>
      </c>
      <c r="AO17" s="94">
        <f>IFERROR(VLOOKUP(Y17&amp;G17&amp;H17,※編集不可※選択項目!U:V,2,FALSE),0)</f>
        <v>0</v>
      </c>
      <c r="AP17" s="94">
        <f t="shared" si="5"/>
        <v>0</v>
      </c>
      <c r="AQ17" s="94" t="str">
        <f t="shared" si="6"/>
        <v/>
      </c>
      <c r="AR17" s="81">
        <f t="shared" si="7"/>
        <v>0</v>
      </c>
      <c r="AS17" s="81">
        <f t="shared" si="12"/>
        <v>0</v>
      </c>
      <c r="AT17" s="81">
        <f t="shared" si="8"/>
        <v>0</v>
      </c>
      <c r="AU17" s="81" t="str">
        <f t="shared" si="13"/>
        <v/>
      </c>
      <c r="AV17" s="74">
        <f t="shared" si="14"/>
        <v>0</v>
      </c>
      <c r="AW17" s="74">
        <f t="shared" si="15"/>
        <v>0</v>
      </c>
    </row>
    <row r="18" spans="1:49" s="13" customFormat="1" ht="25.15" customHeight="1" x14ac:dyDescent="0.15">
      <c r="A18" s="72">
        <f t="shared" si="9"/>
        <v>7</v>
      </c>
      <c r="B18" s="26" t="str">
        <f t="shared" si="2"/>
        <v/>
      </c>
      <c r="C18" s="73"/>
      <c r="D18" s="24" t="str">
        <f t="shared" si="10"/>
        <v/>
      </c>
      <c r="E18" s="24" t="str">
        <f t="shared" si="11"/>
        <v/>
      </c>
      <c r="F18" s="22"/>
      <c r="G18" s="23"/>
      <c r="H18" s="22"/>
      <c r="I18" s="24" t="str">
        <f>IF(OR(G18="",H18="",U18=""),"",IFERROR(VLOOKUP(G18&amp;H18&amp;U18,※編集不可※選択項目!$K$3:$P$51,5,FALSE),"該当なし"))</f>
        <v/>
      </c>
      <c r="J18" s="41"/>
      <c r="K18" s="22"/>
      <c r="L18" s="24" t="e">
        <f>J18&amp;#REF!</f>
        <v>#REF!</v>
      </c>
      <c r="M18" s="22"/>
      <c r="N18" s="22"/>
      <c r="O18" s="22"/>
      <c r="P18" s="22"/>
      <c r="Q18" s="22"/>
      <c r="R18" s="22"/>
      <c r="S18" s="25" t="str">
        <f t="shared" si="3"/>
        <v/>
      </c>
      <c r="T18" s="22"/>
      <c r="U18" s="22"/>
      <c r="V18" s="22"/>
      <c r="W18" s="22"/>
      <c r="X18" s="22"/>
      <c r="Y18" s="22"/>
      <c r="Z18" s="31"/>
      <c r="AA18" s="41"/>
      <c r="AB18" s="31"/>
      <c r="AC18" s="121"/>
      <c r="AD18" s="122"/>
      <c r="AE18" s="118"/>
      <c r="AF18" s="100"/>
      <c r="AG18" s="71"/>
      <c r="AH18" s="94">
        <f>IFERROR(INDEX(※編集不可※選択項目!$P$3:$P$51,MATCH(新規登録用!G18&amp;新規登録用!H18&amp;新規登録用!I18,※編集不可※選択項目!$Q$3:$Q$51,0)),0)</f>
        <v>0</v>
      </c>
      <c r="AI18" s="95" t="str">
        <f t="shared" si="4"/>
        <v/>
      </c>
      <c r="AJ18" s="95" t="str">
        <f>IF(G18&amp;H18=※編集不可※選択項目!$J$3,VLOOKUP(新規登録用!U18,※編集不可※選択項目!$N$2:$P$13,3,TRUE),AK18)</f>
        <v/>
      </c>
      <c r="AK18" s="95" t="str">
        <f>IF(G18&amp;H18=※編集不可※選択項目!$J$15,VLOOKUP(新規登録用!U18,※編集不可※選択項目!$N$14:$P$25,3,TRUE),AL18)</f>
        <v/>
      </c>
      <c r="AL18" s="95" t="str">
        <f>IF(G18&amp;H18=※編集不可※選択項目!$J$27,VLOOKUP(新規登録用!U18,※編集不可※選択項目!$N$26:$P$41,3,TRUE),AM18)</f>
        <v/>
      </c>
      <c r="AM18" s="95" t="str">
        <f>IF(G18&amp;H18=※編集不可※選択項目!$J$43,VLOOKUP(新規登録用!U18,※編集不可※選択項目!$N$42:$P$46,3,TRUE),AN18)</f>
        <v/>
      </c>
      <c r="AN18" s="95" t="str">
        <f>IF(G18&amp;H18=※編集不可※選択項目!$J$48,VLOOKUP(新規登録用!U18,※編集不可※選択項目!$N$47:$P$51,3,TRUE),"")</f>
        <v/>
      </c>
      <c r="AO18" s="94">
        <f>IFERROR(VLOOKUP(Y18&amp;G18&amp;H18,※編集不可※選択項目!U:V,2,FALSE),0)</f>
        <v>0</v>
      </c>
      <c r="AP18" s="94">
        <f t="shared" si="5"/>
        <v>0</v>
      </c>
      <c r="AQ18" s="94" t="str">
        <f t="shared" si="6"/>
        <v/>
      </c>
      <c r="AR18" s="81">
        <f t="shared" si="7"/>
        <v>0</v>
      </c>
      <c r="AS18" s="81">
        <f t="shared" si="12"/>
        <v>0</v>
      </c>
      <c r="AT18" s="81">
        <f t="shared" si="8"/>
        <v>0</v>
      </c>
      <c r="AU18" s="81" t="str">
        <f t="shared" si="13"/>
        <v/>
      </c>
      <c r="AV18" s="74">
        <f t="shared" si="14"/>
        <v>0</v>
      </c>
      <c r="AW18" s="74">
        <f t="shared" si="15"/>
        <v>0</v>
      </c>
    </row>
    <row r="19" spans="1:49" s="13" customFormat="1" ht="25.15" customHeight="1" x14ac:dyDescent="0.15">
      <c r="A19" s="72">
        <f t="shared" si="9"/>
        <v>8</v>
      </c>
      <c r="B19" s="26" t="str">
        <f t="shared" si="2"/>
        <v/>
      </c>
      <c r="C19" s="73"/>
      <c r="D19" s="24" t="str">
        <f t="shared" si="10"/>
        <v/>
      </c>
      <c r="E19" s="24" t="str">
        <f t="shared" si="11"/>
        <v/>
      </c>
      <c r="F19" s="22"/>
      <c r="G19" s="23"/>
      <c r="H19" s="22"/>
      <c r="I19" s="24" t="str">
        <f>IF(OR(G19="",H19="",U19=""),"",IFERROR(VLOOKUP(G19&amp;H19&amp;U19,※編集不可※選択項目!$K$3:$P$51,5,FALSE),"該当なし"))</f>
        <v/>
      </c>
      <c r="J19" s="41"/>
      <c r="K19" s="22"/>
      <c r="L19" s="24" t="e">
        <f>J19&amp;#REF!</f>
        <v>#REF!</v>
      </c>
      <c r="M19" s="22"/>
      <c r="N19" s="22"/>
      <c r="O19" s="22"/>
      <c r="P19" s="22"/>
      <c r="Q19" s="22"/>
      <c r="R19" s="22"/>
      <c r="S19" s="25" t="str">
        <f t="shared" si="3"/>
        <v/>
      </c>
      <c r="T19" s="22"/>
      <c r="U19" s="22"/>
      <c r="V19" s="22"/>
      <c r="W19" s="22"/>
      <c r="X19" s="22"/>
      <c r="Y19" s="22"/>
      <c r="Z19" s="31"/>
      <c r="AA19" s="41"/>
      <c r="AB19" s="31"/>
      <c r="AC19" s="121"/>
      <c r="AD19" s="122"/>
      <c r="AE19" s="118"/>
      <c r="AF19" s="100"/>
      <c r="AG19" s="71"/>
      <c r="AH19" s="94">
        <f>IFERROR(INDEX(※編集不可※選択項目!$P$3:$P$51,MATCH(新規登録用!G19&amp;新規登録用!H19&amp;新規登録用!I19,※編集不可※選択項目!$Q$3:$Q$51,0)),0)</f>
        <v>0</v>
      </c>
      <c r="AI19" s="95" t="str">
        <f t="shared" si="4"/>
        <v/>
      </c>
      <c r="AJ19" s="95" t="str">
        <f>IF(G19&amp;H19=※編集不可※選択項目!$J$3,VLOOKUP(新規登録用!U19,※編集不可※選択項目!$N$2:$P$13,3,TRUE),AK19)</f>
        <v/>
      </c>
      <c r="AK19" s="95" t="str">
        <f>IF(G19&amp;H19=※編集不可※選択項目!$J$15,VLOOKUP(新規登録用!U19,※編集不可※選択項目!$N$14:$P$25,3,TRUE),AL19)</f>
        <v/>
      </c>
      <c r="AL19" s="95" t="str">
        <f>IF(G19&amp;H19=※編集不可※選択項目!$J$27,VLOOKUP(新規登録用!U19,※編集不可※選択項目!$N$26:$P$41,3,TRUE),AM19)</f>
        <v/>
      </c>
      <c r="AM19" s="95" t="str">
        <f>IF(G19&amp;H19=※編集不可※選択項目!$J$43,VLOOKUP(新規登録用!U19,※編集不可※選択項目!$N$42:$P$46,3,TRUE),AN19)</f>
        <v/>
      </c>
      <c r="AN19" s="95" t="str">
        <f>IF(G19&amp;H19=※編集不可※選択項目!$J$48,VLOOKUP(新規登録用!U19,※編集不可※選択項目!$N$47:$P$51,3,TRUE),"")</f>
        <v/>
      </c>
      <c r="AO19" s="94">
        <f>IFERROR(VLOOKUP(Y19&amp;G19&amp;H19,※編集不可※選択項目!U:V,2,FALSE),0)</f>
        <v>0</v>
      </c>
      <c r="AP19" s="94">
        <f t="shared" si="5"/>
        <v>0</v>
      </c>
      <c r="AQ19" s="94" t="str">
        <f t="shared" si="6"/>
        <v/>
      </c>
      <c r="AR19" s="81">
        <f t="shared" si="7"/>
        <v>0</v>
      </c>
      <c r="AS19" s="81">
        <f t="shared" si="12"/>
        <v>0</v>
      </c>
      <c r="AT19" s="81">
        <f t="shared" si="8"/>
        <v>0</v>
      </c>
      <c r="AU19" s="81" t="str">
        <f t="shared" si="13"/>
        <v/>
      </c>
      <c r="AV19" s="74">
        <f t="shared" si="14"/>
        <v>0</v>
      </c>
      <c r="AW19" s="74">
        <f t="shared" si="15"/>
        <v>0</v>
      </c>
    </row>
    <row r="20" spans="1:49" s="13" customFormat="1" ht="25.15" customHeight="1" x14ac:dyDescent="0.15">
      <c r="A20" s="72">
        <f t="shared" si="9"/>
        <v>9</v>
      </c>
      <c r="B20" s="26" t="str">
        <f t="shared" si="2"/>
        <v/>
      </c>
      <c r="C20" s="73"/>
      <c r="D20" s="24" t="str">
        <f t="shared" si="10"/>
        <v/>
      </c>
      <c r="E20" s="24" t="str">
        <f t="shared" si="11"/>
        <v/>
      </c>
      <c r="F20" s="22"/>
      <c r="G20" s="23"/>
      <c r="H20" s="22"/>
      <c r="I20" s="24" t="str">
        <f>IF(OR(G20="",H20="",U20=""),"",IFERROR(VLOOKUP(G20&amp;H20&amp;U20,※編集不可※選択項目!$K$3:$P$51,5,FALSE),"該当なし"))</f>
        <v/>
      </c>
      <c r="J20" s="41"/>
      <c r="K20" s="22"/>
      <c r="L20" s="24" t="e">
        <f>J20&amp;#REF!</f>
        <v>#REF!</v>
      </c>
      <c r="M20" s="22"/>
      <c r="N20" s="22"/>
      <c r="O20" s="22"/>
      <c r="P20" s="22"/>
      <c r="Q20" s="22"/>
      <c r="R20" s="22"/>
      <c r="S20" s="25" t="str">
        <f t="shared" si="3"/>
        <v/>
      </c>
      <c r="T20" s="22"/>
      <c r="U20" s="22"/>
      <c r="V20" s="22"/>
      <c r="W20" s="22"/>
      <c r="X20" s="22"/>
      <c r="Y20" s="22"/>
      <c r="Z20" s="31"/>
      <c r="AA20" s="41"/>
      <c r="AB20" s="31"/>
      <c r="AC20" s="121"/>
      <c r="AD20" s="122"/>
      <c r="AE20" s="118"/>
      <c r="AF20" s="100"/>
      <c r="AG20" s="71"/>
      <c r="AH20" s="94">
        <f>IFERROR(INDEX(※編集不可※選択項目!$P$3:$P$51,MATCH(新規登録用!G20&amp;新規登録用!H20&amp;新規登録用!I20,※編集不可※選択項目!$Q$3:$Q$51,0)),0)</f>
        <v>0</v>
      </c>
      <c r="AI20" s="95" t="str">
        <f t="shared" si="4"/>
        <v/>
      </c>
      <c r="AJ20" s="95" t="str">
        <f>IF(G20&amp;H20=※編集不可※選択項目!$J$3,VLOOKUP(新規登録用!U20,※編集不可※選択項目!$N$2:$P$13,3,TRUE),AK20)</f>
        <v/>
      </c>
      <c r="AK20" s="95" t="str">
        <f>IF(G20&amp;H20=※編集不可※選択項目!$J$15,VLOOKUP(新規登録用!U20,※編集不可※選択項目!$N$14:$P$25,3,TRUE),AL20)</f>
        <v/>
      </c>
      <c r="AL20" s="95" t="str">
        <f>IF(G20&amp;H20=※編集不可※選択項目!$J$27,VLOOKUP(新規登録用!U20,※編集不可※選択項目!$N$26:$P$41,3,TRUE),AM20)</f>
        <v/>
      </c>
      <c r="AM20" s="95" t="str">
        <f>IF(G20&amp;H20=※編集不可※選択項目!$J$43,VLOOKUP(新規登録用!U20,※編集不可※選択項目!$N$42:$P$46,3,TRUE),AN20)</f>
        <v/>
      </c>
      <c r="AN20" s="95" t="str">
        <f>IF(G20&amp;H20=※編集不可※選択項目!$J$48,VLOOKUP(新規登録用!U20,※編集不可※選択項目!$N$47:$P$51,3,TRUE),"")</f>
        <v/>
      </c>
      <c r="AO20" s="94">
        <f>IFERROR(VLOOKUP(Y20&amp;G20&amp;H20,※編集不可※選択項目!U:V,2,FALSE),0)</f>
        <v>0</v>
      </c>
      <c r="AP20" s="94">
        <f t="shared" si="5"/>
        <v>0</v>
      </c>
      <c r="AQ20" s="94" t="str">
        <f t="shared" si="6"/>
        <v/>
      </c>
      <c r="AR20" s="81">
        <f t="shared" si="7"/>
        <v>0</v>
      </c>
      <c r="AS20" s="81">
        <f t="shared" si="12"/>
        <v>0</v>
      </c>
      <c r="AT20" s="81">
        <f t="shared" si="8"/>
        <v>0</v>
      </c>
      <c r="AU20" s="81" t="str">
        <f t="shared" si="13"/>
        <v/>
      </c>
      <c r="AV20" s="74">
        <f t="shared" si="14"/>
        <v>0</v>
      </c>
      <c r="AW20" s="74">
        <f t="shared" si="15"/>
        <v>0</v>
      </c>
    </row>
    <row r="21" spans="1:49" s="13" customFormat="1" ht="25.15" customHeight="1" x14ac:dyDescent="0.15">
      <c r="A21" s="72">
        <f t="shared" si="9"/>
        <v>10</v>
      </c>
      <c r="B21" s="26" t="str">
        <f t="shared" si="2"/>
        <v/>
      </c>
      <c r="C21" s="73"/>
      <c r="D21" s="24" t="str">
        <f t="shared" si="10"/>
        <v/>
      </c>
      <c r="E21" s="24" t="str">
        <f t="shared" si="11"/>
        <v/>
      </c>
      <c r="F21" s="22"/>
      <c r="G21" s="23"/>
      <c r="H21" s="22"/>
      <c r="I21" s="24" t="str">
        <f>IF(OR(G21="",H21="",U21=""),"",IFERROR(VLOOKUP(G21&amp;H21&amp;U21,※編集不可※選択項目!$K$3:$P$51,5,FALSE),"該当なし"))</f>
        <v/>
      </c>
      <c r="J21" s="41"/>
      <c r="K21" s="22"/>
      <c r="L21" s="24" t="e">
        <f>J21&amp;#REF!</f>
        <v>#REF!</v>
      </c>
      <c r="M21" s="22"/>
      <c r="N21" s="22"/>
      <c r="O21" s="22"/>
      <c r="P21" s="22"/>
      <c r="Q21" s="22"/>
      <c r="R21" s="22"/>
      <c r="S21" s="25" t="str">
        <f t="shared" si="3"/>
        <v/>
      </c>
      <c r="T21" s="22"/>
      <c r="U21" s="22"/>
      <c r="V21" s="22"/>
      <c r="W21" s="22"/>
      <c r="X21" s="22"/>
      <c r="Y21" s="22"/>
      <c r="Z21" s="31"/>
      <c r="AA21" s="41"/>
      <c r="AB21" s="31"/>
      <c r="AC21" s="121"/>
      <c r="AD21" s="122"/>
      <c r="AE21" s="118"/>
      <c r="AF21" s="100"/>
      <c r="AG21" s="71"/>
      <c r="AH21" s="94">
        <f>IFERROR(INDEX(※編集不可※選択項目!$P$3:$P$51,MATCH(新規登録用!G21&amp;新規登録用!H21&amp;新規登録用!I21,※編集不可※選択項目!$Q$3:$Q$51,0)),0)</f>
        <v>0</v>
      </c>
      <c r="AI21" s="95" t="str">
        <f t="shared" si="4"/>
        <v/>
      </c>
      <c r="AJ21" s="95" t="str">
        <f>IF(G21&amp;H21=※編集不可※選択項目!$J$3,VLOOKUP(新規登録用!U21,※編集不可※選択項目!$N$2:$P$13,3,TRUE),AK21)</f>
        <v/>
      </c>
      <c r="AK21" s="95" t="str">
        <f>IF(G21&amp;H21=※編集不可※選択項目!$J$15,VLOOKUP(新規登録用!U21,※編集不可※選択項目!$N$14:$P$25,3,TRUE),AL21)</f>
        <v/>
      </c>
      <c r="AL21" s="95" t="str">
        <f>IF(G21&amp;H21=※編集不可※選択項目!$J$27,VLOOKUP(新規登録用!U21,※編集不可※選択項目!$N$26:$P$41,3,TRUE),AM21)</f>
        <v/>
      </c>
      <c r="AM21" s="95" t="str">
        <f>IF(G21&amp;H21=※編集不可※選択項目!$J$43,VLOOKUP(新規登録用!U21,※編集不可※選択項目!$N$42:$P$46,3,TRUE),AN21)</f>
        <v/>
      </c>
      <c r="AN21" s="95" t="str">
        <f>IF(G21&amp;H21=※編集不可※選択項目!$J$48,VLOOKUP(新規登録用!U21,※編集不可※選択項目!$N$47:$P$51,3,TRUE),"")</f>
        <v/>
      </c>
      <c r="AO21" s="94">
        <f>IFERROR(VLOOKUP(Y21&amp;G21&amp;H21,※編集不可※選択項目!U:V,2,FALSE),0)</f>
        <v>0</v>
      </c>
      <c r="AP21" s="94">
        <f t="shared" si="5"/>
        <v>0</v>
      </c>
      <c r="AQ21" s="94" t="str">
        <f t="shared" si="6"/>
        <v/>
      </c>
      <c r="AR21" s="81">
        <f t="shared" si="7"/>
        <v>0</v>
      </c>
      <c r="AS21" s="81">
        <f t="shared" si="12"/>
        <v>0</v>
      </c>
      <c r="AT21" s="81">
        <f t="shared" si="8"/>
        <v>0</v>
      </c>
      <c r="AU21" s="81" t="str">
        <f t="shared" si="13"/>
        <v/>
      </c>
      <c r="AV21" s="74">
        <f t="shared" si="14"/>
        <v>0</v>
      </c>
      <c r="AW21" s="74">
        <f t="shared" si="15"/>
        <v>0</v>
      </c>
    </row>
    <row r="22" spans="1:49" s="13" customFormat="1" ht="25.15" customHeight="1" x14ac:dyDescent="0.15">
      <c r="A22" s="72">
        <f t="shared" si="9"/>
        <v>11</v>
      </c>
      <c r="B22" s="26" t="str">
        <f t="shared" si="2"/>
        <v/>
      </c>
      <c r="C22" s="73"/>
      <c r="D22" s="24" t="str">
        <f t="shared" si="10"/>
        <v/>
      </c>
      <c r="E22" s="24" t="str">
        <f t="shared" si="11"/>
        <v/>
      </c>
      <c r="F22" s="22"/>
      <c r="G22" s="23"/>
      <c r="H22" s="22"/>
      <c r="I22" s="24" t="str">
        <f>IF(OR(G22="",H22="",U22=""),"",IFERROR(VLOOKUP(G22&amp;H22&amp;U22,※編集不可※選択項目!$K$3:$P$51,5,FALSE),"該当なし"))</f>
        <v/>
      </c>
      <c r="J22" s="41"/>
      <c r="K22" s="22"/>
      <c r="L22" s="24" t="e">
        <f>J22&amp;#REF!</f>
        <v>#REF!</v>
      </c>
      <c r="M22" s="22"/>
      <c r="N22" s="22"/>
      <c r="O22" s="22"/>
      <c r="P22" s="22"/>
      <c r="Q22" s="22"/>
      <c r="R22" s="22"/>
      <c r="S22" s="25" t="str">
        <f t="shared" si="3"/>
        <v/>
      </c>
      <c r="T22" s="22"/>
      <c r="U22" s="22"/>
      <c r="V22" s="22"/>
      <c r="W22" s="22"/>
      <c r="X22" s="22"/>
      <c r="Y22" s="22"/>
      <c r="Z22" s="31"/>
      <c r="AA22" s="41"/>
      <c r="AB22" s="31"/>
      <c r="AC22" s="121"/>
      <c r="AD22" s="122"/>
      <c r="AE22" s="118"/>
      <c r="AF22" s="100"/>
      <c r="AG22" s="71"/>
      <c r="AH22" s="94">
        <f>IFERROR(INDEX(※編集不可※選択項目!$P$3:$P$51,MATCH(新規登録用!G22&amp;新規登録用!H22&amp;新規登録用!I22,※編集不可※選択項目!$Q$3:$Q$51,0)),0)</f>
        <v>0</v>
      </c>
      <c r="AI22" s="95" t="str">
        <f t="shared" si="4"/>
        <v/>
      </c>
      <c r="AJ22" s="95" t="str">
        <f>IF(G22&amp;H22=※編集不可※選択項目!$J$3,VLOOKUP(新規登録用!U22,※編集不可※選択項目!$N$2:$P$13,3,TRUE),AK22)</f>
        <v/>
      </c>
      <c r="AK22" s="95" t="str">
        <f>IF(G22&amp;H22=※編集不可※選択項目!$J$15,VLOOKUP(新規登録用!U22,※編集不可※選択項目!$N$14:$P$25,3,TRUE),AL22)</f>
        <v/>
      </c>
      <c r="AL22" s="95" t="str">
        <f>IF(G22&amp;H22=※編集不可※選択項目!$J$27,VLOOKUP(新規登録用!U22,※編集不可※選択項目!$N$26:$P$41,3,TRUE),AM22)</f>
        <v/>
      </c>
      <c r="AM22" s="95" t="str">
        <f>IF(G22&amp;H22=※編集不可※選択項目!$J$43,VLOOKUP(新規登録用!U22,※編集不可※選択項目!$N$42:$P$46,3,TRUE),AN22)</f>
        <v/>
      </c>
      <c r="AN22" s="95" t="str">
        <f>IF(G22&amp;H22=※編集不可※選択項目!$J$48,VLOOKUP(新規登録用!U22,※編集不可※選択項目!$N$47:$P$51,3,TRUE),"")</f>
        <v/>
      </c>
      <c r="AO22" s="94">
        <f>IFERROR(VLOOKUP(Y22&amp;G22&amp;H22,※編集不可※選択項目!U:V,2,FALSE),0)</f>
        <v>0</v>
      </c>
      <c r="AP22" s="94">
        <f t="shared" si="5"/>
        <v>0</v>
      </c>
      <c r="AQ22" s="94" t="str">
        <f t="shared" si="6"/>
        <v/>
      </c>
      <c r="AR22" s="81">
        <f t="shared" si="7"/>
        <v>0</v>
      </c>
      <c r="AS22" s="81">
        <f t="shared" si="12"/>
        <v>0</v>
      </c>
      <c r="AT22" s="81">
        <f t="shared" si="8"/>
        <v>0</v>
      </c>
      <c r="AU22" s="81" t="str">
        <f t="shared" si="13"/>
        <v/>
      </c>
      <c r="AV22" s="74">
        <f t="shared" si="14"/>
        <v>0</v>
      </c>
      <c r="AW22" s="74">
        <f t="shared" si="15"/>
        <v>0</v>
      </c>
    </row>
    <row r="23" spans="1:49" s="13" customFormat="1" ht="25.15" customHeight="1" x14ac:dyDescent="0.15">
      <c r="A23" s="72">
        <f t="shared" si="9"/>
        <v>12</v>
      </c>
      <c r="B23" s="26" t="str">
        <f t="shared" si="2"/>
        <v/>
      </c>
      <c r="C23" s="73"/>
      <c r="D23" s="24" t="str">
        <f t="shared" si="10"/>
        <v/>
      </c>
      <c r="E23" s="24" t="str">
        <f t="shared" si="11"/>
        <v/>
      </c>
      <c r="F23" s="22"/>
      <c r="G23" s="23"/>
      <c r="H23" s="22"/>
      <c r="I23" s="24" t="str">
        <f>IF(OR(G23="",H23="",U23=""),"",IFERROR(VLOOKUP(G23&amp;H23&amp;U23,※編集不可※選択項目!$K$3:$P$51,5,FALSE),"該当なし"))</f>
        <v/>
      </c>
      <c r="J23" s="41"/>
      <c r="K23" s="22"/>
      <c r="L23" s="24" t="e">
        <f>J23&amp;#REF!</f>
        <v>#REF!</v>
      </c>
      <c r="M23" s="22"/>
      <c r="N23" s="22"/>
      <c r="O23" s="22"/>
      <c r="P23" s="22"/>
      <c r="Q23" s="22"/>
      <c r="R23" s="22"/>
      <c r="S23" s="25" t="str">
        <f t="shared" si="3"/>
        <v/>
      </c>
      <c r="T23" s="22"/>
      <c r="U23" s="22"/>
      <c r="V23" s="22"/>
      <c r="W23" s="22"/>
      <c r="X23" s="22"/>
      <c r="Y23" s="22"/>
      <c r="Z23" s="31"/>
      <c r="AA23" s="41"/>
      <c r="AB23" s="31"/>
      <c r="AC23" s="121"/>
      <c r="AD23" s="122"/>
      <c r="AE23" s="118"/>
      <c r="AF23" s="100"/>
      <c r="AG23" s="71"/>
      <c r="AH23" s="94">
        <f>IFERROR(INDEX(※編集不可※選択項目!$P$3:$P$51,MATCH(新規登録用!G23&amp;新規登録用!H23&amp;新規登録用!I23,※編集不可※選択項目!$Q$3:$Q$51,0)),0)</f>
        <v>0</v>
      </c>
      <c r="AI23" s="95" t="str">
        <f t="shared" si="4"/>
        <v/>
      </c>
      <c r="AJ23" s="95" t="str">
        <f>IF(G23&amp;H23=※編集不可※選択項目!$J$3,VLOOKUP(新規登録用!U23,※編集不可※選択項目!$N$2:$P$13,3,TRUE),AK23)</f>
        <v/>
      </c>
      <c r="AK23" s="95" t="str">
        <f>IF(G23&amp;H23=※編集不可※選択項目!$J$15,VLOOKUP(新規登録用!U23,※編集不可※選択項目!$N$14:$P$25,3,TRUE),AL23)</f>
        <v/>
      </c>
      <c r="AL23" s="95" t="str">
        <f>IF(G23&amp;H23=※編集不可※選択項目!$J$27,VLOOKUP(新規登録用!U23,※編集不可※選択項目!$N$26:$P$41,3,TRUE),AM23)</f>
        <v/>
      </c>
      <c r="AM23" s="95" t="str">
        <f>IF(G23&amp;H23=※編集不可※選択項目!$J$43,VLOOKUP(新規登録用!U23,※編集不可※選択項目!$N$42:$P$46,3,TRUE),AN23)</f>
        <v/>
      </c>
      <c r="AN23" s="95" t="str">
        <f>IF(G23&amp;H23=※編集不可※選択項目!$J$48,VLOOKUP(新規登録用!U23,※編集不可※選択項目!$N$47:$P$51,3,TRUE),"")</f>
        <v/>
      </c>
      <c r="AO23" s="94">
        <f>IFERROR(VLOOKUP(Y23&amp;G23&amp;H23,※編集不可※選択項目!U:V,2,FALSE),0)</f>
        <v>0</v>
      </c>
      <c r="AP23" s="94">
        <f t="shared" si="5"/>
        <v>0</v>
      </c>
      <c r="AQ23" s="94" t="str">
        <f t="shared" si="6"/>
        <v/>
      </c>
      <c r="AR23" s="81">
        <f t="shared" si="7"/>
        <v>0</v>
      </c>
      <c r="AS23" s="81">
        <f t="shared" si="12"/>
        <v>0</v>
      </c>
      <c r="AT23" s="81">
        <f t="shared" si="8"/>
        <v>0</v>
      </c>
      <c r="AU23" s="81" t="str">
        <f t="shared" si="13"/>
        <v/>
      </c>
      <c r="AV23" s="74">
        <f t="shared" si="14"/>
        <v>0</v>
      </c>
      <c r="AW23" s="74">
        <f t="shared" si="15"/>
        <v>0</v>
      </c>
    </row>
    <row r="24" spans="1:49" s="13" customFormat="1" ht="25.15" customHeight="1" x14ac:dyDescent="0.15">
      <c r="A24" s="72">
        <f t="shared" si="9"/>
        <v>13</v>
      </c>
      <c r="B24" s="26" t="str">
        <f t="shared" si="2"/>
        <v/>
      </c>
      <c r="C24" s="73"/>
      <c r="D24" s="24" t="str">
        <f t="shared" si="10"/>
        <v/>
      </c>
      <c r="E24" s="24" t="str">
        <f t="shared" si="11"/>
        <v/>
      </c>
      <c r="F24" s="22"/>
      <c r="G24" s="23"/>
      <c r="H24" s="22"/>
      <c r="I24" s="24" t="str">
        <f>IF(OR(G24="",H24="",U24=""),"",IFERROR(VLOOKUP(G24&amp;H24&amp;U24,※編集不可※選択項目!$K$3:$P$51,5,FALSE),"該当なし"))</f>
        <v/>
      </c>
      <c r="J24" s="41"/>
      <c r="K24" s="22"/>
      <c r="L24" s="24" t="e">
        <f>J24&amp;#REF!</f>
        <v>#REF!</v>
      </c>
      <c r="M24" s="22"/>
      <c r="N24" s="22"/>
      <c r="O24" s="22"/>
      <c r="P24" s="22"/>
      <c r="Q24" s="22"/>
      <c r="R24" s="22"/>
      <c r="S24" s="25" t="str">
        <f t="shared" si="3"/>
        <v/>
      </c>
      <c r="T24" s="22"/>
      <c r="U24" s="22"/>
      <c r="V24" s="22"/>
      <c r="W24" s="22"/>
      <c r="X24" s="22"/>
      <c r="Y24" s="22"/>
      <c r="Z24" s="31"/>
      <c r="AA24" s="41"/>
      <c r="AB24" s="31"/>
      <c r="AC24" s="121"/>
      <c r="AD24" s="122"/>
      <c r="AE24" s="118"/>
      <c r="AF24" s="100"/>
      <c r="AG24" s="71"/>
      <c r="AH24" s="94">
        <f>IFERROR(INDEX(※編集不可※選択項目!$P$3:$P$51,MATCH(新規登録用!G24&amp;新規登録用!H24&amp;新規登録用!I24,※編集不可※選択項目!$Q$3:$Q$51,0)),0)</f>
        <v>0</v>
      </c>
      <c r="AI24" s="95" t="str">
        <f t="shared" si="4"/>
        <v/>
      </c>
      <c r="AJ24" s="95" t="str">
        <f>IF(G24&amp;H24=※編集不可※選択項目!$J$3,VLOOKUP(新規登録用!U24,※編集不可※選択項目!$N$2:$P$13,3,TRUE),AK24)</f>
        <v/>
      </c>
      <c r="AK24" s="95" t="str">
        <f>IF(G24&amp;H24=※編集不可※選択項目!$J$15,VLOOKUP(新規登録用!U24,※編集不可※選択項目!$N$14:$P$25,3,TRUE),AL24)</f>
        <v/>
      </c>
      <c r="AL24" s="95" t="str">
        <f>IF(G24&amp;H24=※編集不可※選択項目!$J$27,VLOOKUP(新規登録用!U24,※編集不可※選択項目!$N$26:$P$41,3,TRUE),AM24)</f>
        <v/>
      </c>
      <c r="AM24" s="95" t="str">
        <f>IF(G24&amp;H24=※編集不可※選択項目!$J$43,VLOOKUP(新規登録用!U24,※編集不可※選択項目!$N$42:$P$46,3,TRUE),AN24)</f>
        <v/>
      </c>
      <c r="AN24" s="95" t="str">
        <f>IF(G24&amp;H24=※編集不可※選択項目!$J$48,VLOOKUP(新規登録用!U24,※編集不可※選択項目!$N$47:$P$51,3,TRUE),"")</f>
        <v/>
      </c>
      <c r="AO24" s="94">
        <f>IFERROR(VLOOKUP(Y24&amp;G24&amp;H24,※編集不可※選択項目!U:V,2,FALSE),0)</f>
        <v>0</v>
      </c>
      <c r="AP24" s="94">
        <f t="shared" si="5"/>
        <v>0</v>
      </c>
      <c r="AQ24" s="94" t="str">
        <f t="shared" si="6"/>
        <v/>
      </c>
      <c r="AR24" s="81">
        <f t="shared" si="7"/>
        <v>0</v>
      </c>
      <c r="AS24" s="81">
        <f t="shared" si="12"/>
        <v>0</v>
      </c>
      <c r="AT24" s="81">
        <f t="shared" si="8"/>
        <v>0</v>
      </c>
      <c r="AU24" s="81" t="str">
        <f t="shared" si="13"/>
        <v/>
      </c>
      <c r="AV24" s="74">
        <f t="shared" si="14"/>
        <v>0</v>
      </c>
      <c r="AW24" s="74">
        <f t="shared" si="15"/>
        <v>0</v>
      </c>
    </row>
    <row r="25" spans="1:49" s="13" customFormat="1" ht="25.15" customHeight="1" x14ac:dyDescent="0.15">
      <c r="A25" s="72">
        <f t="shared" si="9"/>
        <v>14</v>
      </c>
      <c r="B25" s="26" t="str">
        <f t="shared" si="2"/>
        <v/>
      </c>
      <c r="C25" s="73"/>
      <c r="D25" s="24" t="str">
        <f t="shared" si="10"/>
        <v/>
      </c>
      <c r="E25" s="24" t="str">
        <f t="shared" si="11"/>
        <v/>
      </c>
      <c r="F25" s="22"/>
      <c r="G25" s="23"/>
      <c r="H25" s="22"/>
      <c r="I25" s="24" t="str">
        <f>IF(OR(G25="",H25="",U25=""),"",IFERROR(VLOOKUP(G25&amp;H25&amp;U25,※編集不可※選択項目!$K$3:$P$51,5,FALSE),"該当なし"))</f>
        <v/>
      </c>
      <c r="J25" s="41"/>
      <c r="K25" s="22"/>
      <c r="L25" s="24" t="e">
        <f>J25&amp;#REF!</f>
        <v>#REF!</v>
      </c>
      <c r="M25" s="22"/>
      <c r="N25" s="22"/>
      <c r="O25" s="22"/>
      <c r="P25" s="22"/>
      <c r="Q25" s="22"/>
      <c r="R25" s="22"/>
      <c r="S25" s="25" t="str">
        <f t="shared" si="3"/>
        <v/>
      </c>
      <c r="T25" s="22"/>
      <c r="U25" s="22"/>
      <c r="V25" s="22"/>
      <c r="W25" s="22"/>
      <c r="X25" s="22"/>
      <c r="Y25" s="22"/>
      <c r="Z25" s="31"/>
      <c r="AA25" s="41"/>
      <c r="AB25" s="31"/>
      <c r="AC25" s="121"/>
      <c r="AD25" s="122"/>
      <c r="AE25" s="118"/>
      <c r="AF25" s="100"/>
      <c r="AG25" s="71"/>
      <c r="AH25" s="94">
        <f>IFERROR(INDEX(※編集不可※選択項目!$P$3:$P$51,MATCH(新規登録用!G25&amp;新規登録用!H25&amp;新規登録用!I25,※編集不可※選択項目!$Q$3:$Q$51,0)),0)</f>
        <v>0</v>
      </c>
      <c r="AI25" s="95" t="str">
        <f t="shared" si="4"/>
        <v/>
      </c>
      <c r="AJ25" s="95" t="str">
        <f>IF(G25&amp;H25=※編集不可※選択項目!$J$3,VLOOKUP(新規登録用!U25,※編集不可※選択項目!$N$2:$P$13,3,TRUE),AK25)</f>
        <v/>
      </c>
      <c r="AK25" s="95" t="str">
        <f>IF(G25&amp;H25=※編集不可※選択項目!$J$15,VLOOKUP(新規登録用!U25,※編集不可※選択項目!$N$14:$P$25,3,TRUE),AL25)</f>
        <v/>
      </c>
      <c r="AL25" s="95" t="str">
        <f>IF(G25&amp;H25=※編集不可※選択項目!$J$27,VLOOKUP(新規登録用!U25,※編集不可※選択項目!$N$26:$P$41,3,TRUE),AM25)</f>
        <v/>
      </c>
      <c r="AM25" s="95" t="str">
        <f>IF(G25&amp;H25=※編集不可※選択項目!$J$43,VLOOKUP(新規登録用!U25,※編集不可※選択項目!$N$42:$P$46,3,TRUE),AN25)</f>
        <v/>
      </c>
      <c r="AN25" s="95" t="str">
        <f>IF(G25&amp;H25=※編集不可※選択項目!$J$48,VLOOKUP(新規登録用!U25,※編集不可※選択項目!$N$47:$P$51,3,TRUE),"")</f>
        <v/>
      </c>
      <c r="AO25" s="94">
        <f>IFERROR(VLOOKUP(Y25&amp;G25&amp;H25,※編集不可※選択項目!U:V,2,FALSE),0)</f>
        <v>0</v>
      </c>
      <c r="AP25" s="94">
        <f t="shared" si="5"/>
        <v>0</v>
      </c>
      <c r="AQ25" s="94" t="str">
        <f t="shared" si="6"/>
        <v/>
      </c>
      <c r="AR25" s="81">
        <f t="shared" si="7"/>
        <v>0</v>
      </c>
      <c r="AS25" s="81">
        <f t="shared" si="12"/>
        <v>0</v>
      </c>
      <c r="AT25" s="81">
        <f t="shared" si="8"/>
        <v>0</v>
      </c>
      <c r="AU25" s="81" t="str">
        <f t="shared" si="13"/>
        <v/>
      </c>
      <c r="AV25" s="74">
        <f t="shared" si="14"/>
        <v>0</v>
      </c>
      <c r="AW25" s="74">
        <f t="shared" si="15"/>
        <v>0</v>
      </c>
    </row>
    <row r="26" spans="1:49" s="13" customFormat="1" ht="25.15" customHeight="1" x14ac:dyDescent="0.15">
      <c r="A26" s="72">
        <f t="shared" si="9"/>
        <v>15</v>
      </c>
      <c r="B26" s="26" t="str">
        <f t="shared" si="2"/>
        <v/>
      </c>
      <c r="C26" s="73"/>
      <c r="D26" s="24" t="str">
        <f t="shared" si="10"/>
        <v/>
      </c>
      <c r="E26" s="24" t="str">
        <f t="shared" si="11"/>
        <v/>
      </c>
      <c r="F26" s="22"/>
      <c r="G26" s="23"/>
      <c r="H26" s="22"/>
      <c r="I26" s="24" t="str">
        <f>IF(OR(G26="",H26="",U26=""),"",IFERROR(VLOOKUP(G26&amp;H26&amp;U26,※編集不可※選択項目!$K$3:$P$51,5,FALSE),"該当なし"))</f>
        <v/>
      </c>
      <c r="J26" s="41"/>
      <c r="K26" s="22"/>
      <c r="L26" s="24" t="e">
        <f>J26&amp;#REF!</f>
        <v>#REF!</v>
      </c>
      <c r="M26" s="22"/>
      <c r="N26" s="22"/>
      <c r="O26" s="22"/>
      <c r="P26" s="22"/>
      <c r="Q26" s="22"/>
      <c r="R26" s="22"/>
      <c r="S26" s="25" t="str">
        <f t="shared" si="3"/>
        <v/>
      </c>
      <c r="T26" s="22"/>
      <c r="U26" s="22"/>
      <c r="V26" s="22"/>
      <c r="W26" s="22"/>
      <c r="X26" s="22"/>
      <c r="Y26" s="22"/>
      <c r="Z26" s="31"/>
      <c r="AA26" s="41"/>
      <c r="AB26" s="31"/>
      <c r="AC26" s="121"/>
      <c r="AD26" s="122"/>
      <c r="AE26" s="118"/>
      <c r="AF26" s="100"/>
      <c r="AG26" s="71"/>
      <c r="AH26" s="94">
        <f>IFERROR(INDEX(※編集不可※選択項目!$P$3:$P$51,MATCH(新規登録用!G26&amp;新規登録用!H26&amp;新規登録用!I26,※編集不可※選択項目!$Q$3:$Q$51,0)),0)</f>
        <v>0</v>
      </c>
      <c r="AI26" s="95" t="str">
        <f t="shared" si="4"/>
        <v/>
      </c>
      <c r="AJ26" s="95" t="str">
        <f>IF(G26&amp;H26=※編集不可※選択項目!$J$3,VLOOKUP(新規登録用!U26,※編集不可※選択項目!$N$2:$P$13,3,TRUE),AK26)</f>
        <v/>
      </c>
      <c r="AK26" s="95" t="str">
        <f>IF(G26&amp;H26=※編集不可※選択項目!$J$15,VLOOKUP(新規登録用!U26,※編集不可※選択項目!$N$14:$P$25,3,TRUE),AL26)</f>
        <v/>
      </c>
      <c r="AL26" s="95" t="str">
        <f>IF(G26&amp;H26=※編集不可※選択項目!$J$27,VLOOKUP(新規登録用!U26,※編集不可※選択項目!$N$26:$P$41,3,TRUE),AM26)</f>
        <v/>
      </c>
      <c r="AM26" s="95" t="str">
        <f>IF(G26&amp;H26=※編集不可※選択項目!$J$43,VLOOKUP(新規登録用!U26,※編集不可※選択項目!$N$42:$P$46,3,TRUE),AN26)</f>
        <v/>
      </c>
      <c r="AN26" s="95" t="str">
        <f>IF(G26&amp;H26=※編集不可※選択項目!$J$48,VLOOKUP(新規登録用!U26,※編集不可※選択項目!$N$47:$P$51,3,TRUE),"")</f>
        <v/>
      </c>
      <c r="AO26" s="94">
        <f>IFERROR(VLOOKUP(Y26&amp;G26&amp;H26,※編集不可※選択項目!U:V,2,FALSE),0)</f>
        <v>0</v>
      </c>
      <c r="AP26" s="94">
        <f t="shared" si="5"/>
        <v>0</v>
      </c>
      <c r="AQ26" s="94" t="str">
        <f t="shared" si="6"/>
        <v/>
      </c>
      <c r="AR26" s="81">
        <f t="shared" si="7"/>
        <v>0</v>
      </c>
      <c r="AS26" s="81">
        <f t="shared" si="12"/>
        <v>0</v>
      </c>
      <c r="AT26" s="81">
        <f t="shared" si="8"/>
        <v>0</v>
      </c>
      <c r="AU26" s="81" t="str">
        <f t="shared" si="13"/>
        <v/>
      </c>
      <c r="AV26" s="74">
        <f t="shared" si="14"/>
        <v>0</v>
      </c>
      <c r="AW26" s="74">
        <f t="shared" si="15"/>
        <v>0</v>
      </c>
    </row>
    <row r="27" spans="1:49" s="13" customFormat="1" ht="25.15" customHeight="1" x14ac:dyDescent="0.15">
      <c r="A27" s="72">
        <f t="shared" si="9"/>
        <v>16</v>
      </c>
      <c r="B27" s="26" t="str">
        <f t="shared" si="2"/>
        <v/>
      </c>
      <c r="C27" s="73"/>
      <c r="D27" s="24" t="str">
        <f t="shared" si="10"/>
        <v/>
      </c>
      <c r="E27" s="24" t="str">
        <f t="shared" si="11"/>
        <v/>
      </c>
      <c r="F27" s="22"/>
      <c r="G27" s="23"/>
      <c r="H27" s="22"/>
      <c r="I27" s="24" t="str">
        <f>IF(OR(G27="",H27="",U27=""),"",IFERROR(VLOOKUP(G27&amp;H27&amp;U27,※編集不可※選択項目!$K$3:$P$51,5,FALSE),"該当なし"))</f>
        <v/>
      </c>
      <c r="J27" s="41"/>
      <c r="K27" s="22"/>
      <c r="L27" s="24" t="e">
        <f>J27&amp;#REF!</f>
        <v>#REF!</v>
      </c>
      <c r="M27" s="22"/>
      <c r="N27" s="22"/>
      <c r="O27" s="22"/>
      <c r="P27" s="22"/>
      <c r="Q27" s="22"/>
      <c r="R27" s="22"/>
      <c r="S27" s="25" t="str">
        <f t="shared" si="3"/>
        <v/>
      </c>
      <c r="T27" s="22"/>
      <c r="U27" s="22"/>
      <c r="V27" s="22"/>
      <c r="W27" s="22"/>
      <c r="X27" s="22"/>
      <c r="Y27" s="22"/>
      <c r="Z27" s="31"/>
      <c r="AA27" s="41"/>
      <c r="AB27" s="31"/>
      <c r="AC27" s="121"/>
      <c r="AD27" s="122"/>
      <c r="AE27" s="118"/>
      <c r="AF27" s="100"/>
      <c r="AG27" s="71"/>
      <c r="AH27" s="94">
        <f>IFERROR(INDEX(※編集不可※選択項目!$P$3:$P$51,MATCH(新規登録用!G27&amp;新規登録用!H27&amp;新規登録用!I27,※編集不可※選択項目!$Q$3:$Q$51,0)),0)</f>
        <v>0</v>
      </c>
      <c r="AI27" s="95" t="str">
        <f t="shared" si="4"/>
        <v/>
      </c>
      <c r="AJ27" s="95" t="str">
        <f>IF(G27&amp;H27=※編集不可※選択項目!$J$3,VLOOKUP(新規登録用!U27,※編集不可※選択項目!$N$2:$P$13,3,TRUE),AK27)</f>
        <v/>
      </c>
      <c r="AK27" s="95" t="str">
        <f>IF(G27&amp;H27=※編集不可※選択項目!$J$15,VLOOKUP(新規登録用!U27,※編集不可※選択項目!$N$14:$P$25,3,TRUE),AL27)</f>
        <v/>
      </c>
      <c r="AL27" s="95" t="str">
        <f>IF(G27&amp;H27=※編集不可※選択項目!$J$27,VLOOKUP(新規登録用!U27,※編集不可※選択項目!$N$26:$P$41,3,TRUE),AM27)</f>
        <v/>
      </c>
      <c r="AM27" s="95" t="str">
        <f>IF(G27&amp;H27=※編集不可※選択項目!$J$43,VLOOKUP(新規登録用!U27,※編集不可※選択項目!$N$42:$P$46,3,TRUE),AN27)</f>
        <v/>
      </c>
      <c r="AN27" s="95" t="str">
        <f>IF(G27&amp;H27=※編集不可※選択項目!$J$48,VLOOKUP(新規登録用!U27,※編集不可※選択項目!$N$47:$P$51,3,TRUE),"")</f>
        <v/>
      </c>
      <c r="AO27" s="94">
        <f>IFERROR(VLOOKUP(Y27&amp;G27&amp;H27,※編集不可※選択項目!U:V,2,FALSE),0)</f>
        <v>0</v>
      </c>
      <c r="AP27" s="94">
        <f t="shared" si="5"/>
        <v>0</v>
      </c>
      <c r="AQ27" s="94" t="str">
        <f t="shared" si="6"/>
        <v/>
      </c>
      <c r="AR27" s="81">
        <f t="shared" si="7"/>
        <v>0</v>
      </c>
      <c r="AS27" s="81">
        <f t="shared" si="12"/>
        <v>0</v>
      </c>
      <c r="AT27" s="81">
        <f t="shared" si="8"/>
        <v>0</v>
      </c>
      <c r="AU27" s="81" t="str">
        <f t="shared" si="13"/>
        <v/>
      </c>
      <c r="AV27" s="74">
        <f t="shared" si="14"/>
        <v>0</v>
      </c>
      <c r="AW27" s="74">
        <f t="shared" si="15"/>
        <v>0</v>
      </c>
    </row>
    <row r="28" spans="1:49" s="13" customFormat="1" ht="25.15" customHeight="1" x14ac:dyDescent="0.15">
      <c r="A28" s="72">
        <f t="shared" si="9"/>
        <v>17</v>
      </c>
      <c r="B28" s="26" t="str">
        <f t="shared" si="2"/>
        <v/>
      </c>
      <c r="C28" s="73"/>
      <c r="D28" s="24" t="str">
        <f t="shared" si="10"/>
        <v/>
      </c>
      <c r="E28" s="24" t="str">
        <f t="shared" si="11"/>
        <v/>
      </c>
      <c r="F28" s="22"/>
      <c r="G28" s="23"/>
      <c r="H28" s="22"/>
      <c r="I28" s="24" t="str">
        <f>IF(OR(G28="",H28="",U28=""),"",IFERROR(VLOOKUP(G28&amp;H28&amp;U28,※編集不可※選択項目!$K$3:$P$51,5,FALSE),"該当なし"))</f>
        <v/>
      </c>
      <c r="J28" s="41"/>
      <c r="K28" s="22"/>
      <c r="L28" s="24" t="e">
        <f>J28&amp;#REF!</f>
        <v>#REF!</v>
      </c>
      <c r="M28" s="22"/>
      <c r="N28" s="22"/>
      <c r="O28" s="22"/>
      <c r="P28" s="22"/>
      <c r="Q28" s="22"/>
      <c r="R28" s="22"/>
      <c r="S28" s="25" t="str">
        <f t="shared" si="3"/>
        <v/>
      </c>
      <c r="T28" s="22"/>
      <c r="U28" s="22"/>
      <c r="V28" s="22"/>
      <c r="W28" s="22"/>
      <c r="X28" s="22"/>
      <c r="Y28" s="22"/>
      <c r="Z28" s="31"/>
      <c r="AA28" s="41"/>
      <c r="AB28" s="31"/>
      <c r="AC28" s="121"/>
      <c r="AD28" s="122"/>
      <c r="AE28" s="118"/>
      <c r="AF28" s="100"/>
      <c r="AG28" s="71"/>
      <c r="AH28" s="94">
        <f>IFERROR(INDEX(※編集不可※選択項目!$P$3:$P$51,MATCH(新規登録用!G28&amp;新規登録用!H28&amp;新規登録用!I28,※編集不可※選択項目!$Q$3:$Q$51,0)),0)</f>
        <v>0</v>
      </c>
      <c r="AI28" s="95" t="str">
        <f t="shared" si="4"/>
        <v/>
      </c>
      <c r="AJ28" s="95" t="str">
        <f>IF(G28&amp;H28=※編集不可※選択項目!$J$3,VLOOKUP(新規登録用!U28,※編集不可※選択項目!$N$2:$P$13,3,TRUE),AK28)</f>
        <v/>
      </c>
      <c r="AK28" s="95" t="str">
        <f>IF(G28&amp;H28=※編集不可※選択項目!$J$15,VLOOKUP(新規登録用!U28,※編集不可※選択項目!$N$14:$P$25,3,TRUE),AL28)</f>
        <v/>
      </c>
      <c r="AL28" s="95" t="str">
        <f>IF(G28&amp;H28=※編集不可※選択項目!$J$27,VLOOKUP(新規登録用!U28,※編集不可※選択項目!$N$26:$P$41,3,TRUE),AM28)</f>
        <v/>
      </c>
      <c r="AM28" s="95" t="str">
        <f>IF(G28&amp;H28=※編集不可※選択項目!$J$43,VLOOKUP(新規登録用!U28,※編集不可※選択項目!$N$42:$P$46,3,TRUE),AN28)</f>
        <v/>
      </c>
      <c r="AN28" s="95" t="str">
        <f>IF(G28&amp;H28=※編集不可※選択項目!$J$48,VLOOKUP(新規登録用!U28,※編集不可※選択項目!$N$47:$P$51,3,TRUE),"")</f>
        <v/>
      </c>
      <c r="AO28" s="94">
        <f>IFERROR(VLOOKUP(Y28&amp;G28&amp;H28,※編集不可※選択項目!U:V,2,FALSE),0)</f>
        <v>0</v>
      </c>
      <c r="AP28" s="94">
        <f t="shared" si="5"/>
        <v>0</v>
      </c>
      <c r="AQ28" s="94" t="str">
        <f t="shared" si="6"/>
        <v/>
      </c>
      <c r="AR28" s="81">
        <f t="shared" si="7"/>
        <v>0</v>
      </c>
      <c r="AS28" s="81">
        <f t="shared" si="12"/>
        <v>0</v>
      </c>
      <c r="AT28" s="81">
        <f t="shared" si="8"/>
        <v>0</v>
      </c>
      <c r="AU28" s="81" t="str">
        <f t="shared" si="13"/>
        <v/>
      </c>
      <c r="AV28" s="74">
        <f t="shared" si="14"/>
        <v>0</v>
      </c>
      <c r="AW28" s="74">
        <f t="shared" si="15"/>
        <v>0</v>
      </c>
    </row>
    <row r="29" spans="1:49" s="13" customFormat="1" ht="25.15" customHeight="1" x14ac:dyDescent="0.15">
      <c r="A29" s="72">
        <f t="shared" si="9"/>
        <v>18</v>
      </c>
      <c r="B29" s="26" t="str">
        <f t="shared" si="2"/>
        <v/>
      </c>
      <c r="C29" s="73"/>
      <c r="D29" s="24" t="str">
        <f t="shared" si="10"/>
        <v/>
      </c>
      <c r="E29" s="24" t="str">
        <f t="shared" si="11"/>
        <v/>
      </c>
      <c r="F29" s="22"/>
      <c r="G29" s="23"/>
      <c r="H29" s="22"/>
      <c r="I29" s="24" t="str">
        <f>IF(OR(G29="",H29="",U29=""),"",IFERROR(VLOOKUP(G29&amp;H29&amp;U29,※編集不可※選択項目!$K$3:$P$51,5,FALSE),"該当なし"))</f>
        <v/>
      </c>
      <c r="J29" s="41"/>
      <c r="K29" s="22"/>
      <c r="L29" s="24" t="e">
        <f>J29&amp;#REF!</f>
        <v>#REF!</v>
      </c>
      <c r="M29" s="22"/>
      <c r="N29" s="22"/>
      <c r="O29" s="22"/>
      <c r="P29" s="22"/>
      <c r="Q29" s="22"/>
      <c r="R29" s="22"/>
      <c r="S29" s="25" t="str">
        <f t="shared" si="3"/>
        <v/>
      </c>
      <c r="T29" s="22"/>
      <c r="U29" s="22"/>
      <c r="V29" s="22"/>
      <c r="W29" s="22"/>
      <c r="X29" s="22"/>
      <c r="Y29" s="22"/>
      <c r="Z29" s="31"/>
      <c r="AA29" s="41"/>
      <c r="AB29" s="31"/>
      <c r="AC29" s="121"/>
      <c r="AD29" s="122"/>
      <c r="AE29" s="118"/>
      <c r="AF29" s="100"/>
      <c r="AG29" s="71"/>
      <c r="AH29" s="94">
        <f>IFERROR(INDEX(※編集不可※選択項目!$P$3:$P$51,MATCH(新規登録用!G29&amp;新規登録用!H29&amp;新規登録用!I29,※編集不可※選択項目!$Q$3:$Q$51,0)),0)</f>
        <v>0</v>
      </c>
      <c r="AI29" s="95" t="str">
        <f t="shared" si="4"/>
        <v/>
      </c>
      <c r="AJ29" s="95" t="str">
        <f>IF(G29&amp;H29=※編集不可※選択項目!$J$3,VLOOKUP(新規登録用!U29,※編集不可※選択項目!$N$2:$P$13,3,TRUE),AK29)</f>
        <v/>
      </c>
      <c r="AK29" s="95" t="str">
        <f>IF(G29&amp;H29=※編集不可※選択項目!$J$15,VLOOKUP(新規登録用!U29,※編集不可※選択項目!$N$14:$P$25,3,TRUE),AL29)</f>
        <v/>
      </c>
      <c r="AL29" s="95" t="str">
        <f>IF(G29&amp;H29=※編集不可※選択項目!$J$27,VLOOKUP(新規登録用!U29,※編集不可※選択項目!$N$26:$P$41,3,TRUE),AM29)</f>
        <v/>
      </c>
      <c r="AM29" s="95" t="str">
        <f>IF(G29&amp;H29=※編集不可※選択項目!$J$43,VLOOKUP(新規登録用!U29,※編集不可※選択項目!$N$42:$P$46,3,TRUE),AN29)</f>
        <v/>
      </c>
      <c r="AN29" s="95" t="str">
        <f>IF(G29&amp;H29=※編集不可※選択項目!$J$48,VLOOKUP(新規登録用!U29,※編集不可※選択項目!$N$47:$P$51,3,TRUE),"")</f>
        <v/>
      </c>
      <c r="AO29" s="94">
        <f>IFERROR(VLOOKUP(Y29&amp;G29&amp;H29,※編集不可※選択項目!U:V,2,FALSE),0)</f>
        <v>0</v>
      </c>
      <c r="AP29" s="94">
        <f t="shared" si="5"/>
        <v>0</v>
      </c>
      <c r="AQ29" s="94" t="str">
        <f t="shared" si="6"/>
        <v/>
      </c>
      <c r="AR29" s="81">
        <f t="shared" si="7"/>
        <v>0</v>
      </c>
      <c r="AS29" s="81">
        <f t="shared" si="12"/>
        <v>0</v>
      </c>
      <c r="AT29" s="81">
        <f t="shared" si="8"/>
        <v>0</v>
      </c>
      <c r="AU29" s="81" t="str">
        <f t="shared" si="13"/>
        <v/>
      </c>
      <c r="AV29" s="74">
        <f t="shared" si="14"/>
        <v>0</v>
      </c>
      <c r="AW29" s="74">
        <f t="shared" si="15"/>
        <v>0</v>
      </c>
    </row>
    <row r="30" spans="1:49" s="13" customFormat="1" ht="25.15" customHeight="1" x14ac:dyDescent="0.15">
      <c r="A30" s="72">
        <f t="shared" si="9"/>
        <v>19</v>
      </c>
      <c r="B30" s="26" t="str">
        <f t="shared" si="2"/>
        <v/>
      </c>
      <c r="C30" s="73"/>
      <c r="D30" s="24" t="str">
        <f t="shared" si="10"/>
        <v/>
      </c>
      <c r="E30" s="24" t="str">
        <f t="shared" si="11"/>
        <v/>
      </c>
      <c r="F30" s="22"/>
      <c r="G30" s="23"/>
      <c r="H30" s="22"/>
      <c r="I30" s="24" t="str">
        <f>IF(OR(G30="",H30="",U30=""),"",IFERROR(VLOOKUP(G30&amp;H30&amp;U30,※編集不可※選択項目!$K$3:$P$51,5,FALSE),"該当なし"))</f>
        <v/>
      </c>
      <c r="J30" s="41"/>
      <c r="K30" s="22"/>
      <c r="L30" s="24" t="e">
        <f>J30&amp;#REF!</f>
        <v>#REF!</v>
      </c>
      <c r="M30" s="22"/>
      <c r="N30" s="22"/>
      <c r="O30" s="22"/>
      <c r="P30" s="22"/>
      <c r="Q30" s="22"/>
      <c r="R30" s="22"/>
      <c r="S30" s="25" t="str">
        <f t="shared" si="3"/>
        <v/>
      </c>
      <c r="T30" s="22"/>
      <c r="U30" s="22"/>
      <c r="V30" s="22"/>
      <c r="W30" s="22"/>
      <c r="X30" s="22"/>
      <c r="Y30" s="22"/>
      <c r="Z30" s="31"/>
      <c r="AA30" s="41"/>
      <c r="AB30" s="31"/>
      <c r="AC30" s="121"/>
      <c r="AD30" s="122"/>
      <c r="AE30" s="118"/>
      <c r="AF30" s="100"/>
      <c r="AG30" s="71"/>
      <c r="AH30" s="94">
        <f>IFERROR(INDEX(※編集不可※選択項目!$P$3:$P$51,MATCH(新規登録用!G30&amp;新規登録用!H30&amp;新規登録用!I30,※編集不可※選択項目!$Q$3:$Q$51,0)),0)</f>
        <v>0</v>
      </c>
      <c r="AI30" s="95" t="str">
        <f t="shared" si="4"/>
        <v/>
      </c>
      <c r="AJ30" s="95" t="str">
        <f>IF(G30&amp;H30=※編集不可※選択項目!$J$3,VLOOKUP(新規登録用!U30,※編集不可※選択項目!$N$2:$P$13,3,TRUE),AK30)</f>
        <v/>
      </c>
      <c r="AK30" s="95" t="str">
        <f>IF(G30&amp;H30=※編集不可※選択項目!$J$15,VLOOKUP(新規登録用!U30,※編集不可※選択項目!$N$14:$P$25,3,TRUE),AL30)</f>
        <v/>
      </c>
      <c r="AL30" s="95" t="str">
        <f>IF(G30&amp;H30=※編集不可※選択項目!$J$27,VLOOKUP(新規登録用!U30,※編集不可※選択項目!$N$26:$P$41,3,TRUE),AM30)</f>
        <v/>
      </c>
      <c r="AM30" s="95" t="str">
        <f>IF(G30&amp;H30=※編集不可※選択項目!$J$43,VLOOKUP(新規登録用!U30,※編集不可※選択項目!$N$42:$P$46,3,TRUE),AN30)</f>
        <v/>
      </c>
      <c r="AN30" s="95" t="str">
        <f>IF(G30&amp;H30=※編集不可※選択項目!$J$48,VLOOKUP(新規登録用!U30,※編集不可※選択項目!$N$47:$P$51,3,TRUE),"")</f>
        <v/>
      </c>
      <c r="AO30" s="94">
        <f>IFERROR(VLOOKUP(Y30&amp;G30&amp;H30,※編集不可※選択項目!U:V,2,FALSE),0)</f>
        <v>0</v>
      </c>
      <c r="AP30" s="94">
        <f t="shared" si="5"/>
        <v>0</v>
      </c>
      <c r="AQ30" s="94" t="str">
        <f t="shared" si="6"/>
        <v/>
      </c>
      <c r="AR30" s="81">
        <f t="shared" si="7"/>
        <v>0</v>
      </c>
      <c r="AS30" s="81">
        <f t="shared" si="12"/>
        <v>0</v>
      </c>
      <c r="AT30" s="81">
        <f t="shared" si="8"/>
        <v>0</v>
      </c>
      <c r="AU30" s="81" t="str">
        <f t="shared" si="13"/>
        <v/>
      </c>
      <c r="AV30" s="74">
        <f t="shared" si="14"/>
        <v>0</v>
      </c>
      <c r="AW30" s="74">
        <f t="shared" si="15"/>
        <v>0</v>
      </c>
    </row>
    <row r="31" spans="1:49" s="13" customFormat="1" ht="25.15" customHeight="1" x14ac:dyDescent="0.15">
      <c r="A31" s="72">
        <f t="shared" si="9"/>
        <v>20</v>
      </c>
      <c r="B31" s="26" t="str">
        <f t="shared" si="2"/>
        <v/>
      </c>
      <c r="C31" s="73"/>
      <c r="D31" s="24" t="str">
        <f t="shared" si="10"/>
        <v/>
      </c>
      <c r="E31" s="24" t="str">
        <f t="shared" si="11"/>
        <v/>
      </c>
      <c r="F31" s="22"/>
      <c r="G31" s="23"/>
      <c r="H31" s="22"/>
      <c r="I31" s="24" t="str">
        <f>IF(OR(G31="",H31="",U31=""),"",IFERROR(VLOOKUP(G31&amp;H31&amp;U31,※編集不可※選択項目!$K$3:$P$51,5,FALSE),"該当なし"))</f>
        <v/>
      </c>
      <c r="J31" s="41"/>
      <c r="K31" s="22"/>
      <c r="L31" s="24" t="e">
        <f>J31&amp;#REF!</f>
        <v>#REF!</v>
      </c>
      <c r="M31" s="22"/>
      <c r="N31" s="22"/>
      <c r="O31" s="22"/>
      <c r="P31" s="22"/>
      <c r="Q31" s="22"/>
      <c r="R31" s="22"/>
      <c r="S31" s="25" t="str">
        <f t="shared" si="3"/>
        <v/>
      </c>
      <c r="T31" s="22"/>
      <c r="U31" s="22"/>
      <c r="V31" s="22"/>
      <c r="W31" s="22"/>
      <c r="X31" s="22"/>
      <c r="Y31" s="22"/>
      <c r="Z31" s="31"/>
      <c r="AA31" s="41"/>
      <c r="AB31" s="31"/>
      <c r="AC31" s="121"/>
      <c r="AD31" s="122"/>
      <c r="AE31" s="118"/>
      <c r="AF31" s="100"/>
      <c r="AG31" s="71"/>
      <c r="AH31" s="94">
        <f>IFERROR(INDEX(※編集不可※選択項目!$P$3:$P$51,MATCH(新規登録用!G31&amp;新規登録用!H31&amp;新規登録用!I31,※編集不可※選択項目!$Q$3:$Q$51,0)),0)</f>
        <v>0</v>
      </c>
      <c r="AI31" s="95" t="str">
        <f t="shared" si="4"/>
        <v/>
      </c>
      <c r="AJ31" s="95" t="str">
        <f>IF(G31&amp;H31=※編集不可※選択項目!$J$3,VLOOKUP(新規登録用!U31,※編集不可※選択項目!$N$2:$P$13,3,TRUE),AK31)</f>
        <v/>
      </c>
      <c r="AK31" s="95" t="str">
        <f>IF(G31&amp;H31=※編集不可※選択項目!$J$15,VLOOKUP(新規登録用!U31,※編集不可※選択項目!$N$14:$P$25,3,TRUE),AL31)</f>
        <v/>
      </c>
      <c r="AL31" s="95" t="str">
        <f>IF(G31&amp;H31=※編集不可※選択項目!$J$27,VLOOKUP(新規登録用!U31,※編集不可※選択項目!$N$26:$P$41,3,TRUE),AM31)</f>
        <v/>
      </c>
      <c r="AM31" s="95" t="str">
        <f>IF(G31&amp;H31=※編集不可※選択項目!$J$43,VLOOKUP(新規登録用!U31,※編集不可※選択項目!$N$42:$P$46,3,TRUE),AN31)</f>
        <v/>
      </c>
      <c r="AN31" s="95" t="str">
        <f>IF(G31&amp;H31=※編集不可※選択項目!$J$48,VLOOKUP(新規登録用!U31,※編集不可※選択項目!$N$47:$P$51,3,TRUE),"")</f>
        <v/>
      </c>
      <c r="AO31" s="94">
        <f>IFERROR(VLOOKUP(Y31&amp;G31&amp;H31,※編集不可※選択項目!U:V,2,FALSE),0)</f>
        <v>0</v>
      </c>
      <c r="AP31" s="94">
        <f t="shared" si="5"/>
        <v>0</v>
      </c>
      <c r="AQ31" s="94" t="str">
        <f t="shared" si="6"/>
        <v/>
      </c>
      <c r="AR31" s="81">
        <f t="shared" si="7"/>
        <v>0</v>
      </c>
      <c r="AS31" s="81">
        <f t="shared" si="12"/>
        <v>0</v>
      </c>
      <c r="AT31" s="81">
        <f t="shared" si="8"/>
        <v>0</v>
      </c>
      <c r="AU31" s="81" t="str">
        <f t="shared" si="13"/>
        <v/>
      </c>
      <c r="AV31" s="74">
        <f t="shared" si="14"/>
        <v>0</v>
      </c>
      <c r="AW31" s="74">
        <f t="shared" si="15"/>
        <v>0</v>
      </c>
    </row>
    <row r="32" spans="1:49" s="13" customFormat="1" ht="25.15" customHeight="1" x14ac:dyDescent="0.15">
      <c r="A32" s="72">
        <f t="shared" si="9"/>
        <v>21</v>
      </c>
      <c r="B32" s="26" t="str">
        <f t="shared" si="2"/>
        <v/>
      </c>
      <c r="C32" s="73"/>
      <c r="D32" s="24" t="str">
        <f t="shared" si="10"/>
        <v/>
      </c>
      <c r="E32" s="24" t="str">
        <f t="shared" si="11"/>
        <v/>
      </c>
      <c r="F32" s="22"/>
      <c r="G32" s="23"/>
      <c r="H32" s="22"/>
      <c r="I32" s="24" t="str">
        <f>IF(OR(G32="",H32="",U32=""),"",IFERROR(VLOOKUP(G32&amp;H32&amp;U32,※編集不可※選択項目!$K$3:$P$51,5,FALSE),"該当なし"))</f>
        <v/>
      </c>
      <c r="J32" s="41"/>
      <c r="K32" s="22"/>
      <c r="L32" s="24" t="e">
        <f>J32&amp;#REF!</f>
        <v>#REF!</v>
      </c>
      <c r="M32" s="22"/>
      <c r="N32" s="22"/>
      <c r="O32" s="22"/>
      <c r="P32" s="22"/>
      <c r="Q32" s="22"/>
      <c r="R32" s="22"/>
      <c r="S32" s="25" t="str">
        <f t="shared" si="3"/>
        <v/>
      </c>
      <c r="T32" s="22"/>
      <c r="U32" s="22"/>
      <c r="V32" s="22"/>
      <c r="W32" s="22"/>
      <c r="X32" s="22"/>
      <c r="Y32" s="22"/>
      <c r="Z32" s="31"/>
      <c r="AA32" s="41"/>
      <c r="AB32" s="31"/>
      <c r="AC32" s="121"/>
      <c r="AD32" s="122"/>
      <c r="AE32" s="118"/>
      <c r="AF32" s="100"/>
      <c r="AG32" s="71"/>
      <c r="AH32" s="94">
        <f>IFERROR(INDEX(※編集不可※選択項目!$P$3:$P$51,MATCH(新規登録用!G32&amp;新規登録用!H32&amp;新規登録用!I32,※編集不可※選択項目!$Q$3:$Q$51,0)),0)</f>
        <v>0</v>
      </c>
      <c r="AI32" s="95" t="str">
        <f t="shared" si="4"/>
        <v/>
      </c>
      <c r="AJ32" s="95" t="str">
        <f>IF(G32&amp;H32=※編集不可※選択項目!$J$3,VLOOKUP(新規登録用!U32,※編集不可※選択項目!$N$2:$P$13,3,TRUE),AK32)</f>
        <v/>
      </c>
      <c r="AK32" s="95" t="str">
        <f>IF(G32&amp;H32=※編集不可※選択項目!$J$15,VLOOKUP(新規登録用!U32,※編集不可※選択項目!$N$14:$P$25,3,TRUE),AL32)</f>
        <v/>
      </c>
      <c r="AL32" s="95" t="str">
        <f>IF(G32&amp;H32=※編集不可※選択項目!$J$27,VLOOKUP(新規登録用!U32,※編集不可※選択項目!$N$26:$P$41,3,TRUE),AM32)</f>
        <v/>
      </c>
      <c r="AM32" s="95" t="str">
        <f>IF(G32&amp;H32=※編集不可※選択項目!$J$43,VLOOKUP(新規登録用!U32,※編集不可※選択項目!$N$42:$P$46,3,TRUE),AN32)</f>
        <v/>
      </c>
      <c r="AN32" s="95" t="str">
        <f>IF(G32&amp;H32=※編集不可※選択項目!$J$48,VLOOKUP(新規登録用!U32,※編集不可※選択項目!$N$47:$P$51,3,TRUE),"")</f>
        <v/>
      </c>
      <c r="AO32" s="94">
        <f>IFERROR(VLOOKUP(Y32&amp;G32&amp;H32,※編集不可※選択項目!U:V,2,FALSE),0)</f>
        <v>0</v>
      </c>
      <c r="AP32" s="94">
        <f t="shared" si="5"/>
        <v>0</v>
      </c>
      <c r="AQ32" s="94" t="str">
        <f t="shared" si="6"/>
        <v/>
      </c>
      <c r="AR32" s="81">
        <f t="shared" si="7"/>
        <v>0</v>
      </c>
      <c r="AS32" s="81">
        <f t="shared" si="12"/>
        <v>0</v>
      </c>
      <c r="AT32" s="81">
        <f t="shared" si="8"/>
        <v>0</v>
      </c>
      <c r="AU32" s="81" t="str">
        <f t="shared" si="13"/>
        <v/>
      </c>
      <c r="AV32" s="74">
        <f t="shared" si="14"/>
        <v>0</v>
      </c>
      <c r="AW32" s="74">
        <f t="shared" si="15"/>
        <v>0</v>
      </c>
    </row>
    <row r="33" spans="1:49" s="13" customFormat="1" ht="25.15" customHeight="1" x14ac:dyDescent="0.15">
      <c r="A33" s="72">
        <f t="shared" si="9"/>
        <v>22</v>
      </c>
      <c r="B33" s="26" t="str">
        <f t="shared" si="2"/>
        <v/>
      </c>
      <c r="C33" s="73"/>
      <c r="D33" s="24" t="str">
        <f t="shared" si="10"/>
        <v/>
      </c>
      <c r="E33" s="24" t="str">
        <f t="shared" si="11"/>
        <v/>
      </c>
      <c r="F33" s="22"/>
      <c r="G33" s="23"/>
      <c r="H33" s="22"/>
      <c r="I33" s="24" t="str">
        <f>IF(OR(G33="",H33="",U33=""),"",IFERROR(VLOOKUP(G33&amp;H33&amp;U33,※編集不可※選択項目!$K$3:$P$51,5,FALSE),"該当なし"))</f>
        <v/>
      </c>
      <c r="J33" s="41"/>
      <c r="K33" s="22"/>
      <c r="L33" s="24" t="e">
        <f>J33&amp;#REF!</f>
        <v>#REF!</v>
      </c>
      <c r="M33" s="22"/>
      <c r="N33" s="22"/>
      <c r="O33" s="22"/>
      <c r="P33" s="22"/>
      <c r="Q33" s="22"/>
      <c r="R33" s="22"/>
      <c r="S33" s="25" t="str">
        <f t="shared" si="3"/>
        <v/>
      </c>
      <c r="T33" s="22"/>
      <c r="U33" s="22"/>
      <c r="V33" s="22"/>
      <c r="W33" s="22"/>
      <c r="X33" s="22"/>
      <c r="Y33" s="22"/>
      <c r="Z33" s="31"/>
      <c r="AA33" s="41"/>
      <c r="AB33" s="31"/>
      <c r="AC33" s="121"/>
      <c r="AD33" s="122"/>
      <c r="AE33" s="118"/>
      <c r="AF33" s="100"/>
      <c r="AG33" s="71"/>
      <c r="AH33" s="94">
        <f>IFERROR(INDEX(※編集不可※選択項目!$P$3:$P$51,MATCH(新規登録用!G33&amp;新規登録用!H33&amp;新規登録用!I33,※編集不可※選択項目!$Q$3:$Q$51,0)),0)</f>
        <v>0</v>
      </c>
      <c r="AI33" s="95" t="str">
        <f t="shared" si="4"/>
        <v/>
      </c>
      <c r="AJ33" s="95" t="str">
        <f>IF(G33&amp;H33=※編集不可※選択項目!$J$3,VLOOKUP(新規登録用!U33,※編集不可※選択項目!$N$2:$P$13,3,TRUE),AK33)</f>
        <v/>
      </c>
      <c r="AK33" s="95" t="str">
        <f>IF(G33&amp;H33=※編集不可※選択項目!$J$15,VLOOKUP(新規登録用!U33,※編集不可※選択項目!$N$14:$P$25,3,TRUE),AL33)</f>
        <v/>
      </c>
      <c r="AL33" s="95" t="str">
        <f>IF(G33&amp;H33=※編集不可※選択項目!$J$27,VLOOKUP(新規登録用!U33,※編集不可※選択項目!$N$26:$P$41,3,TRUE),AM33)</f>
        <v/>
      </c>
      <c r="AM33" s="95" t="str">
        <f>IF(G33&amp;H33=※編集不可※選択項目!$J$43,VLOOKUP(新規登録用!U33,※編集不可※選択項目!$N$42:$P$46,3,TRUE),AN33)</f>
        <v/>
      </c>
      <c r="AN33" s="95" t="str">
        <f>IF(G33&amp;H33=※編集不可※選択項目!$J$48,VLOOKUP(新規登録用!U33,※編集不可※選択項目!$N$47:$P$51,3,TRUE),"")</f>
        <v/>
      </c>
      <c r="AO33" s="94">
        <f>IFERROR(VLOOKUP(Y33&amp;G33&amp;H33,※編集不可※選択項目!U:V,2,FALSE),0)</f>
        <v>0</v>
      </c>
      <c r="AP33" s="94">
        <f t="shared" si="5"/>
        <v>0</v>
      </c>
      <c r="AQ33" s="94" t="str">
        <f t="shared" si="6"/>
        <v/>
      </c>
      <c r="AR33" s="81">
        <f t="shared" si="7"/>
        <v>0</v>
      </c>
      <c r="AS33" s="81">
        <f t="shared" si="12"/>
        <v>0</v>
      </c>
      <c r="AT33" s="81">
        <f t="shared" si="8"/>
        <v>0</v>
      </c>
      <c r="AU33" s="81" t="str">
        <f t="shared" si="13"/>
        <v/>
      </c>
      <c r="AV33" s="74">
        <f t="shared" si="14"/>
        <v>0</v>
      </c>
      <c r="AW33" s="74">
        <f t="shared" si="15"/>
        <v>0</v>
      </c>
    </row>
    <row r="34" spans="1:49" s="13" customFormat="1" ht="25.15" customHeight="1" x14ac:dyDescent="0.15">
      <c r="A34" s="72">
        <f t="shared" si="9"/>
        <v>23</v>
      </c>
      <c r="B34" s="26" t="str">
        <f t="shared" si="2"/>
        <v/>
      </c>
      <c r="C34" s="73"/>
      <c r="D34" s="24" t="str">
        <f t="shared" si="10"/>
        <v/>
      </c>
      <c r="E34" s="24" t="str">
        <f t="shared" si="11"/>
        <v/>
      </c>
      <c r="F34" s="22"/>
      <c r="G34" s="23"/>
      <c r="H34" s="22"/>
      <c r="I34" s="24" t="str">
        <f>IF(OR(G34="",H34="",U34=""),"",IFERROR(VLOOKUP(G34&amp;H34&amp;U34,※編集不可※選択項目!$K$3:$P$51,5,FALSE),"該当なし"))</f>
        <v/>
      </c>
      <c r="J34" s="41"/>
      <c r="K34" s="22"/>
      <c r="L34" s="24" t="e">
        <f>J34&amp;#REF!</f>
        <v>#REF!</v>
      </c>
      <c r="M34" s="22"/>
      <c r="N34" s="22"/>
      <c r="O34" s="22"/>
      <c r="P34" s="22"/>
      <c r="Q34" s="22"/>
      <c r="R34" s="22"/>
      <c r="S34" s="25" t="str">
        <f t="shared" si="3"/>
        <v/>
      </c>
      <c r="T34" s="22"/>
      <c r="U34" s="22"/>
      <c r="V34" s="22"/>
      <c r="W34" s="22"/>
      <c r="X34" s="22"/>
      <c r="Y34" s="22"/>
      <c r="Z34" s="31"/>
      <c r="AA34" s="41"/>
      <c r="AB34" s="31"/>
      <c r="AC34" s="121"/>
      <c r="AD34" s="122"/>
      <c r="AE34" s="118"/>
      <c r="AF34" s="100"/>
      <c r="AG34" s="71"/>
      <c r="AH34" s="94">
        <f>IFERROR(INDEX(※編集不可※選択項目!$P$3:$P$51,MATCH(新規登録用!G34&amp;新規登録用!H34&amp;新規登録用!I34,※編集不可※選択項目!$Q$3:$Q$51,0)),0)</f>
        <v>0</v>
      </c>
      <c r="AI34" s="95" t="str">
        <f t="shared" si="4"/>
        <v/>
      </c>
      <c r="AJ34" s="95" t="str">
        <f>IF(G34&amp;H34=※編集不可※選択項目!$J$3,VLOOKUP(新規登録用!U34,※編集不可※選択項目!$N$2:$P$13,3,TRUE),AK34)</f>
        <v/>
      </c>
      <c r="AK34" s="95" t="str">
        <f>IF(G34&amp;H34=※編集不可※選択項目!$J$15,VLOOKUP(新規登録用!U34,※編集不可※選択項目!$N$14:$P$25,3,TRUE),AL34)</f>
        <v/>
      </c>
      <c r="AL34" s="95" t="str">
        <f>IF(G34&amp;H34=※編集不可※選択項目!$J$27,VLOOKUP(新規登録用!U34,※編集不可※選択項目!$N$26:$P$41,3,TRUE),AM34)</f>
        <v/>
      </c>
      <c r="AM34" s="95" t="str">
        <f>IF(G34&amp;H34=※編集不可※選択項目!$J$43,VLOOKUP(新規登録用!U34,※編集不可※選択項目!$N$42:$P$46,3,TRUE),AN34)</f>
        <v/>
      </c>
      <c r="AN34" s="95" t="str">
        <f>IF(G34&amp;H34=※編集不可※選択項目!$J$48,VLOOKUP(新規登録用!U34,※編集不可※選択項目!$N$47:$P$51,3,TRUE),"")</f>
        <v/>
      </c>
      <c r="AO34" s="94">
        <f>IFERROR(VLOOKUP(Y34&amp;G34&amp;H34,※編集不可※選択項目!U:V,2,FALSE),0)</f>
        <v>0</v>
      </c>
      <c r="AP34" s="94">
        <f t="shared" si="5"/>
        <v>0</v>
      </c>
      <c r="AQ34" s="94" t="str">
        <f t="shared" si="6"/>
        <v/>
      </c>
      <c r="AR34" s="81">
        <f t="shared" si="7"/>
        <v>0</v>
      </c>
      <c r="AS34" s="81">
        <f t="shared" si="12"/>
        <v>0</v>
      </c>
      <c r="AT34" s="81">
        <f t="shared" si="8"/>
        <v>0</v>
      </c>
      <c r="AU34" s="81" t="str">
        <f t="shared" si="13"/>
        <v/>
      </c>
      <c r="AV34" s="74">
        <f t="shared" si="14"/>
        <v>0</v>
      </c>
      <c r="AW34" s="74">
        <f t="shared" si="15"/>
        <v>0</v>
      </c>
    </row>
    <row r="35" spans="1:49" s="13" customFormat="1" ht="25.15" customHeight="1" x14ac:dyDescent="0.15">
      <c r="A35" s="72">
        <f t="shared" si="9"/>
        <v>24</v>
      </c>
      <c r="B35" s="26" t="str">
        <f t="shared" si="2"/>
        <v/>
      </c>
      <c r="C35" s="73"/>
      <c r="D35" s="24" t="str">
        <f t="shared" si="10"/>
        <v/>
      </c>
      <c r="E35" s="24" t="str">
        <f t="shared" si="11"/>
        <v/>
      </c>
      <c r="F35" s="22"/>
      <c r="G35" s="23"/>
      <c r="H35" s="22"/>
      <c r="I35" s="24" t="str">
        <f>IF(OR(G35="",H35="",U35=""),"",IFERROR(VLOOKUP(G35&amp;H35&amp;U35,※編集不可※選択項目!$K$3:$P$51,5,FALSE),"該当なし"))</f>
        <v/>
      </c>
      <c r="J35" s="41"/>
      <c r="K35" s="22"/>
      <c r="L35" s="24" t="e">
        <f>J35&amp;#REF!</f>
        <v>#REF!</v>
      </c>
      <c r="M35" s="22"/>
      <c r="N35" s="22"/>
      <c r="O35" s="22"/>
      <c r="P35" s="22"/>
      <c r="Q35" s="22"/>
      <c r="R35" s="22"/>
      <c r="S35" s="25" t="str">
        <f t="shared" si="3"/>
        <v/>
      </c>
      <c r="T35" s="22"/>
      <c r="U35" s="22"/>
      <c r="V35" s="22"/>
      <c r="W35" s="22"/>
      <c r="X35" s="22"/>
      <c r="Y35" s="22"/>
      <c r="Z35" s="31"/>
      <c r="AA35" s="41"/>
      <c r="AB35" s="31"/>
      <c r="AC35" s="121"/>
      <c r="AD35" s="122"/>
      <c r="AE35" s="118"/>
      <c r="AF35" s="100"/>
      <c r="AG35" s="71"/>
      <c r="AH35" s="94">
        <f>IFERROR(INDEX(※編集不可※選択項目!$P$3:$P$51,MATCH(新規登録用!G35&amp;新規登録用!H35&amp;新規登録用!I35,※編集不可※選択項目!$Q$3:$Q$51,0)),0)</f>
        <v>0</v>
      </c>
      <c r="AI35" s="95" t="str">
        <f t="shared" si="4"/>
        <v/>
      </c>
      <c r="AJ35" s="95" t="str">
        <f>IF(G35&amp;H35=※編集不可※選択項目!$J$3,VLOOKUP(新規登録用!U35,※編集不可※選択項目!$N$2:$P$13,3,TRUE),AK35)</f>
        <v/>
      </c>
      <c r="AK35" s="95" t="str">
        <f>IF(G35&amp;H35=※編集不可※選択項目!$J$15,VLOOKUP(新規登録用!U35,※編集不可※選択項目!$N$14:$P$25,3,TRUE),AL35)</f>
        <v/>
      </c>
      <c r="AL35" s="95" t="str">
        <f>IF(G35&amp;H35=※編集不可※選択項目!$J$27,VLOOKUP(新規登録用!U35,※編集不可※選択項目!$N$26:$P$41,3,TRUE),AM35)</f>
        <v/>
      </c>
      <c r="AM35" s="95" t="str">
        <f>IF(G35&amp;H35=※編集不可※選択項目!$J$43,VLOOKUP(新規登録用!U35,※編集不可※選択項目!$N$42:$P$46,3,TRUE),AN35)</f>
        <v/>
      </c>
      <c r="AN35" s="95" t="str">
        <f>IF(G35&amp;H35=※編集不可※選択項目!$J$48,VLOOKUP(新規登録用!U35,※編集不可※選択項目!$N$47:$P$51,3,TRUE),"")</f>
        <v/>
      </c>
      <c r="AO35" s="94">
        <f>IFERROR(VLOOKUP(Y35&amp;G35&amp;H35,※編集不可※選択項目!U:V,2,FALSE),0)</f>
        <v>0</v>
      </c>
      <c r="AP35" s="94">
        <f t="shared" si="5"/>
        <v>0</v>
      </c>
      <c r="AQ35" s="94" t="str">
        <f t="shared" si="6"/>
        <v/>
      </c>
      <c r="AR35" s="81">
        <f t="shared" si="7"/>
        <v>0</v>
      </c>
      <c r="AS35" s="81">
        <f t="shared" si="12"/>
        <v>0</v>
      </c>
      <c r="AT35" s="81">
        <f t="shared" si="8"/>
        <v>0</v>
      </c>
      <c r="AU35" s="81" t="str">
        <f t="shared" si="13"/>
        <v/>
      </c>
      <c r="AV35" s="74">
        <f t="shared" si="14"/>
        <v>0</v>
      </c>
      <c r="AW35" s="74">
        <f t="shared" si="15"/>
        <v>0</v>
      </c>
    </row>
    <row r="36" spans="1:49" s="13" customFormat="1" ht="25.15" customHeight="1" x14ac:dyDescent="0.15">
      <c r="A36" s="72">
        <f t="shared" si="9"/>
        <v>25</v>
      </c>
      <c r="B36" s="26" t="str">
        <f t="shared" si="2"/>
        <v/>
      </c>
      <c r="C36" s="73"/>
      <c r="D36" s="24" t="str">
        <f t="shared" si="10"/>
        <v/>
      </c>
      <c r="E36" s="24" t="str">
        <f t="shared" si="11"/>
        <v/>
      </c>
      <c r="F36" s="22"/>
      <c r="G36" s="23"/>
      <c r="H36" s="22"/>
      <c r="I36" s="24" t="str">
        <f>IF(OR(G36="",H36="",U36=""),"",IFERROR(VLOOKUP(G36&amp;H36&amp;U36,※編集不可※選択項目!$K$3:$P$51,5,FALSE),"該当なし"))</f>
        <v/>
      </c>
      <c r="J36" s="41"/>
      <c r="K36" s="22"/>
      <c r="L36" s="24" t="e">
        <f>J36&amp;#REF!</f>
        <v>#REF!</v>
      </c>
      <c r="M36" s="22"/>
      <c r="N36" s="22"/>
      <c r="O36" s="22"/>
      <c r="P36" s="22"/>
      <c r="Q36" s="22"/>
      <c r="R36" s="22"/>
      <c r="S36" s="25" t="str">
        <f t="shared" si="3"/>
        <v/>
      </c>
      <c r="T36" s="22"/>
      <c r="U36" s="22"/>
      <c r="V36" s="22"/>
      <c r="W36" s="22"/>
      <c r="X36" s="22"/>
      <c r="Y36" s="22"/>
      <c r="Z36" s="31"/>
      <c r="AA36" s="41"/>
      <c r="AB36" s="31"/>
      <c r="AC36" s="121"/>
      <c r="AD36" s="122"/>
      <c r="AE36" s="118"/>
      <c r="AF36" s="100"/>
      <c r="AG36" s="71"/>
      <c r="AH36" s="94">
        <f>IFERROR(INDEX(※編集不可※選択項目!$P$3:$P$51,MATCH(新規登録用!G36&amp;新規登録用!H36&amp;新規登録用!I36,※編集不可※選択項目!$Q$3:$Q$51,0)),0)</f>
        <v>0</v>
      </c>
      <c r="AI36" s="95" t="str">
        <f t="shared" si="4"/>
        <v/>
      </c>
      <c r="AJ36" s="95" t="str">
        <f>IF(G36&amp;H36=※編集不可※選択項目!$J$3,VLOOKUP(新規登録用!U36,※編集不可※選択項目!$N$2:$P$13,3,TRUE),AK36)</f>
        <v/>
      </c>
      <c r="AK36" s="95" t="str">
        <f>IF(G36&amp;H36=※編集不可※選択項目!$J$15,VLOOKUP(新規登録用!U36,※編集不可※選択項目!$N$14:$P$25,3,TRUE),AL36)</f>
        <v/>
      </c>
      <c r="AL36" s="95" t="str">
        <f>IF(G36&amp;H36=※編集不可※選択項目!$J$27,VLOOKUP(新規登録用!U36,※編集不可※選択項目!$N$26:$P$41,3,TRUE),AM36)</f>
        <v/>
      </c>
      <c r="AM36" s="95" t="str">
        <f>IF(G36&amp;H36=※編集不可※選択項目!$J$43,VLOOKUP(新規登録用!U36,※編集不可※選択項目!$N$42:$P$46,3,TRUE),AN36)</f>
        <v/>
      </c>
      <c r="AN36" s="95" t="str">
        <f>IF(G36&amp;H36=※編集不可※選択項目!$J$48,VLOOKUP(新規登録用!U36,※編集不可※選択項目!$N$47:$P$51,3,TRUE),"")</f>
        <v/>
      </c>
      <c r="AO36" s="94">
        <f>IFERROR(VLOOKUP(Y36&amp;G36&amp;H36,※編集不可※選択項目!U:V,2,FALSE),0)</f>
        <v>0</v>
      </c>
      <c r="AP36" s="94">
        <f t="shared" si="5"/>
        <v>0</v>
      </c>
      <c r="AQ36" s="94" t="str">
        <f t="shared" si="6"/>
        <v/>
      </c>
      <c r="AR36" s="81">
        <f t="shared" si="7"/>
        <v>0</v>
      </c>
      <c r="AS36" s="81">
        <f t="shared" si="12"/>
        <v>0</v>
      </c>
      <c r="AT36" s="81">
        <f t="shared" si="8"/>
        <v>0</v>
      </c>
      <c r="AU36" s="81" t="str">
        <f t="shared" si="13"/>
        <v/>
      </c>
      <c r="AV36" s="74">
        <f t="shared" si="14"/>
        <v>0</v>
      </c>
      <c r="AW36" s="74">
        <f t="shared" si="15"/>
        <v>0</v>
      </c>
    </row>
    <row r="37" spans="1:49" s="13" customFormat="1" ht="25.15" customHeight="1" x14ac:dyDescent="0.15">
      <c r="A37" s="72">
        <f t="shared" si="9"/>
        <v>26</v>
      </c>
      <c r="B37" s="26" t="str">
        <f t="shared" si="2"/>
        <v/>
      </c>
      <c r="C37" s="73"/>
      <c r="D37" s="24" t="str">
        <f t="shared" si="10"/>
        <v/>
      </c>
      <c r="E37" s="24" t="str">
        <f t="shared" si="11"/>
        <v/>
      </c>
      <c r="F37" s="22"/>
      <c r="G37" s="23"/>
      <c r="H37" s="22"/>
      <c r="I37" s="24" t="str">
        <f>IF(OR(G37="",H37="",U37=""),"",IFERROR(VLOOKUP(G37&amp;H37&amp;U37,※編集不可※選択項目!$K$3:$P$51,5,FALSE),"該当なし"))</f>
        <v/>
      </c>
      <c r="J37" s="41"/>
      <c r="K37" s="22"/>
      <c r="L37" s="24" t="e">
        <f>J37&amp;#REF!</f>
        <v>#REF!</v>
      </c>
      <c r="M37" s="22"/>
      <c r="N37" s="22"/>
      <c r="O37" s="22"/>
      <c r="P37" s="22"/>
      <c r="Q37" s="22"/>
      <c r="R37" s="22"/>
      <c r="S37" s="25" t="str">
        <f t="shared" si="3"/>
        <v/>
      </c>
      <c r="T37" s="22"/>
      <c r="U37" s="22"/>
      <c r="V37" s="22"/>
      <c r="W37" s="22"/>
      <c r="X37" s="22"/>
      <c r="Y37" s="22"/>
      <c r="Z37" s="31"/>
      <c r="AA37" s="41"/>
      <c r="AB37" s="31"/>
      <c r="AC37" s="121"/>
      <c r="AD37" s="122"/>
      <c r="AE37" s="118"/>
      <c r="AF37" s="100"/>
      <c r="AG37" s="71"/>
      <c r="AH37" s="94">
        <f>IFERROR(INDEX(※編集不可※選択項目!$P$3:$P$51,MATCH(新規登録用!G37&amp;新規登録用!H37&amp;新規登録用!I37,※編集不可※選択項目!$Q$3:$Q$51,0)),0)</f>
        <v>0</v>
      </c>
      <c r="AI37" s="95" t="str">
        <f t="shared" si="4"/>
        <v/>
      </c>
      <c r="AJ37" s="95" t="str">
        <f>IF(G37&amp;H37=※編集不可※選択項目!$J$3,VLOOKUP(新規登録用!U37,※編集不可※選択項目!$N$2:$P$13,3,TRUE),AK37)</f>
        <v/>
      </c>
      <c r="AK37" s="95" t="str">
        <f>IF(G37&amp;H37=※編集不可※選択項目!$J$15,VLOOKUP(新規登録用!U37,※編集不可※選択項目!$N$14:$P$25,3,TRUE),AL37)</f>
        <v/>
      </c>
      <c r="AL37" s="95" t="str">
        <f>IF(G37&amp;H37=※編集不可※選択項目!$J$27,VLOOKUP(新規登録用!U37,※編集不可※選択項目!$N$26:$P$41,3,TRUE),AM37)</f>
        <v/>
      </c>
      <c r="AM37" s="95" t="str">
        <f>IF(G37&amp;H37=※編集不可※選択項目!$J$43,VLOOKUP(新規登録用!U37,※編集不可※選択項目!$N$42:$P$46,3,TRUE),AN37)</f>
        <v/>
      </c>
      <c r="AN37" s="95" t="str">
        <f>IF(G37&amp;H37=※編集不可※選択項目!$J$48,VLOOKUP(新規登録用!U37,※編集不可※選択項目!$N$47:$P$51,3,TRUE),"")</f>
        <v/>
      </c>
      <c r="AO37" s="94">
        <f>IFERROR(VLOOKUP(Y37&amp;G37&amp;H37,※編集不可※選択項目!U:V,2,FALSE),0)</f>
        <v>0</v>
      </c>
      <c r="AP37" s="94">
        <f t="shared" si="5"/>
        <v>0</v>
      </c>
      <c r="AQ37" s="94" t="str">
        <f t="shared" si="6"/>
        <v/>
      </c>
      <c r="AR37" s="81">
        <f t="shared" si="7"/>
        <v>0</v>
      </c>
      <c r="AS37" s="81">
        <f t="shared" si="12"/>
        <v>0</v>
      </c>
      <c r="AT37" s="81">
        <f t="shared" si="8"/>
        <v>0</v>
      </c>
      <c r="AU37" s="81" t="str">
        <f t="shared" si="13"/>
        <v/>
      </c>
      <c r="AV37" s="74">
        <f t="shared" si="14"/>
        <v>0</v>
      </c>
      <c r="AW37" s="74">
        <f t="shared" si="15"/>
        <v>0</v>
      </c>
    </row>
    <row r="38" spans="1:49" s="13" customFormat="1" ht="25.15" customHeight="1" x14ac:dyDescent="0.15">
      <c r="A38" s="72">
        <f t="shared" si="9"/>
        <v>27</v>
      </c>
      <c r="B38" s="26" t="str">
        <f t="shared" si="2"/>
        <v/>
      </c>
      <c r="C38" s="73"/>
      <c r="D38" s="24" t="str">
        <f t="shared" si="10"/>
        <v/>
      </c>
      <c r="E38" s="24" t="str">
        <f t="shared" si="11"/>
        <v/>
      </c>
      <c r="F38" s="22"/>
      <c r="G38" s="23"/>
      <c r="H38" s="22"/>
      <c r="I38" s="24" t="str">
        <f>IF(OR(G38="",H38="",U38=""),"",IFERROR(VLOOKUP(G38&amp;H38&amp;U38,※編集不可※選択項目!$K$3:$P$51,5,FALSE),"該当なし"))</f>
        <v/>
      </c>
      <c r="J38" s="41"/>
      <c r="K38" s="22"/>
      <c r="L38" s="24" t="e">
        <f>J38&amp;#REF!</f>
        <v>#REF!</v>
      </c>
      <c r="M38" s="22"/>
      <c r="N38" s="22"/>
      <c r="O38" s="22"/>
      <c r="P38" s="22"/>
      <c r="Q38" s="22"/>
      <c r="R38" s="22"/>
      <c r="S38" s="25" t="str">
        <f t="shared" si="3"/>
        <v/>
      </c>
      <c r="T38" s="22"/>
      <c r="U38" s="22"/>
      <c r="V38" s="22"/>
      <c r="W38" s="22"/>
      <c r="X38" s="22"/>
      <c r="Y38" s="22"/>
      <c r="Z38" s="31"/>
      <c r="AA38" s="41"/>
      <c r="AB38" s="31"/>
      <c r="AC38" s="121"/>
      <c r="AD38" s="122"/>
      <c r="AE38" s="118"/>
      <c r="AF38" s="100"/>
      <c r="AG38" s="71"/>
      <c r="AH38" s="94">
        <f>IFERROR(INDEX(※編集不可※選択項目!$P$3:$P$51,MATCH(新規登録用!G38&amp;新規登録用!H38&amp;新規登録用!I38,※編集不可※選択項目!$Q$3:$Q$51,0)),0)</f>
        <v>0</v>
      </c>
      <c r="AI38" s="95" t="str">
        <f t="shared" si="4"/>
        <v/>
      </c>
      <c r="AJ38" s="95" t="str">
        <f>IF(G38&amp;H38=※編集不可※選択項目!$J$3,VLOOKUP(新規登録用!U38,※編集不可※選択項目!$N$2:$P$13,3,TRUE),AK38)</f>
        <v/>
      </c>
      <c r="AK38" s="95" t="str">
        <f>IF(G38&amp;H38=※編集不可※選択項目!$J$15,VLOOKUP(新規登録用!U38,※編集不可※選択項目!$N$14:$P$25,3,TRUE),AL38)</f>
        <v/>
      </c>
      <c r="AL38" s="95" t="str">
        <f>IF(G38&amp;H38=※編集不可※選択項目!$J$27,VLOOKUP(新規登録用!U38,※編集不可※選択項目!$N$26:$P$41,3,TRUE),AM38)</f>
        <v/>
      </c>
      <c r="AM38" s="95" t="str">
        <f>IF(G38&amp;H38=※編集不可※選択項目!$J$43,VLOOKUP(新規登録用!U38,※編集不可※選択項目!$N$42:$P$46,3,TRUE),AN38)</f>
        <v/>
      </c>
      <c r="AN38" s="95" t="str">
        <f>IF(G38&amp;H38=※編集不可※選択項目!$J$48,VLOOKUP(新規登録用!U38,※編集不可※選択項目!$N$47:$P$51,3,TRUE),"")</f>
        <v/>
      </c>
      <c r="AO38" s="94">
        <f>IFERROR(VLOOKUP(Y38&amp;G38&amp;H38,※編集不可※選択項目!U:V,2,FALSE),0)</f>
        <v>0</v>
      </c>
      <c r="AP38" s="94">
        <f t="shared" si="5"/>
        <v>0</v>
      </c>
      <c r="AQ38" s="94" t="str">
        <f t="shared" si="6"/>
        <v/>
      </c>
      <c r="AR38" s="81">
        <f t="shared" si="7"/>
        <v>0</v>
      </c>
      <c r="AS38" s="81">
        <f t="shared" si="12"/>
        <v>0</v>
      </c>
      <c r="AT38" s="81">
        <f t="shared" si="8"/>
        <v>0</v>
      </c>
      <c r="AU38" s="81" t="str">
        <f t="shared" si="13"/>
        <v/>
      </c>
      <c r="AV38" s="74">
        <f t="shared" si="14"/>
        <v>0</v>
      </c>
      <c r="AW38" s="74">
        <f t="shared" si="15"/>
        <v>0</v>
      </c>
    </row>
    <row r="39" spans="1:49" s="13" customFormat="1" ht="25.15" customHeight="1" x14ac:dyDescent="0.15">
      <c r="A39" s="72">
        <f t="shared" si="9"/>
        <v>28</v>
      </c>
      <c r="B39" s="26" t="str">
        <f t="shared" si="2"/>
        <v/>
      </c>
      <c r="C39" s="73"/>
      <c r="D39" s="24" t="str">
        <f t="shared" si="10"/>
        <v/>
      </c>
      <c r="E39" s="24" t="str">
        <f t="shared" si="11"/>
        <v/>
      </c>
      <c r="F39" s="22"/>
      <c r="G39" s="23"/>
      <c r="H39" s="22"/>
      <c r="I39" s="24" t="str">
        <f>IF(OR(G39="",H39="",U39=""),"",IFERROR(VLOOKUP(G39&amp;H39&amp;U39,※編集不可※選択項目!$K$3:$P$51,5,FALSE),"該当なし"))</f>
        <v/>
      </c>
      <c r="J39" s="41"/>
      <c r="K39" s="22"/>
      <c r="L39" s="24" t="e">
        <f>J39&amp;#REF!</f>
        <v>#REF!</v>
      </c>
      <c r="M39" s="22"/>
      <c r="N39" s="22"/>
      <c r="O39" s="22"/>
      <c r="P39" s="22"/>
      <c r="Q39" s="22"/>
      <c r="R39" s="22"/>
      <c r="S39" s="25" t="str">
        <f t="shared" si="3"/>
        <v/>
      </c>
      <c r="T39" s="22"/>
      <c r="U39" s="22"/>
      <c r="V39" s="22"/>
      <c r="W39" s="22"/>
      <c r="X39" s="22"/>
      <c r="Y39" s="22"/>
      <c r="Z39" s="31"/>
      <c r="AA39" s="41"/>
      <c r="AB39" s="31"/>
      <c r="AC39" s="121"/>
      <c r="AD39" s="122"/>
      <c r="AE39" s="118"/>
      <c r="AF39" s="100"/>
      <c r="AG39" s="71"/>
      <c r="AH39" s="94">
        <f>IFERROR(INDEX(※編集不可※選択項目!$P$3:$P$51,MATCH(新規登録用!G39&amp;新規登録用!H39&amp;新規登録用!I39,※編集不可※選択項目!$Q$3:$Q$51,0)),0)</f>
        <v>0</v>
      </c>
      <c r="AI39" s="95" t="str">
        <f t="shared" si="4"/>
        <v/>
      </c>
      <c r="AJ39" s="95" t="str">
        <f>IF(G39&amp;H39=※編集不可※選択項目!$J$3,VLOOKUP(新規登録用!U39,※編集不可※選択項目!$N$2:$P$13,3,TRUE),AK39)</f>
        <v/>
      </c>
      <c r="AK39" s="95" t="str">
        <f>IF(G39&amp;H39=※編集不可※選択項目!$J$15,VLOOKUP(新規登録用!U39,※編集不可※選択項目!$N$14:$P$25,3,TRUE),AL39)</f>
        <v/>
      </c>
      <c r="AL39" s="95" t="str">
        <f>IF(G39&amp;H39=※編集不可※選択項目!$J$27,VLOOKUP(新規登録用!U39,※編集不可※選択項目!$N$26:$P$41,3,TRUE),AM39)</f>
        <v/>
      </c>
      <c r="AM39" s="95" t="str">
        <f>IF(G39&amp;H39=※編集不可※選択項目!$J$43,VLOOKUP(新規登録用!U39,※編集不可※選択項目!$N$42:$P$46,3,TRUE),AN39)</f>
        <v/>
      </c>
      <c r="AN39" s="95" t="str">
        <f>IF(G39&amp;H39=※編集不可※選択項目!$J$48,VLOOKUP(新規登録用!U39,※編集不可※選択項目!$N$47:$P$51,3,TRUE),"")</f>
        <v/>
      </c>
      <c r="AO39" s="94">
        <f>IFERROR(VLOOKUP(Y39&amp;G39&amp;H39,※編集不可※選択項目!U:V,2,FALSE),0)</f>
        <v>0</v>
      </c>
      <c r="AP39" s="94">
        <f t="shared" si="5"/>
        <v>0</v>
      </c>
      <c r="AQ39" s="94" t="str">
        <f t="shared" si="6"/>
        <v/>
      </c>
      <c r="AR39" s="81">
        <f t="shared" si="7"/>
        <v>0</v>
      </c>
      <c r="AS39" s="81">
        <f t="shared" si="12"/>
        <v>0</v>
      </c>
      <c r="AT39" s="81">
        <f t="shared" si="8"/>
        <v>0</v>
      </c>
      <c r="AU39" s="81" t="str">
        <f t="shared" si="13"/>
        <v/>
      </c>
      <c r="AV39" s="74">
        <f t="shared" si="14"/>
        <v>0</v>
      </c>
      <c r="AW39" s="74">
        <f t="shared" si="15"/>
        <v>0</v>
      </c>
    </row>
    <row r="40" spans="1:49" s="13" customFormat="1" ht="25.15" customHeight="1" x14ac:dyDescent="0.15">
      <c r="A40" s="72">
        <f t="shared" si="9"/>
        <v>29</v>
      </c>
      <c r="B40" s="26" t="str">
        <f t="shared" si="2"/>
        <v/>
      </c>
      <c r="C40" s="73"/>
      <c r="D40" s="24" t="str">
        <f t="shared" si="10"/>
        <v/>
      </c>
      <c r="E40" s="24" t="str">
        <f t="shared" si="11"/>
        <v/>
      </c>
      <c r="F40" s="22"/>
      <c r="G40" s="23"/>
      <c r="H40" s="22"/>
      <c r="I40" s="24" t="str">
        <f>IF(OR(G40="",H40="",U40=""),"",IFERROR(VLOOKUP(G40&amp;H40&amp;U40,※編集不可※選択項目!$K$3:$P$51,5,FALSE),"該当なし"))</f>
        <v/>
      </c>
      <c r="J40" s="41"/>
      <c r="K40" s="22"/>
      <c r="L40" s="24" t="e">
        <f>J40&amp;#REF!</f>
        <v>#REF!</v>
      </c>
      <c r="M40" s="22"/>
      <c r="N40" s="22"/>
      <c r="O40" s="22"/>
      <c r="P40" s="22"/>
      <c r="Q40" s="22"/>
      <c r="R40" s="22"/>
      <c r="S40" s="25" t="str">
        <f t="shared" si="3"/>
        <v/>
      </c>
      <c r="T40" s="22"/>
      <c r="U40" s="22"/>
      <c r="V40" s="22"/>
      <c r="W40" s="22"/>
      <c r="X40" s="22"/>
      <c r="Y40" s="22"/>
      <c r="Z40" s="31"/>
      <c r="AA40" s="41"/>
      <c r="AB40" s="31"/>
      <c r="AC40" s="121"/>
      <c r="AD40" s="122"/>
      <c r="AE40" s="118"/>
      <c r="AF40" s="100"/>
      <c r="AG40" s="71"/>
      <c r="AH40" s="94">
        <f>IFERROR(INDEX(※編集不可※選択項目!$P$3:$P$51,MATCH(新規登録用!G40&amp;新規登録用!H40&amp;新規登録用!I40,※編集不可※選択項目!$Q$3:$Q$51,0)),0)</f>
        <v>0</v>
      </c>
      <c r="AI40" s="95" t="str">
        <f t="shared" si="4"/>
        <v/>
      </c>
      <c r="AJ40" s="95" t="str">
        <f>IF(G40&amp;H40=※編集不可※選択項目!$J$3,VLOOKUP(新規登録用!U40,※編集不可※選択項目!$N$2:$P$13,3,TRUE),AK40)</f>
        <v/>
      </c>
      <c r="AK40" s="95" t="str">
        <f>IF(G40&amp;H40=※編集不可※選択項目!$J$15,VLOOKUP(新規登録用!U40,※編集不可※選択項目!$N$14:$P$25,3,TRUE),AL40)</f>
        <v/>
      </c>
      <c r="AL40" s="95" t="str">
        <f>IF(G40&amp;H40=※編集不可※選択項目!$J$27,VLOOKUP(新規登録用!U40,※編集不可※選択項目!$N$26:$P$41,3,TRUE),AM40)</f>
        <v/>
      </c>
      <c r="AM40" s="95" t="str">
        <f>IF(G40&amp;H40=※編集不可※選択項目!$J$43,VLOOKUP(新規登録用!U40,※編集不可※選択項目!$N$42:$P$46,3,TRUE),AN40)</f>
        <v/>
      </c>
      <c r="AN40" s="95" t="str">
        <f>IF(G40&amp;H40=※編集不可※選択項目!$J$48,VLOOKUP(新規登録用!U40,※編集不可※選択項目!$N$47:$P$51,3,TRUE),"")</f>
        <v/>
      </c>
      <c r="AO40" s="94">
        <f>IFERROR(VLOOKUP(Y40&amp;G40&amp;H40,※編集不可※選択項目!U:V,2,FALSE),0)</f>
        <v>0</v>
      </c>
      <c r="AP40" s="94">
        <f t="shared" si="5"/>
        <v>0</v>
      </c>
      <c r="AQ40" s="94" t="str">
        <f t="shared" si="6"/>
        <v/>
      </c>
      <c r="AR40" s="81">
        <f t="shared" si="7"/>
        <v>0</v>
      </c>
      <c r="AS40" s="81">
        <f t="shared" si="12"/>
        <v>0</v>
      </c>
      <c r="AT40" s="81">
        <f t="shared" si="8"/>
        <v>0</v>
      </c>
      <c r="AU40" s="81" t="str">
        <f t="shared" si="13"/>
        <v/>
      </c>
      <c r="AV40" s="74">
        <f t="shared" si="14"/>
        <v>0</v>
      </c>
      <c r="AW40" s="74">
        <f t="shared" si="15"/>
        <v>0</v>
      </c>
    </row>
    <row r="41" spans="1:49" s="13" customFormat="1" ht="25.15" customHeight="1" x14ac:dyDescent="0.15">
      <c r="A41" s="72">
        <f t="shared" si="9"/>
        <v>30</v>
      </c>
      <c r="B41" s="26" t="str">
        <f t="shared" si="2"/>
        <v/>
      </c>
      <c r="C41" s="73"/>
      <c r="D41" s="24" t="str">
        <f t="shared" si="10"/>
        <v/>
      </c>
      <c r="E41" s="24" t="str">
        <f t="shared" si="11"/>
        <v/>
      </c>
      <c r="F41" s="22"/>
      <c r="G41" s="23"/>
      <c r="H41" s="22"/>
      <c r="I41" s="24" t="str">
        <f>IF(OR(G41="",H41="",U41=""),"",IFERROR(VLOOKUP(G41&amp;H41&amp;U41,※編集不可※選択項目!$K$3:$P$51,5,FALSE),"該当なし"))</f>
        <v/>
      </c>
      <c r="J41" s="41"/>
      <c r="K41" s="22"/>
      <c r="L41" s="24" t="e">
        <f>J41&amp;#REF!</f>
        <v>#REF!</v>
      </c>
      <c r="M41" s="22"/>
      <c r="N41" s="22"/>
      <c r="O41" s="22"/>
      <c r="P41" s="22"/>
      <c r="Q41" s="22"/>
      <c r="R41" s="22"/>
      <c r="S41" s="25" t="str">
        <f t="shared" si="3"/>
        <v/>
      </c>
      <c r="T41" s="22"/>
      <c r="U41" s="22"/>
      <c r="V41" s="22"/>
      <c r="W41" s="22"/>
      <c r="X41" s="22"/>
      <c r="Y41" s="22"/>
      <c r="Z41" s="31"/>
      <c r="AA41" s="41"/>
      <c r="AB41" s="31"/>
      <c r="AC41" s="121"/>
      <c r="AD41" s="122"/>
      <c r="AE41" s="118"/>
      <c r="AF41" s="100"/>
      <c r="AG41" s="71"/>
      <c r="AH41" s="94">
        <f>IFERROR(INDEX(※編集不可※選択項目!$P$3:$P$51,MATCH(新規登録用!G41&amp;新規登録用!H41&amp;新規登録用!I41,※編集不可※選択項目!$Q$3:$Q$51,0)),0)</f>
        <v>0</v>
      </c>
      <c r="AI41" s="95" t="str">
        <f t="shared" si="4"/>
        <v/>
      </c>
      <c r="AJ41" s="95" t="str">
        <f>IF(G41&amp;H41=※編集不可※選択項目!$J$3,VLOOKUP(新規登録用!U41,※編集不可※選択項目!$N$2:$P$13,3,TRUE),AK41)</f>
        <v/>
      </c>
      <c r="AK41" s="95" t="str">
        <f>IF(G41&amp;H41=※編集不可※選択項目!$J$15,VLOOKUP(新規登録用!U41,※編集不可※選択項目!$N$14:$P$25,3,TRUE),AL41)</f>
        <v/>
      </c>
      <c r="AL41" s="95" t="str">
        <f>IF(G41&amp;H41=※編集不可※選択項目!$J$27,VLOOKUP(新規登録用!U41,※編集不可※選択項目!$N$26:$P$41,3,TRUE),AM41)</f>
        <v/>
      </c>
      <c r="AM41" s="95" t="str">
        <f>IF(G41&amp;H41=※編集不可※選択項目!$J$43,VLOOKUP(新規登録用!U41,※編集不可※選択項目!$N$42:$P$46,3,TRUE),AN41)</f>
        <v/>
      </c>
      <c r="AN41" s="95" t="str">
        <f>IF(G41&amp;H41=※編集不可※選択項目!$J$48,VLOOKUP(新規登録用!U41,※編集不可※選択項目!$N$47:$P$51,3,TRUE),"")</f>
        <v/>
      </c>
      <c r="AO41" s="94">
        <f>IFERROR(VLOOKUP(Y41&amp;G41&amp;H41,※編集不可※選択項目!U:V,2,FALSE),0)</f>
        <v>0</v>
      </c>
      <c r="AP41" s="94">
        <f t="shared" si="5"/>
        <v>0</v>
      </c>
      <c r="AQ41" s="94" t="str">
        <f t="shared" si="6"/>
        <v/>
      </c>
      <c r="AR41" s="81">
        <f t="shared" si="7"/>
        <v>0</v>
      </c>
      <c r="AS41" s="81">
        <f t="shared" si="12"/>
        <v>0</v>
      </c>
      <c r="AT41" s="81">
        <f t="shared" si="8"/>
        <v>0</v>
      </c>
      <c r="AU41" s="81" t="str">
        <f t="shared" si="13"/>
        <v/>
      </c>
      <c r="AV41" s="74">
        <f t="shared" si="14"/>
        <v>0</v>
      </c>
      <c r="AW41" s="74">
        <f t="shared" si="15"/>
        <v>0</v>
      </c>
    </row>
    <row r="42" spans="1:49" s="13" customFormat="1" ht="25.15" customHeight="1" x14ac:dyDescent="0.15">
      <c r="A42" s="72">
        <f t="shared" si="9"/>
        <v>31</v>
      </c>
      <c r="B42" s="26" t="str">
        <f t="shared" si="2"/>
        <v/>
      </c>
      <c r="C42" s="73"/>
      <c r="D42" s="24" t="str">
        <f t="shared" si="10"/>
        <v/>
      </c>
      <c r="E42" s="24" t="str">
        <f t="shared" si="11"/>
        <v/>
      </c>
      <c r="F42" s="22"/>
      <c r="G42" s="23"/>
      <c r="H42" s="22"/>
      <c r="I42" s="24" t="str">
        <f>IF(OR(G42="",H42="",U42=""),"",IFERROR(VLOOKUP(G42&amp;H42&amp;U42,※編集不可※選択項目!$K$3:$P$51,5,FALSE),"該当なし"))</f>
        <v/>
      </c>
      <c r="J42" s="41"/>
      <c r="K42" s="22"/>
      <c r="L42" s="24" t="e">
        <f>J42&amp;#REF!</f>
        <v>#REF!</v>
      </c>
      <c r="M42" s="22"/>
      <c r="N42" s="22"/>
      <c r="O42" s="22"/>
      <c r="P42" s="22"/>
      <c r="Q42" s="22"/>
      <c r="R42" s="22"/>
      <c r="S42" s="25" t="str">
        <f t="shared" si="3"/>
        <v/>
      </c>
      <c r="T42" s="22"/>
      <c r="U42" s="22"/>
      <c r="V42" s="22"/>
      <c r="W42" s="22"/>
      <c r="X42" s="22"/>
      <c r="Y42" s="22"/>
      <c r="Z42" s="31"/>
      <c r="AA42" s="41"/>
      <c r="AB42" s="31"/>
      <c r="AC42" s="121"/>
      <c r="AD42" s="122"/>
      <c r="AE42" s="118"/>
      <c r="AF42" s="100"/>
      <c r="AG42" s="71"/>
      <c r="AH42" s="94">
        <f>IFERROR(INDEX(※編集不可※選択項目!$P$3:$P$51,MATCH(新規登録用!G42&amp;新規登録用!H42&amp;新規登録用!I42,※編集不可※選択項目!$Q$3:$Q$51,0)),0)</f>
        <v>0</v>
      </c>
      <c r="AI42" s="95" t="str">
        <f t="shared" si="4"/>
        <v/>
      </c>
      <c r="AJ42" s="95" t="str">
        <f>IF(G42&amp;H42=※編集不可※選択項目!$J$3,VLOOKUP(新規登録用!U42,※編集不可※選択項目!$N$2:$P$13,3,TRUE),AK42)</f>
        <v/>
      </c>
      <c r="AK42" s="95" t="str">
        <f>IF(G42&amp;H42=※編集不可※選択項目!$J$15,VLOOKUP(新規登録用!U42,※編集不可※選択項目!$N$14:$P$25,3,TRUE),AL42)</f>
        <v/>
      </c>
      <c r="AL42" s="95" t="str">
        <f>IF(G42&amp;H42=※編集不可※選択項目!$J$27,VLOOKUP(新規登録用!U42,※編集不可※選択項目!$N$26:$P$41,3,TRUE),AM42)</f>
        <v/>
      </c>
      <c r="AM42" s="95" t="str">
        <f>IF(G42&amp;H42=※編集不可※選択項目!$J$43,VLOOKUP(新規登録用!U42,※編集不可※選択項目!$N$42:$P$46,3,TRUE),AN42)</f>
        <v/>
      </c>
      <c r="AN42" s="95" t="str">
        <f>IF(G42&amp;H42=※編集不可※選択項目!$J$48,VLOOKUP(新規登録用!U42,※編集不可※選択項目!$N$47:$P$51,3,TRUE),"")</f>
        <v/>
      </c>
      <c r="AO42" s="94">
        <f>IFERROR(VLOOKUP(Y42&amp;G42&amp;H42,※編集不可※選択項目!U:V,2,FALSE),0)</f>
        <v>0</v>
      </c>
      <c r="AP42" s="94">
        <f t="shared" si="5"/>
        <v>0</v>
      </c>
      <c r="AQ42" s="94" t="str">
        <f t="shared" si="6"/>
        <v/>
      </c>
      <c r="AR42" s="81">
        <f t="shared" si="7"/>
        <v>0</v>
      </c>
      <c r="AS42" s="81">
        <f t="shared" si="12"/>
        <v>0</v>
      </c>
      <c r="AT42" s="81">
        <f t="shared" si="8"/>
        <v>0</v>
      </c>
      <c r="AU42" s="81" t="str">
        <f t="shared" si="13"/>
        <v/>
      </c>
      <c r="AV42" s="74">
        <f t="shared" si="14"/>
        <v>0</v>
      </c>
      <c r="AW42" s="74">
        <f t="shared" si="15"/>
        <v>0</v>
      </c>
    </row>
    <row r="43" spans="1:49" s="13" customFormat="1" ht="25.15" customHeight="1" x14ac:dyDescent="0.15">
      <c r="A43" s="72">
        <f t="shared" si="9"/>
        <v>32</v>
      </c>
      <c r="B43" s="26" t="str">
        <f t="shared" si="2"/>
        <v/>
      </c>
      <c r="C43" s="73"/>
      <c r="D43" s="24" t="str">
        <f t="shared" si="10"/>
        <v/>
      </c>
      <c r="E43" s="24" t="str">
        <f t="shared" si="11"/>
        <v/>
      </c>
      <c r="F43" s="22"/>
      <c r="G43" s="23"/>
      <c r="H43" s="22"/>
      <c r="I43" s="24" t="str">
        <f>IF(OR(G43="",H43="",U43=""),"",IFERROR(VLOOKUP(G43&amp;H43&amp;U43,※編集不可※選択項目!$K$3:$P$51,5,FALSE),"該当なし"))</f>
        <v/>
      </c>
      <c r="J43" s="41"/>
      <c r="K43" s="22"/>
      <c r="L43" s="24" t="e">
        <f>J43&amp;#REF!</f>
        <v>#REF!</v>
      </c>
      <c r="M43" s="22"/>
      <c r="N43" s="22"/>
      <c r="O43" s="22"/>
      <c r="P43" s="22"/>
      <c r="Q43" s="22"/>
      <c r="R43" s="22"/>
      <c r="S43" s="25" t="str">
        <f t="shared" si="3"/>
        <v/>
      </c>
      <c r="T43" s="22"/>
      <c r="U43" s="22"/>
      <c r="V43" s="22"/>
      <c r="W43" s="22"/>
      <c r="X43" s="22"/>
      <c r="Y43" s="22"/>
      <c r="Z43" s="31"/>
      <c r="AA43" s="41"/>
      <c r="AB43" s="31"/>
      <c r="AC43" s="121"/>
      <c r="AD43" s="122"/>
      <c r="AE43" s="118"/>
      <c r="AF43" s="100"/>
      <c r="AG43" s="71"/>
      <c r="AH43" s="94">
        <f>IFERROR(INDEX(※編集不可※選択項目!$P$3:$P$51,MATCH(新規登録用!G43&amp;新規登録用!H43&amp;新規登録用!I43,※編集不可※選択項目!$Q$3:$Q$51,0)),0)</f>
        <v>0</v>
      </c>
      <c r="AI43" s="95" t="str">
        <f t="shared" si="4"/>
        <v/>
      </c>
      <c r="AJ43" s="95" t="str">
        <f>IF(G43&amp;H43=※編集不可※選択項目!$J$3,VLOOKUP(新規登録用!U43,※編集不可※選択項目!$N$2:$P$13,3,TRUE),AK43)</f>
        <v/>
      </c>
      <c r="AK43" s="95" t="str">
        <f>IF(G43&amp;H43=※編集不可※選択項目!$J$15,VLOOKUP(新規登録用!U43,※編集不可※選択項目!$N$14:$P$25,3,TRUE),AL43)</f>
        <v/>
      </c>
      <c r="AL43" s="95" t="str">
        <f>IF(G43&amp;H43=※編集不可※選択項目!$J$27,VLOOKUP(新規登録用!U43,※編集不可※選択項目!$N$26:$P$41,3,TRUE),AM43)</f>
        <v/>
      </c>
      <c r="AM43" s="95" t="str">
        <f>IF(G43&amp;H43=※編集不可※選択項目!$J$43,VLOOKUP(新規登録用!U43,※編集不可※選択項目!$N$42:$P$46,3,TRUE),AN43)</f>
        <v/>
      </c>
      <c r="AN43" s="95" t="str">
        <f>IF(G43&amp;H43=※編集不可※選択項目!$J$48,VLOOKUP(新規登録用!U43,※編集不可※選択項目!$N$47:$P$51,3,TRUE),"")</f>
        <v/>
      </c>
      <c r="AO43" s="94">
        <f>IFERROR(VLOOKUP(Y43&amp;G43&amp;H43,※編集不可※選択項目!U:V,2,FALSE),0)</f>
        <v>0</v>
      </c>
      <c r="AP43" s="94">
        <f t="shared" si="5"/>
        <v>0</v>
      </c>
      <c r="AQ43" s="94" t="str">
        <f t="shared" si="6"/>
        <v/>
      </c>
      <c r="AR43" s="81">
        <f t="shared" si="7"/>
        <v>0</v>
      </c>
      <c r="AS43" s="81">
        <f t="shared" si="12"/>
        <v>0</v>
      </c>
      <c r="AT43" s="81">
        <f t="shared" si="8"/>
        <v>0</v>
      </c>
      <c r="AU43" s="81" t="str">
        <f t="shared" si="13"/>
        <v/>
      </c>
      <c r="AV43" s="74">
        <f t="shared" si="14"/>
        <v>0</v>
      </c>
      <c r="AW43" s="74">
        <f t="shared" si="15"/>
        <v>0</v>
      </c>
    </row>
    <row r="44" spans="1:49" s="13" customFormat="1" ht="25.15" customHeight="1" x14ac:dyDescent="0.15">
      <c r="A44" s="72">
        <f t="shared" si="9"/>
        <v>33</v>
      </c>
      <c r="B44" s="26" t="str">
        <f t="shared" si="2"/>
        <v/>
      </c>
      <c r="C44" s="73"/>
      <c r="D44" s="24" t="str">
        <f t="shared" si="10"/>
        <v/>
      </c>
      <c r="E44" s="24" t="str">
        <f t="shared" si="11"/>
        <v/>
      </c>
      <c r="F44" s="22"/>
      <c r="G44" s="23"/>
      <c r="H44" s="22"/>
      <c r="I44" s="24" t="str">
        <f>IF(OR(G44="",H44="",U44=""),"",IFERROR(VLOOKUP(G44&amp;H44&amp;U44,※編集不可※選択項目!$K$3:$P$51,5,FALSE),"該当なし"))</f>
        <v/>
      </c>
      <c r="J44" s="41"/>
      <c r="K44" s="22"/>
      <c r="L44" s="24" t="e">
        <f>J44&amp;#REF!</f>
        <v>#REF!</v>
      </c>
      <c r="M44" s="22"/>
      <c r="N44" s="22"/>
      <c r="O44" s="22"/>
      <c r="P44" s="22"/>
      <c r="Q44" s="22"/>
      <c r="R44" s="22"/>
      <c r="S44" s="25" t="str">
        <f t="shared" si="3"/>
        <v/>
      </c>
      <c r="T44" s="22"/>
      <c r="U44" s="22"/>
      <c r="V44" s="22"/>
      <c r="W44" s="22"/>
      <c r="X44" s="22"/>
      <c r="Y44" s="22"/>
      <c r="Z44" s="31"/>
      <c r="AA44" s="41"/>
      <c r="AB44" s="31"/>
      <c r="AC44" s="121"/>
      <c r="AD44" s="122"/>
      <c r="AE44" s="118"/>
      <c r="AF44" s="100"/>
      <c r="AG44" s="71"/>
      <c r="AH44" s="94">
        <f>IFERROR(INDEX(※編集不可※選択項目!$P$3:$P$51,MATCH(新規登録用!G44&amp;新規登録用!H44&amp;新規登録用!I44,※編集不可※選択項目!$Q$3:$Q$51,0)),0)</f>
        <v>0</v>
      </c>
      <c r="AI44" s="95" t="str">
        <f t="shared" si="4"/>
        <v/>
      </c>
      <c r="AJ44" s="95" t="str">
        <f>IF(G44&amp;H44=※編集不可※選択項目!$J$3,VLOOKUP(新規登録用!U44,※編集不可※選択項目!$N$2:$P$13,3,TRUE),AK44)</f>
        <v/>
      </c>
      <c r="AK44" s="95" t="str">
        <f>IF(G44&amp;H44=※編集不可※選択項目!$J$15,VLOOKUP(新規登録用!U44,※編集不可※選択項目!$N$14:$P$25,3,TRUE),AL44)</f>
        <v/>
      </c>
      <c r="AL44" s="95" t="str">
        <f>IF(G44&amp;H44=※編集不可※選択項目!$J$27,VLOOKUP(新規登録用!U44,※編集不可※選択項目!$N$26:$P$41,3,TRUE),AM44)</f>
        <v/>
      </c>
      <c r="AM44" s="95" t="str">
        <f>IF(G44&amp;H44=※編集不可※選択項目!$J$43,VLOOKUP(新規登録用!U44,※編集不可※選択項目!$N$42:$P$46,3,TRUE),AN44)</f>
        <v/>
      </c>
      <c r="AN44" s="95" t="str">
        <f>IF(G44&amp;H44=※編集不可※選択項目!$J$48,VLOOKUP(新規登録用!U44,※編集不可※選択項目!$N$47:$P$51,3,TRUE),"")</f>
        <v/>
      </c>
      <c r="AO44" s="94">
        <f>IFERROR(VLOOKUP(Y44&amp;G44&amp;H44,※編集不可※選択項目!U:V,2,FALSE),0)</f>
        <v>0</v>
      </c>
      <c r="AP44" s="94">
        <f t="shared" si="5"/>
        <v>0</v>
      </c>
      <c r="AQ44" s="94" t="str">
        <f t="shared" si="6"/>
        <v/>
      </c>
      <c r="AR44" s="81">
        <f t="shared" si="7"/>
        <v>0</v>
      </c>
      <c r="AS44" s="81">
        <f t="shared" si="12"/>
        <v>0</v>
      </c>
      <c r="AT44" s="81">
        <f t="shared" si="8"/>
        <v>0</v>
      </c>
      <c r="AU44" s="81" t="str">
        <f t="shared" si="13"/>
        <v/>
      </c>
      <c r="AV44" s="74">
        <f t="shared" si="14"/>
        <v>0</v>
      </c>
      <c r="AW44" s="74">
        <f t="shared" si="15"/>
        <v>0</v>
      </c>
    </row>
    <row r="45" spans="1:49" s="13" customFormat="1" ht="25.15" customHeight="1" x14ac:dyDescent="0.15">
      <c r="A45" s="72">
        <f t="shared" si="9"/>
        <v>34</v>
      </c>
      <c r="B45" s="26" t="str">
        <f t="shared" si="2"/>
        <v/>
      </c>
      <c r="C45" s="73"/>
      <c r="D45" s="24" t="str">
        <f t="shared" si="10"/>
        <v/>
      </c>
      <c r="E45" s="24" t="str">
        <f t="shared" si="11"/>
        <v/>
      </c>
      <c r="F45" s="22"/>
      <c r="G45" s="23"/>
      <c r="H45" s="22"/>
      <c r="I45" s="24" t="str">
        <f>IF(OR(G45="",H45="",U45=""),"",IFERROR(VLOOKUP(G45&amp;H45&amp;U45,※編集不可※選択項目!$K$3:$P$51,5,FALSE),"該当なし"))</f>
        <v/>
      </c>
      <c r="J45" s="41"/>
      <c r="K45" s="22"/>
      <c r="L45" s="24" t="e">
        <f>J45&amp;#REF!</f>
        <v>#REF!</v>
      </c>
      <c r="M45" s="22"/>
      <c r="N45" s="22"/>
      <c r="O45" s="22"/>
      <c r="P45" s="22"/>
      <c r="Q45" s="22"/>
      <c r="R45" s="22"/>
      <c r="S45" s="25" t="str">
        <f t="shared" si="3"/>
        <v/>
      </c>
      <c r="T45" s="22"/>
      <c r="U45" s="22"/>
      <c r="V45" s="22"/>
      <c r="W45" s="22"/>
      <c r="X45" s="22"/>
      <c r="Y45" s="22"/>
      <c r="Z45" s="31"/>
      <c r="AA45" s="41"/>
      <c r="AB45" s="31"/>
      <c r="AC45" s="121"/>
      <c r="AD45" s="122"/>
      <c r="AE45" s="118"/>
      <c r="AF45" s="100"/>
      <c r="AG45" s="71"/>
      <c r="AH45" s="94">
        <f>IFERROR(INDEX(※編集不可※選択項目!$P$3:$P$51,MATCH(新規登録用!G45&amp;新規登録用!H45&amp;新規登録用!I45,※編集不可※選択項目!$Q$3:$Q$51,0)),0)</f>
        <v>0</v>
      </c>
      <c r="AI45" s="95" t="str">
        <f t="shared" si="4"/>
        <v/>
      </c>
      <c r="AJ45" s="95" t="str">
        <f>IF(G45&amp;H45=※編集不可※選択項目!$J$3,VLOOKUP(新規登録用!U45,※編集不可※選択項目!$N$2:$P$13,3,TRUE),AK45)</f>
        <v/>
      </c>
      <c r="AK45" s="95" t="str">
        <f>IF(G45&amp;H45=※編集不可※選択項目!$J$15,VLOOKUP(新規登録用!U45,※編集不可※選択項目!$N$14:$P$25,3,TRUE),AL45)</f>
        <v/>
      </c>
      <c r="AL45" s="95" t="str">
        <f>IF(G45&amp;H45=※編集不可※選択項目!$J$27,VLOOKUP(新規登録用!U45,※編集不可※選択項目!$N$26:$P$41,3,TRUE),AM45)</f>
        <v/>
      </c>
      <c r="AM45" s="95" t="str">
        <f>IF(G45&amp;H45=※編集不可※選択項目!$J$43,VLOOKUP(新規登録用!U45,※編集不可※選択項目!$N$42:$P$46,3,TRUE),AN45)</f>
        <v/>
      </c>
      <c r="AN45" s="95" t="str">
        <f>IF(G45&amp;H45=※編集不可※選択項目!$J$48,VLOOKUP(新規登録用!U45,※編集不可※選択項目!$N$47:$P$51,3,TRUE),"")</f>
        <v/>
      </c>
      <c r="AO45" s="94">
        <f>IFERROR(VLOOKUP(Y45&amp;G45&amp;H45,※編集不可※選択項目!U:V,2,FALSE),0)</f>
        <v>0</v>
      </c>
      <c r="AP45" s="94">
        <f t="shared" si="5"/>
        <v>0</v>
      </c>
      <c r="AQ45" s="94" t="str">
        <f t="shared" si="6"/>
        <v/>
      </c>
      <c r="AR45" s="81">
        <f t="shared" si="7"/>
        <v>0</v>
      </c>
      <c r="AS45" s="81">
        <f t="shared" si="12"/>
        <v>0</v>
      </c>
      <c r="AT45" s="81">
        <f t="shared" si="8"/>
        <v>0</v>
      </c>
      <c r="AU45" s="81" t="str">
        <f t="shared" si="13"/>
        <v/>
      </c>
      <c r="AV45" s="74">
        <f t="shared" si="14"/>
        <v>0</v>
      </c>
      <c r="AW45" s="74">
        <f t="shared" si="15"/>
        <v>0</v>
      </c>
    </row>
    <row r="46" spans="1:49" s="13" customFormat="1" ht="25.15" customHeight="1" x14ac:dyDescent="0.15">
      <c r="A46" s="72">
        <f t="shared" si="9"/>
        <v>35</v>
      </c>
      <c r="B46" s="26" t="str">
        <f t="shared" si="2"/>
        <v/>
      </c>
      <c r="C46" s="73"/>
      <c r="D46" s="24" t="str">
        <f t="shared" si="10"/>
        <v/>
      </c>
      <c r="E46" s="24" t="str">
        <f t="shared" si="11"/>
        <v/>
      </c>
      <c r="F46" s="22"/>
      <c r="G46" s="23"/>
      <c r="H46" s="22"/>
      <c r="I46" s="24" t="str">
        <f>IF(OR(G46="",H46="",U46=""),"",IFERROR(VLOOKUP(G46&amp;H46&amp;U46,※編集不可※選択項目!$K$3:$P$51,5,FALSE),"該当なし"))</f>
        <v/>
      </c>
      <c r="J46" s="41"/>
      <c r="K46" s="22"/>
      <c r="L46" s="24" t="e">
        <f>J46&amp;#REF!</f>
        <v>#REF!</v>
      </c>
      <c r="M46" s="22"/>
      <c r="N46" s="22"/>
      <c r="O46" s="22"/>
      <c r="P46" s="22"/>
      <c r="Q46" s="22"/>
      <c r="R46" s="22"/>
      <c r="S46" s="25" t="str">
        <f t="shared" si="3"/>
        <v/>
      </c>
      <c r="T46" s="22"/>
      <c r="U46" s="22"/>
      <c r="V46" s="22"/>
      <c r="W46" s="22"/>
      <c r="X46" s="22"/>
      <c r="Y46" s="22"/>
      <c r="Z46" s="31"/>
      <c r="AA46" s="41"/>
      <c r="AB46" s="31"/>
      <c r="AC46" s="121"/>
      <c r="AD46" s="122"/>
      <c r="AE46" s="118"/>
      <c r="AF46" s="100"/>
      <c r="AG46" s="71"/>
      <c r="AH46" s="94">
        <f>IFERROR(INDEX(※編集不可※選択項目!$P$3:$P$51,MATCH(新規登録用!G46&amp;新規登録用!H46&amp;新規登録用!I46,※編集不可※選択項目!$Q$3:$Q$51,0)),0)</f>
        <v>0</v>
      </c>
      <c r="AI46" s="95" t="str">
        <f t="shared" si="4"/>
        <v/>
      </c>
      <c r="AJ46" s="95" t="str">
        <f>IF(G46&amp;H46=※編集不可※選択項目!$J$3,VLOOKUP(新規登録用!U46,※編集不可※選択項目!$N$2:$P$13,3,TRUE),AK46)</f>
        <v/>
      </c>
      <c r="AK46" s="95" t="str">
        <f>IF(G46&amp;H46=※編集不可※選択項目!$J$15,VLOOKUP(新規登録用!U46,※編集不可※選択項目!$N$14:$P$25,3,TRUE),AL46)</f>
        <v/>
      </c>
      <c r="AL46" s="95" t="str">
        <f>IF(G46&amp;H46=※編集不可※選択項目!$J$27,VLOOKUP(新規登録用!U46,※編集不可※選択項目!$N$26:$P$41,3,TRUE),AM46)</f>
        <v/>
      </c>
      <c r="AM46" s="95" t="str">
        <f>IF(G46&amp;H46=※編集不可※選択項目!$J$43,VLOOKUP(新規登録用!U46,※編集不可※選択項目!$N$42:$P$46,3,TRUE),AN46)</f>
        <v/>
      </c>
      <c r="AN46" s="95" t="str">
        <f>IF(G46&amp;H46=※編集不可※選択項目!$J$48,VLOOKUP(新規登録用!U46,※編集不可※選択項目!$N$47:$P$51,3,TRUE),"")</f>
        <v/>
      </c>
      <c r="AO46" s="94">
        <f>IFERROR(VLOOKUP(Y46&amp;G46&amp;H46,※編集不可※選択項目!U:V,2,FALSE),0)</f>
        <v>0</v>
      </c>
      <c r="AP46" s="94">
        <f t="shared" si="5"/>
        <v>0</v>
      </c>
      <c r="AQ46" s="94" t="str">
        <f t="shared" si="6"/>
        <v/>
      </c>
      <c r="AR46" s="81">
        <f t="shared" si="7"/>
        <v>0</v>
      </c>
      <c r="AS46" s="81">
        <f t="shared" si="12"/>
        <v>0</v>
      </c>
      <c r="AT46" s="81">
        <f t="shared" si="8"/>
        <v>0</v>
      </c>
      <c r="AU46" s="81" t="str">
        <f t="shared" si="13"/>
        <v/>
      </c>
      <c r="AV46" s="74">
        <f t="shared" si="14"/>
        <v>0</v>
      </c>
      <c r="AW46" s="74">
        <f t="shared" si="15"/>
        <v>0</v>
      </c>
    </row>
    <row r="47" spans="1:49" s="13" customFormat="1" ht="25.15" customHeight="1" x14ac:dyDescent="0.15">
      <c r="A47" s="72">
        <f t="shared" si="9"/>
        <v>36</v>
      </c>
      <c r="B47" s="26" t="str">
        <f t="shared" si="2"/>
        <v/>
      </c>
      <c r="C47" s="73"/>
      <c r="D47" s="24" t="str">
        <f t="shared" si="10"/>
        <v/>
      </c>
      <c r="E47" s="24" t="str">
        <f t="shared" si="11"/>
        <v/>
      </c>
      <c r="F47" s="22"/>
      <c r="G47" s="23"/>
      <c r="H47" s="22"/>
      <c r="I47" s="24" t="str">
        <f>IF(OR(G47="",H47="",U47=""),"",IFERROR(VLOOKUP(G47&amp;H47&amp;U47,※編集不可※選択項目!$K$3:$P$51,5,FALSE),"該当なし"))</f>
        <v/>
      </c>
      <c r="J47" s="41"/>
      <c r="K47" s="22"/>
      <c r="L47" s="24" t="e">
        <f>J47&amp;#REF!</f>
        <v>#REF!</v>
      </c>
      <c r="M47" s="22"/>
      <c r="N47" s="22"/>
      <c r="O47" s="22"/>
      <c r="P47" s="22"/>
      <c r="Q47" s="22"/>
      <c r="R47" s="22"/>
      <c r="S47" s="25" t="str">
        <f t="shared" si="3"/>
        <v/>
      </c>
      <c r="T47" s="22"/>
      <c r="U47" s="22"/>
      <c r="V47" s="22"/>
      <c r="W47" s="22"/>
      <c r="X47" s="22"/>
      <c r="Y47" s="22"/>
      <c r="Z47" s="31"/>
      <c r="AA47" s="41"/>
      <c r="AB47" s="31"/>
      <c r="AC47" s="121"/>
      <c r="AD47" s="122"/>
      <c r="AE47" s="118"/>
      <c r="AF47" s="100"/>
      <c r="AG47" s="71"/>
      <c r="AH47" s="94">
        <f>IFERROR(INDEX(※編集不可※選択項目!$P$3:$P$51,MATCH(新規登録用!G47&amp;新規登録用!H47&amp;新規登録用!I47,※編集不可※選択項目!$Q$3:$Q$51,0)),0)</f>
        <v>0</v>
      </c>
      <c r="AI47" s="95" t="str">
        <f t="shared" si="4"/>
        <v/>
      </c>
      <c r="AJ47" s="95" t="str">
        <f>IF(G47&amp;H47=※編集不可※選択項目!$J$3,VLOOKUP(新規登録用!U47,※編集不可※選択項目!$N$2:$P$13,3,TRUE),AK47)</f>
        <v/>
      </c>
      <c r="AK47" s="95" t="str">
        <f>IF(G47&amp;H47=※編集不可※選択項目!$J$15,VLOOKUP(新規登録用!U47,※編集不可※選択項目!$N$14:$P$25,3,TRUE),AL47)</f>
        <v/>
      </c>
      <c r="AL47" s="95" t="str">
        <f>IF(G47&amp;H47=※編集不可※選択項目!$J$27,VLOOKUP(新規登録用!U47,※編集不可※選択項目!$N$26:$P$41,3,TRUE),AM47)</f>
        <v/>
      </c>
      <c r="AM47" s="95" t="str">
        <f>IF(G47&amp;H47=※編集不可※選択項目!$J$43,VLOOKUP(新規登録用!U47,※編集不可※選択項目!$N$42:$P$46,3,TRUE),AN47)</f>
        <v/>
      </c>
      <c r="AN47" s="95" t="str">
        <f>IF(G47&amp;H47=※編集不可※選択項目!$J$48,VLOOKUP(新規登録用!U47,※編集不可※選択項目!$N$47:$P$51,3,TRUE),"")</f>
        <v/>
      </c>
      <c r="AO47" s="94">
        <f>IFERROR(VLOOKUP(Y47&amp;G47&amp;H47,※編集不可※選択項目!U:V,2,FALSE),0)</f>
        <v>0</v>
      </c>
      <c r="AP47" s="94">
        <f t="shared" si="5"/>
        <v>0</v>
      </c>
      <c r="AQ47" s="94" t="str">
        <f t="shared" si="6"/>
        <v/>
      </c>
      <c r="AR47" s="81">
        <f t="shared" si="7"/>
        <v>0</v>
      </c>
      <c r="AS47" s="81">
        <f t="shared" si="12"/>
        <v>0</v>
      </c>
      <c r="AT47" s="81">
        <f t="shared" si="8"/>
        <v>0</v>
      </c>
      <c r="AU47" s="81" t="str">
        <f t="shared" si="13"/>
        <v/>
      </c>
      <c r="AV47" s="74">
        <f t="shared" si="14"/>
        <v>0</v>
      </c>
      <c r="AW47" s="74">
        <f t="shared" si="15"/>
        <v>0</v>
      </c>
    </row>
    <row r="48" spans="1:49" s="13" customFormat="1" ht="25.15" customHeight="1" x14ac:dyDescent="0.15">
      <c r="A48" s="72">
        <f t="shared" si="9"/>
        <v>37</v>
      </c>
      <c r="B48" s="26" t="str">
        <f t="shared" si="2"/>
        <v/>
      </c>
      <c r="C48" s="73"/>
      <c r="D48" s="24" t="str">
        <f t="shared" si="10"/>
        <v/>
      </c>
      <c r="E48" s="24" t="str">
        <f t="shared" si="11"/>
        <v/>
      </c>
      <c r="F48" s="22"/>
      <c r="G48" s="23"/>
      <c r="H48" s="22"/>
      <c r="I48" s="24" t="str">
        <f>IF(OR(G48="",H48="",U48=""),"",IFERROR(VLOOKUP(G48&amp;H48&amp;U48,※編集不可※選択項目!$K$3:$P$51,5,FALSE),"該当なし"))</f>
        <v/>
      </c>
      <c r="J48" s="41"/>
      <c r="K48" s="22"/>
      <c r="L48" s="24" t="e">
        <f>J48&amp;#REF!</f>
        <v>#REF!</v>
      </c>
      <c r="M48" s="22"/>
      <c r="N48" s="22"/>
      <c r="O48" s="22"/>
      <c r="P48" s="22"/>
      <c r="Q48" s="22"/>
      <c r="R48" s="22"/>
      <c r="S48" s="25" t="str">
        <f t="shared" si="3"/>
        <v/>
      </c>
      <c r="T48" s="22"/>
      <c r="U48" s="22"/>
      <c r="V48" s="22"/>
      <c r="W48" s="22"/>
      <c r="X48" s="22"/>
      <c r="Y48" s="22"/>
      <c r="Z48" s="31"/>
      <c r="AA48" s="41"/>
      <c r="AB48" s="31"/>
      <c r="AC48" s="121"/>
      <c r="AD48" s="122"/>
      <c r="AE48" s="118"/>
      <c r="AF48" s="100"/>
      <c r="AG48" s="71"/>
      <c r="AH48" s="94">
        <f>IFERROR(INDEX(※編集不可※選択項目!$P$3:$P$51,MATCH(新規登録用!G48&amp;新規登録用!H48&amp;新規登録用!I48,※編集不可※選択項目!$Q$3:$Q$51,0)),0)</f>
        <v>0</v>
      </c>
      <c r="AI48" s="95" t="str">
        <f t="shared" si="4"/>
        <v/>
      </c>
      <c r="AJ48" s="95" t="str">
        <f>IF(G48&amp;H48=※編集不可※選択項目!$J$3,VLOOKUP(新規登録用!U48,※編集不可※選択項目!$N$2:$P$13,3,TRUE),AK48)</f>
        <v/>
      </c>
      <c r="AK48" s="95" t="str">
        <f>IF(G48&amp;H48=※編集不可※選択項目!$J$15,VLOOKUP(新規登録用!U48,※編集不可※選択項目!$N$14:$P$25,3,TRUE),AL48)</f>
        <v/>
      </c>
      <c r="AL48" s="95" t="str">
        <f>IF(G48&amp;H48=※編集不可※選択項目!$J$27,VLOOKUP(新規登録用!U48,※編集不可※選択項目!$N$26:$P$41,3,TRUE),AM48)</f>
        <v/>
      </c>
      <c r="AM48" s="95" t="str">
        <f>IF(G48&amp;H48=※編集不可※選択項目!$J$43,VLOOKUP(新規登録用!U48,※編集不可※選択項目!$N$42:$P$46,3,TRUE),AN48)</f>
        <v/>
      </c>
      <c r="AN48" s="95" t="str">
        <f>IF(G48&amp;H48=※編集不可※選択項目!$J$48,VLOOKUP(新規登録用!U48,※編集不可※選択項目!$N$47:$P$51,3,TRUE),"")</f>
        <v/>
      </c>
      <c r="AO48" s="94">
        <f>IFERROR(VLOOKUP(Y48&amp;G48&amp;H48,※編集不可※選択項目!U:V,2,FALSE),0)</f>
        <v>0</v>
      </c>
      <c r="AP48" s="94">
        <f t="shared" si="5"/>
        <v>0</v>
      </c>
      <c r="AQ48" s="94" t="str">
        <f t="shared" si="6"/>
        <v/>
      </c>
      <c r="AR48" s="81">
        <f t="shared" si="7"/>
        <v>0</v>
      </c>
      <c r="AS48" s="81">
        <f t="shared" si="12"/>
        <v>0</v>
      </c>
      <c r="AT48" s="81">
        <f t="shared" si="8"/>
        <v>0</v>
      </c>
      <c r="AU48" s="81" t="str">
        <f t="shared" si="13"/>
        <v/>
      </c>
      <c r="AV48" s="74">
        <f t="shared" si="14"/>
        <v>0</v>
      </c>
      <c r="AW48" s="74">
        <f t="shared" si="15"/>
        <v>0</v>
      </c>
    </row>
    <row r="49" spans="1:49" s="13" customFormat="1" ht="25.15" customHeight="1" x14ac:dyDescent="0.15">
      <c r="A49" s="72">
        <f t="shared" si="9"/>
        <v>38</v>
      </c>
      <c r="B49" s="26" t="str">
        <f t="shared" si="2"/>
        <v/>
      </c>
      <c r="C49" s="73"/>
      <c r="D49" s="24" t="str">
        <f t="shared" si="10"/>
        <v/>
      </c>
      <c r="E49" s="24" t="str">
        <f t="shared" si="11"/>
        <v/>
      </c>
      <c r="F49" s="22"/>
      <c r="G49" s="23"/>
      <c r="H49" s="22"/>
      <c r="I49" s="24" t="str">
        <f>IF(OR(G49="",H49="",U49=""),"",IFERROR(VLOOKUP(G49&amp;H49&amp;U49,※編集不可※選択項目!$K$3:$P$51,5,FALSE),"該当なし"))</f>
        <v/>
      </c>
      <c r="J49" s="41"/>
      <c r="K49" s="22"/>
      <c r="L49" s="24" t="e">
        <f>J49&amp;#REF!</f>
        <v>#REF!</v>
      </c>
      <c r="M49" s="22"/>
      <c r="N49" s="22"/>
      <c r="O49" s="22"/>
      <c r="P49" s="22"/>
      <c r="Q49" s="22"/>
      <c r="R49" s="22"/>
      <c r="S49" s="25" t="str">
        <f t="shared" si="3"/>
        <v/>
      </c>
      <c r="T49" s="22"/>
      <c r="U49" s="22"/>
      <c r="V49" s="22"/>
      <c r="W49" s="22"/>
      <c r="X49" s="22"/>
      <c r="Y49" s="22"/>
      <c r="Z49" s="31"/>
      <c r="AA49" s="41"/>
      <c r="AB49" s="31"/>
      <c r="AC49" s="121"/>
      <c r="AD49" s="122"/>
      <c r="AE49" s="118"/>
      <c r="AF49" s="100"/>
      <c r="AG49" s="71"/>
      <c r="AH49" s="94">
        <f>IFERROR(INDEX(※編集不可※選択項目!$P$3:$P$51,MATCH(新規登録用!G49&amp;新規登録用!H49&amp;新規登録用!I49,※編集不可※選択項目!$Q$3:$Q$51,0)),0)</f>
        <v>0</v>
      </c>
      <c r="AI49" s="95" t="str">
        <f t="shared" si="4"/>
        <v/>
      </c>
      <c r="AJ49" s="95" t="str">
        <f>IF(G49&amp;H49=※編集不可※選択項目!$J$3,VLOOKUP(新規登録用!U49,※編集不可※選択項目!$N$2:$P$13,3,TRUE),AK49)</f>
        <v/>
      </c>
      <c r="AK49" s="95" t="str">
        <f>IF(G49&amp;H49=※編集不可※選択項目!$J$15,VLOOKUP(新規登録用!U49,※編集不可※選択項目!$N$14:$P$25,3,TRUE),AL49)</f>
        <v/>
      </c>
      <c r="AL49" s="95" t="str">
        <f>IF(G49&amp;H49=※編集不可※選択項目!$J$27,VLOOKUP(新規登録用!U49,※編集不可※選択項目!$N$26:$P$41,3,TRUE),AM49)</f>
        <v/>
      </c>
      <c r="AM49" s="95" t="str">
        <f>IF(G49&amp;H49=※編集不可※選択項目!$J$43,VLOOKUP(新規登録用!U49,※編集不可※選択項目!$N$42:$P$46,3,TRUE),AN49)</f>
        <v/>
      </c>
      <c r="AN49" s="95" t="str">
        <f>IF(G49&amp;H49=※編集不可※選択項目!$J$48,VLOOKUP(新規登録用!U49,※編集不可※選択項目!$N$47:$P$51,3,TRUE),"")</f>
        <v/>
      </c>
      <c r="AO49" s="94">
        <f>IFERROR(VLOOKUP(Y49&amp;G49&amp;H49,※編集不可※選択項目!U:V,2,FALSE),0)</f>
        <v>0</v>
      </c>
      <c r="AP49" s="94">
        <f t="shared" si="5"/>
        <v>0</v>
      </c>
      <c r="AQ49" s="94" t="str">
        <f t="shared" si="6"/>
        <v/>
      </c>
      <c r="AR49" s="81">
        <f t="shared" si="7"/>
        <v>0</v>
      </c>
      <c r="AS49" s="81">
        <f t="shared" si="12"/>
        <v>0</v>
      </c>
      <c r="AT49" s="81">
        <f t="shared" si="8"/>
        <v>0</v>
      </c>
      <c r="AU49" s="81" t="str">
        <f t="shared" si="13"/>
        <v/>
      </c>
      <c r="AV49" s="74">
        <f t="shared" si="14"/>
        <v>0</v>
      </c>
      <c r="AW49" s="74">
        <f t="shared" si="15"/>
        <v>0</v>
      </c>
    </row>
    <row r="50" spans="1:49" s="13" customFormat="1" ht="25.15" customHeight="1" x14ac:dyDescent="0.15">
      <c r="A50" s="72">
        <f t="shared" si="9"/>
        <v>39</v>
      </c>
      <c r="B50" s="26" t="str">
        <f t="shared" si="2"/>
        <v/>
      </c>
      <c r="C50" s="73"/>
      <c r="D50" s="24" t="str">
        <f t="shared" si="10"/>
        <v/>
      </c>
      <c r="E50" s="24" t="str">
        <f t="shared" si="11"/>
        <v/>
      </c>
      <c r="F50" s="22"/>
      <c r="G50" s="23"/>
      <c r="H50" s="22"/>
      <c r="I50" s="24" t="str">
        <f>IF(OR(G50="",H50="",U50=""),"",IFERROR(VLOOKUP(G50&amp;H50&amp;U50,※編集不可※選択項目!$K$3:$P$51,5,FALSE),"該当なし"))</f>
        <v/>
      </c>
      <c r="J50" s="41"/>
      <c r="K50" s="22"/>
      <c r="L50" s="24" t="e">
        <f>J50&amp;#REF!</f>
        <v>#REF!</v>
      </c>
      <c r="M50" s="22"/>
      <c r="N50" s="22"/>
      <c r="O50" s="22"/>
      <c r="P50" s="22"/>
      <c r="Q50" s="22"/>
      <c r="R50" s="22"/>
      <c r="S50" s="25" t="str">
        <f t="shared" si="3"/>
        <v/>
      </c>
      <c r="T50" s="22"/>
      <c r="U50" s="22"/>
      <c r="V50" s="22"/>
      <c r="W50" s="22"/>
      <c r="X50" s="22"/>
      <c r="Y50" s="22"/>
      <c r="Z50" s="31"/>
      <c r="AA50" s="41"/>
      <c r="AB50" s="31"/>
      <c r="AC50" s="121"/>
      <c r="AD50" s="122"/>
      <c r="AE50" s="118"/>
      <c r="AF50" s="100"/>
      <c r="AG50" s="71"/>
      <c r="AH50" s="94">
        <f>IFERROR(INDEX(※編集不可※選択項目!$P$3:$P$51,MATCH(新規登録用!G50&amp;新規登録用!H50&amp;新規登録用!I50,※編集不可※選択項目!$Q$3:$Q$51,0)),0)</f>
        <v>0</v>
      </c>
      <c r="AI50" s="95" t="str">
        <f t="shared" si="4"/>
        <v/>
      </c>
      <c r="AJ50" s="95" t="str">
        <f>IF(G50&amp;H50=※編集不可※選択項目!$J$3,VLOOKUP(新規登録用!U50,※編集不可※選択項目!$N$2:$P$13,3,TRUE),AK50)</f>
        <v/>
      </c>
      <c r="AK50" s="95" t="str">
        <f>IF(G50&amp;H50=※編集不可※選択項目!$J$15,VLOOKUP(新規登録用!U50,※編集不可※選択項目!$N$14:$P$25,3,TRUE),AL50)</f>
        <v/>
      </c>
      <c r="AL50" s="95" t="str">
        <f>IF(G50&amp;H50=※編集不可※選択項目!$J$27,VLOOKUP(新規登録用!U50,※編集不可※選択項目!$N$26:$P$41,3,TRUE),AM50)</f>
        <v/>
      </c>
      <c r="AM50" s="95" t="str">
        <f>IF(G50&amp;H50=※編集不可※選択項目!$J$43,VLOOKUP(新規登録用!U50,※編集不可※選択項目!$N$42:$P$46,3,TRUE),AN50)</f>
        <v/>
      </c>
      <c r="AN50" s="95" t="str">
        <f>IF(G50&amp;H50=※編集不可※選択項目!$J$48,VLOOKUP(新規登録用!U50,※編集不可※選択項目!$N$47:$P$51,3,TRUE),"")</f>
        <v/>
      </c>
      <c r="AO50" s="94">
        <f>IFERROR(VLOOKUP(Y50&amp;G50&amp;H50,※編集不可※選択項目!U:V,2,FALSE),0)</f>
        <v>0</v>
      </c>
      <c r="AP50" s="94">
        <f t="shared" si="5"/>
        <v>0</v>
      </c>
      <c r="AQ50" s="94" t="str">
        <f t="shared" si="6"/>
        <v/>
      </c>
      <c r="AR50" s="81">
        <f t="shared" si="7"/>
        <v>0</v>
      </c>
      <c r="AS50" s="81">
        <f t="shared" si="12"/>
        <v>0</v>
      </c>
      <c r="AT50" s="81">
        <f t="shared" si="8"/>
        <v>0</v>
      </c>
      <c r="AU50" s="81" t="str">
        <f t="shared" si="13"/>
        <v/>
      </c>
      <c r="AV50" s="74">
        <f t="shared" si="14"/>
        <v>0</v>
      </c>
      <c r="AW50" s="74">
        <f t="shared" si="15"/>
        <v>0</v>
      </c>
    </row>
    <row r="51" spans="1:49" s="13" customFormat="1" ht="25.15" customHeight="1" x14ac:dyDescent="0.15">
      <c r="A51" s="72">
        <f t="shared" si="9"/>
        <v>40</v>
      </c>
      <c r="B51" s="26" t="str">
        <f t="shared" si="2"/>
        <v/>
      </c>
      <c r="C51" s="73"/>
      <c r="D51" s="24" t="str">
        <f t="shared" si="10"/>
        <v/>
      </c>
      <c r="E51" s="24" t="str">
        <f t="shared" si="11"/>
        <v/>
      </c>
      <c r="F51" s="22"/>
      <c r="G51" s="23"/>
      <c r="H51" s="22"/>
      <c r="I51" s="24" t="str">
        <f>IF(OR(G51="",H51="",U51=""),"",IFERROR(VLOOKUP(G51&amp;H51&amp;U51,※編集不可※選択項目!$K$3:$P$51,5,FALSE),"該当なし"))</f>
        <v/>
      </c>
      <c r="J51" s="41"/>
      <c r="K51" s="22"/>
      <c r="L51" s="24" t="e">
        <f>J51&amp;#REF!</f>
        <v>#REF!</v>
      </c>
      <c r="M51" s="22"/>
      <c r="N51" s="22"/>
      <c r="O51" s="22"/>
      <c r="P51" s="22"/>
      <c r="Q51" s="22"/>
      <c r="R51" s="22"/>
      <c r="S51" s="25" t="str">
        <f t="shared" si="3"/>
        <v/>
      </c>
      <c r="T51" s="22"/>
      <c r="U51" s="22"/>
      <c r="V51" s="22"/>
      <c r="W51" s="22"/>
      <c r="X51" s="22"/>
      <c r="Y51" s="22"/>
      <c r="Z51" s="31"/>
      <c r="AA51" s="41"/>
      <c r="AB51" s="31"/>
      <c r="AC51" s="121"/>
      <c r="AD51" s="122"/>
      <c r="AE51" s="118"/>
      <c r="AF51" s="100"/>
      <c r="AG51" s="71"/>
      <c r="AH51" s="94">
        <f>IFERROR(INDEX(※編集不可※選択項目!$P$3:$P$51,MATCH(新規登録用!G51&amp;新規登録用!H51&amp;新規登録用!I51,※編集不可※選択項目!$Q$3:$Q$51,0)),0)</f>
        <v>0</v>
      </c>
      <c r="AI51" s="95" t="str">
        <f t="shared" si="4"/>
        <v/>
      </c>
      <c r="AJ51" s="95" t="str">
        <f>IF(G51&amp;H51=※編集不可※選択項目!$J$3,VLOOKUP(新規登録用!U51,※編集不可※選択項目!$N$2:$P$13,3,TRUE),AK51)</f>
        <v/>
      </c>
      <c r="AK51" s="95" t="str">
        <f>IF(G51&amp;H51=※編集不可※選択項目!$J$15,VLOOKUP(新規登録用!U51,※編集不可※選択項目!$N$14:$P$25,3,TRUE),AL51)</f>
        <v/>
      </c>
      <c r="AL51" s="95" t="str">
        <f>IF(G51&amp;H51=※編集不可※選択項目!$J$27,VLOOKUP(新規登録用!U51,※編集不可※選択項目!$N$26:$P$41,3,TRUE),AM51)</f>
        <v/>
      </c>
      <c r="AM51" s="95" t="str">
        <f>IF(G51&amp;H51=※編集不可※選択項目!$J$43,VLOOKUP(新規登録用!U51,※編集不可※選択項目!$N$42:$P$46,3,TRUE),AN51)</f>
        <v/>
      </c>
      <c r="AN51" s="95" t="str">
        <f>IF(G51&amp;H51=※編集不可※選択項目!$J$48,VLOOKUP(新規登録用!U51,※編集不可※選択項目!$N$47:$P$51,3,TRUE),"")</f>
        <v/>
      </c>
      <c r="AO51" s="94">
        <f>IFERROR(VLOOKUP(Y51&amp;G51&amp;H51,※編集不可※選択項目!U:V,2,FALSE),0)</f>
        <v>0</v>
      </c>
      <c r="AP51" s="94">
        <f t="shared" si="5"/>
        <v>0</v>
      </c>
      <c r="AQ51" s="94" t="str">
        <f t="shared" si="6"/>
        <v/>
      </c>
      <c r="AR51" s="81">
        <f t="shared" si="7"/>
        <v>0</v>
      </c>
      <c r="AS51" s="81">
        <f t="shared" si="12"/>
        <v>0</v>
      </c>
      <c r="AT51" s="81">
        <f t="shared" si="8"/>
        <v>0</v>
      </c>
      <c r="AU51" s="81" t="str">
        <f t="shared" si="13"/>
        <v/>
      </c>
      <c r="AV51" s="74">
        <f t="shared" si="14"/>
        <v>0</v>
      </c>
      <c r="AW51" s="74">
        <f t="shared" si="15"/>
        <v>0</v>
      </c>
    </row>
    <row r="52" spans="1:49" s="13" customFormat="1" ht="25.15" customHeight="1" x14ac:dyDescent="0.15">
      <c r="A52" s="72">
        <f t="shared" si="9"/>
        <v>41</v>
      </c>
      <c r="B52" s="26" t="str">
        <f t="shared" si="2"/>
        <v/>
      </c>
      <c r="C52" s="73"/>
      <c r="D52" s="24" t="str">
        <f t="shared" si="10"/>
        <v/>
      </c>
      <c r="E52" s="24" t="str">
        <f t="shared" si="11"/>
        <v/>
      </c>
      <c r="F52" s="22"/>
      <c r="G52" s="23"/>
      <c r="H52" s="22"/>
      <c r="I52" s="24" t="str">
        <f>IF(OR(G52="",H52="",U52=""),"",IFERROR(VLOOKUP(G52&amp;H52&amp;U52,※編集不可※選択項目!$K$3:$P$51,5,FALSE),"該当なし"))</f>
        <v/>
      </c>
      <c r="J52" s="41"/>
      <c r="K52" s="22"/>
      <c r="L52" s="24" t="e">
        <f>J52&amp;#REF!</f>
        <v>#REF!</v>
      </c>
      <c r="M52" s="22"/>
      <c r="N52" s="22"/>
      <c r="O52" s="22"/>
      <c r="P52" s="22"/>
      <c r="Q52" s="22"/>
      <c r="R52" s="22"/>
      <c r="S52" s="25" t="str">
        <f t="shared" si="3"/>
        <v/>
      </c>
      <c r="T52" s="22"/>
      <c r="U52" s="22"/>
      <c r="V52" s="22"/>
      <c r="W52" s="22"/>
      <c r="X52" s="22"/>
      <c r="Y52" s="22"/>
      <c r="Z52" s="31"/>
      <c r="AA52" s="41"/>
      <c r="AB52" s="31"/>
      <c r="AC52" s="121"/>
      <c r="AD52" s="122"/>
      <c r="AE52" s="118"/>
      <c r="AF52" s="100"/>
      <c r="AG52" s="71"/>
      <c r="AH52" s="94">
        <f>IFERROR(INDEX(※編集不可※選択項目!$P$3:$P$51,MATCH(新規登録用!G52&amp;新規登録用!H52&amp;新規登録用!I52,※編集不可※選択項目!$Q$3:$Q$51,0)),0)</f>
        <v>0</v>
      </c>
      <c r="AI52" s="95" t="str">
        <f t="shared" si="4"/>
        <v/>
      </c>
      <c r="AJ52" s="95" t="str">
        <f>IF(G52&amp;H52=※編集不可※選択項目!$J$3,VLOOKUP(新規登録用!U52,※編集不可※選択項目!$N$2:$P$13,3,TRUE),AK52)</f>
        <v/>
      </c>
      <c r="AK52" s="95" t="str">
        <f>IF(G52&amp;H52=※編集不可※選択項目!$J$15,VLOOKUP(新規登録用!U52,※編集不可※選択項目!$N$14:$P$25,3,TRUE),AL52)</f>
        <v/>
      </c>
      <c r="AL52" s="95" t="str">
        <f>IF(G52&amp;H52=※編集不可※選択項目!$J$27,VLOOKUP(新規登録用!U52,※編集不可※選択項目!$N$26:$P$41,3,TRUE),AM52)</f>
        <v/>
      </c>
      <c r="AM52" s="95" t="str">
        <f>IF(G52&amp;H52=※編集不可※選択項目!$J$43,VLOOKUP(新規登録用!U52,※編集不可※選択項目!$N$42:$P$46,3,TRUE),AN52)</f>
        <v/>
      </c>
      <c r="AN52" s="95" t="str">
        <f>IF(G52&amp;H52=※編集不可※選択項目!$J$48,VLOOKUP(新規登録用!U52,※編集不可※選択項目!$N$47:$P$51,3,TRUE),"")</f>
        <v/>
      </c>
      <c r="AO52" s="94">
        <f>IFERROR(VLOOKUP(Y52&amp;G52&amp;H52,※編集不可※選択項目!U:V,2,FALSE),0)</f>
        <v>0</v>
      </c>
      <c r="AP52" s="94">
        <f t="shared" si="5"/>
        <v>0</v>
      </c>
      <c r="AQ52" s="94" t="str">
        <f t="shared" si="6"/>
        <v/>
      </c>
      <c r="AR52" s="81">
        <f t="shared" si="7"/>
        <v>0</v>
      </c>
      <c r="AS52" s="81">
        <f t="shared" si="12"/>
        <v>0</v>
      </c>
      <c r="AT52" s="81">
        <f t="shared" si="8"/>
        <v>0</v>
      </c>
      <c r="AU52" s="81" t="str">
        <f t="shared" si="13"/>
        <v/>
      </c>
      <c r="AV52" s="74">
        <f t="shared" si="14"/>
        <v>0</v>
      </c>
      <c r="AW52" s="74">
        <f t="shared" si="15"/>
        <v>0</v>
      </c>
    </row>
    <row r="53" spans="1:49" s="13" customFormat="1" ht="25.15" customHeight="1" x14ac:dyDescent="0.15">
      <c r="A53" s="72">
        <f t="shared" si="9"/>
        <v>42</v>
      </c>
      <c r="B53" s="26" t="str">
        <f t="shared" si="2"/>
        <v/>
      </c>
      <c r="C53" s="73"/>
      <c r="D53" s="24" t="str">
        <f t="shared" si="10"/>
        <v/>
      </c>
      <c r="E53" s="24" t="str">
        <f t="shared" si="11"/>
        <v/>
      </c>
      <c r="F53" s="22"/>
      <c r="G53" s="23"/>
      <c r="H53" s="22"/>
      <c r="I53" s="24" t="str">
        <f>IF(OR(G53="",H53="",U53=""),"",IFERROR(VLOOKUP(G53&amp;H53&amp;U53,※編集不可※選択項目!$K$3:$P$51,5,FALSE),"該当なし"))</f>
        <v/>
      </c>
      <c r="J53" s="41"/>
      <c r="K53" s="22"/>
      <c r="L53" s="24" t="e">
        <f>J53&amp;#REF!</f>
        <v>#REF!</v>
      </c>
      <c r="M53" s="22"/>
      <c r="N53" s="22"/>
      <c r="O53" s="22"/>
      <c r="P53" s="22"/>
      <c r="Q53" s="22"/>
      <c r="R53" s="22"/>
      <c r="S53" s="25" t="str">
        <f t="shared" si="3"/>
        <v/>
      </c>
      <c r="T53" s="22"/>
      <c r="U53" s="22"/>
      <c r="V53" s="22"/>
      <c r="W53" s="22"/>
      <c r="X53" s="22"/>
      <c r="Y53" s="22"/>
      <c r="Z53" s="31"/>
      <c r="AA53" s="41"/>
      <c r="AB53" s="31"/>
      <c r="AC53" s="121"/>
      <c r="AD53" s="122"/>
      <c r="AE53" s="118"/>
      <c r="AF53" s="100"/>
      <c r="AG53" s="71"/>
      <c r="AH53" s="94">
        <f>IFERROR(INDEX(※編集不可※選択項目!$P$3:$P$51,MATCH(新規登録用!G53&amp;新規登録用!H53&amp;新規登録用!I53,※編集不可※選択項目!$Q$3:$Q$51,0)),0)</f>
        <v>0</v>
      </c>
      <c r="AI53" s="95" t="str">
        <f t="shared" si="4"/>
        <v/>
      </c>
      <c r="AJ53" s="95" t="str">
        <f>IF(G53&amp;H53=※編集不可※選択項目!$J$3,VLOOKUP(新規登録用!U53,※編集不可※選択項目!$N$2:$P$13,3,TRUE),AK53)</f>
        <v/>
      </c>
      <c r="AK53" s="95" t="str">
        <f>IF(G53&amp;H53=※編集不可※選択項目!$J$15,VLOOKUP(新規登録用!U53,※編集不可※選択項目!$N$14:$P$25,3,TRUE),AL53)</f>
        <v/>
      </c>
      <c r="AL53" s="95" t="str">
        <f>IF(G53&amp;H53=※編集不可※選択項目!$J$27,VLOOKUP(新規登録用!U53,※編集不可※選択項目!$N$26:$P$41,3,TRUE),AM53)</f>
        <v/>
      </c>
      <c r="AM53" s="95" t="str">
        <f>IF(G53&amp;H53=※編集不可※選択項目!$J$43,VLOOKUP(新規登録用!U53,※編集不可※選択項目!$N$42:$P$46,3,TRUE),AN53)</f>
        <v/>
      </c>
      <c r="AN53" s="95" t="str">
        <f>IF(G53&amp;H53=※編集不可※選択項目!$J$48,VLOOKUP(新規登録用!U53,※編集不可※選択項目!$N$47:$P$51,3,TRUE),"")</f>
        <v/>
      </c>
      <c r="AO53" s="94">
        <f>IFERROR(VLOOKUP(Y53&amp;G53&amp;H53,※編集不可※選択項目!U:V,2,FALSE),0)</f>
        <v>0</v>
      </c>
      <c r="AP53" s="94">
        <f t="shared" si="5"/>
        <v>0</v>
      </c>
      <c r="AQ53" s="94" t="str">
        <f t="shared" si="6"/>
        <v/>
      </c>
      <c r="AR53" s="81">
        <f t="shared" si="7"/>
        <v>0</v>
      </c>
      <c r="AS53" s="81">
        <f t="shared" si="12"/>
        <v>0</v>
      </c>
      <c r="AT53" s="81">
        <f t="shared" si="8"/>
        <v>0</v>
      </c>
      <c r="AU53" s="81" t="str">
        <f t="shared" si="13"/>
        <v/>
      </c>
      <c r="AV53" s="74">
        <f t="shared" si="14"/>
        <v>0</v>
      </c>
      <c r="AW53" s="74">
        <f t="shared" si="15"/>
        <v>0</v>
      </c>
    </row>
    <row r="54" spans="1:49" s="13" customFormat="1" ht="25.15" customHeight="1" x14ac:dyDescent="0.15">
      <c r="A54" s="72">
        <f t="shared" si="9"/>
        <v>43</v>
      </c>
      <c r="B54" s="26" t="str">
        <f t="shared" si="2"/>
        <v/>
      </c>
      <c r="C54" s="73"/>
      <c r="D54" s="24" t="str">
        <f t="shared" si="10"/>
        <v/>
      </c>
      <c r="E54" s="24" t="str">
        <f t="shared" si="11"/>
        <v/>
      </c>
      <c r="F54" s="22"/>
      <c r="G54" s="23"/>
      <c r="H54" s="22"/>
      <c r="I54" s="24" t="str">
        <f>IF(OR(G54="",H54="",U54=""),"",IFERROR(VLOOKUP(G54&amp;H54&amp;U54,※編集不可※選択項目!$K$3:$P$51,5,FALSE),"該当なし"))</f>
        <v/>
      </c>
      <c r="J54" s="41"/>
      <c r="K54" s="22"/>
      <c r="L54" s="24" t="e">
        <f>J54&amp;#REF!</f>
        <v>#REF!</v>
      </c>
      <c r="M54" s="22"/>
      <c r="N54" s="22"/>
      <c r="O54" s="22"/>
      <c r="P54" s="22"/>
      <c r="Q54" s="22"/>
      <c r="R54" s="22"/>
      <c r="S54" s="25" t="str">
        <f t="shared" si="3"/>
        <v/>
      </c>
      <c r="T54" s="22"/>
      <c r="U54" s="22"/>
      <c r="V54" s="22"/>
      <c r="W54" s="22"/>
      <c r="X54" s="22"/>
      <c r="Y54" s="22"/>
      <c r="Z54" s="31"/>
      <c r="AA54" s="41"/>
      <c r="AB54" s="31"/>
      <c r="AC54" s="121"/>
      <c r="AD54" s="122"/>
      <c r="AE54" s="118"/>
      <c r="AF54" s="100"/>
      <c r="AG54" s="71"/>
      <c r="AH54" s="94">
        <f>IFERROR(INDEX(※編集不可※選択項目!$P$3:$P$51,MATCH(新規登録用!G54&amp;新規登録用!H54&amp;新規登録用!I54,※編集不可※選択項目!$Q$3:$Q$51,0)),0)</f>
        <v>0</v>
      </c>
      <c r="AI54" s="95" t="str">
        <f t="shared" si="4"/>
        <v/>
      </c>
      <c r="AJ54" s="95" t="str">
        <f>IF(G54&amp;H54=※編集不可※選択項目!$J$3,VLOOKUP(新規登録用!U54,※編集不可※選択項目!$N$2:$P$13,3,TRUE),AK54)</f>
        <v/>
      </c>
      <c r="AK54" s="95" t="str">
        <f>IF(G54&amp;H54=※編集不可※選択項目!$J$15,VLOOKUP(新規登録用!U54,※編集不可※選択項目!$N$14:$P$25,3,TRUE),AL54)</f>
        <v/>
      </c>
      <c r="AL54" s="95" t="str">
        <f>IF(G54&amp;H54=※編集不可※選択項目!$J$27,VLOOKUP(新規登録用!U54,※編集不可※選択項目!$N$26:$P$41,3,TRUE),AM54)</f>
        <v/>
      </c>
      <c r="AM54" s="95" t="str">
        <f>IF(G54&amp;H54=※編集不可※選択項目!$J$43,VLOOKUP(新規登録用!U54,※編集不可※選択項目!$N$42:$P$46,3,TRUE),AN54)</f>
        <v/>
      </c>
      <c r="AN54" s="95" t="str">
        <f>IF(G54&amp;H54=※編集不可※選択項目!$J$48,VLOOKUP(新規登録用!U54,※編集不可※選択項目!$N$47:$P$51,3,TRUE),"")</f>
        <v/>
      </c>
      <c r="AO54" s="94">
        <f>IFERROR(VLOOKUP(Y54&amp;G54&amp;H54,※編集不可※選択項目!U:V,2,FALSE),0)</f>
        <v>0</v>
      </c>
      <c r="AP54" s="94">
        <f t="shared" si="5"/>
        <v>0</v>
      </c>
      <c r="AQ54" s="94" t="str">
        <f t="shared" si="6"/>
        <v/>
      </c>
      <c r="AR54" s="81">
        <f t="shared" si="7"/>
        <v>0</v>
      </c>
      <c r="AS54" s="81">
        <f t="shared" si="12"/>
        <v>0</v>
      </c>
      <c r="AT54" s="81">
        <f t="shared" si="8"/>
        <v>0</v>
      </c>
      <c r="AU54" s="81" t="str">
        <f t="shared" si="13"/>
        <v/>
      </c>
      <c r="AV54" s="74">
        <f t="shared" si="14"/>
        <v>0</v>
      </c>
      <c r="AW54" s="74">
        <f t="shared" si="15"/>
        <v>0</v>
      </c>
    </row>
    <row r="55" spans="1:49" s="13" customFormat="1" ht="25.15" customHeight="1" x14ac:dyDescent="0.15">
      <c r="A55" s="72">
        <f t="shared" si="9"/>
        <v>44</v>
      </c>
      <c r="B55" s="26" t="str">
        <f t="shared" si="2"/>
        <v/>
      </c>
      <c r="C55" s="73"/>
      <c r="D55" s="24" t="str">
        <f t="shared" si="10"/>
        <v/>
      </c>
      <c r="E55" s="24" t="str">
        <f t="shared" si="11"/>
        <v/>
      </c>
      <c r="F55" s="22"/>
      <c r="G55" s="23"/>
      <c r="H55" s="22"/>
      <c r="I55" s="24" t="str">
        <f>IF(OR(G55="",H55="",U55=""),"",IFERROR(VLOOKUP(G55&amp;H55&amp;U55,※編集不可※選択項目!$K$3:$P$51,5,FALSE),"該当なし"))</f>
        <v/>
      </c>
      <c r="J55" s="41"/>
      <c r="K55" s="22"/>
      <c r="L55" s="24" t="e">
        <f>J55&amp;#REF!</f>
        <v>#REF!</v>
      </c>
      <c r="M55" s="22"/>
      <c r="N55" s="22"/>
      <c r="O55" s="22"/>
      <c r="P55" s="22"/>
      <c r="Q55" s="22"/>
      <c r="R55" s="22"/>
      <c r="S55" s="25" t="str">
        <f t="shared" si="3"/>
        <v/>
      </c>
      <c r="T55" s="22"/>
      <c r="U55" s="22"/>
      <c r="V55" s="22"/>
      <c r="W55" s="22"/>
      <c r="X55" s="22"/>
      <c r="Y55" s="22"/>
      <c r="Z55" s="31"/>
      <c r="AA55" s="41"/>
      <c r="AB55" s="31"/>
      <c r="AC55" s="121"/>
      <c r="AD55" s="122"/>
      <c r="AE55" s="118"/>
      <c r="AF55" s="100"/>
      <c r="AG55" s="71"/>
      <c r="AH55" s="94">
        <f>IFERROR(INDEX(※編集不可※選択項目!$P$3:$P$51,MATCH(新規登録用!G55&amp;新規登録用!H55&amp;新規登録用!I55,※編集不可※選択項目!$Q$3:$Q$51,0)),0)</f>
        <v>0</v>
      </c>
      <c r="AI55" s="95" t="str">
        <f t="shared" si="4"/>
        <v/>
      </c>
      <c r="AJ55" s="95" t="str">
        <f>IF(G55&amp;H55=※編集不可※選択項目!$J$3,VLOOKUP(新規登録用!U55,※編集不可※選択項目!$N$2:$P$13,3,TRUE),AK55)</f>
        <v/>
      </c>
      <c r="AK55" s="95" t="str">
        <f>IF(G55&amp;H55=※編集不可※選択項目!$J$15,VLOOKUP(新規登録用!U55,※編集不可※選択項目!$N$14:$P$25,3,TRUE),AL55)</f>
        <v/>
      </c>
      <c r="AL55" s="95" t="str">
        <f>IF(G55&amp;H55=※編集不可※選択項目!$J$27,VLOOKUP(新規登録用!U55,※編集不可※選択項目!$N$26:$P$41,3,TRUE),AM55)</f>
        <v/>
      </c>
      <c r="AM55" s="95" t="str">
        <f>IF(G55&amp;H55=※編集不可※選択項目!$J$43,VLOOKUP(新規登録用!U55,※編集不可※選択項目!$N$42:$P$46,3,TRUE),AN55)</f>
        <v/>
      </c>
      <c r="AN55" s="95" t="str">
        <f>IF(G55&amp;H55=※編集不可※選択項目!$J$48,VLOOKUP(新規登録用!U55,※編集不可※選択項目!$N$47:$P$51,3,TRUE),"")</f>
        <v/>
      </c>
      <c r="AO55" s="94">
        <f>IFERROR(VLOOKUP(Y55&amp;G55&amp;H55,※編集不可※選択項目!U:V,2,FALSE),0)</f>
        <v>0</v>
      </c>
      <c r="AP55" s="94">
        <f t="shared" si="5"/>
        <v>0</v>
      </c>
      <c r="AQ55" s="94" t="str">
        <f t="shared" si="6"/>
        <v/>
      </c>
      <c r="AR55" s="81">
        <f t="shared" si="7"/>
        <v>0</v>
      </c>
      <c r="AS55" s="81">
        <f t="shared" si="12"/>
        <v>0</v>
      </c>
      <c r="AT55" s="81">
        <f t="shared" si="8"/>
        <v>0</v>
      </c>
      <c r="AU55" s="81" t="str">
        <f t="shared" si="13"/>
        <v/>
      </c>
      <c r="AV55" s="74">
        <f t="shared" si="14"/>
        <v>0</v>
      </c>
      <c r="AW55" s="74">
        <f t="shared" si="15"/>
        <v>0</v>
      </c>
    </row>
    <row r="56" spans="1:49" s="13" customFormat="1" ht="25.15" customHeight="1" x14ac:dyDescent="0.15">
      <c r="A56" s="72">
        <f t="shared" si="9"/>
        <v>45</v>
      </c>
      <c r="B56" s="26" t="str">
        <f t="shared" si="2"/>
        <v/>
      </c>
      <c r="C56" s="73"/>
      <c r="D56" s="24" t="str">
        <f t="shared" si="10"/>
        <v/>
      </c>
      <c r="E56" s="24" t="str">
        <f t="shared" si="11"/>
        <v/>
      </c>
      <c r="F56" s="22"/>
      <c r="G56" s="23"/>
      <c r="H56" s="22"/>
      <c r="I56" s="24" t="str">
        <f>IF(OR(G56="",H56="",U56=""),"",IFERROR(VLOOKUP(G56&amp;H56&amp;U56,※編集不可※選択項目!$K$3:$P$51,5,FALSE),"該当なし"))</f>
        <v/>
      </c>
      <c r="J56" s="41"/>
      <c r="K56" s="22"/>
      <c r="L56" s="24" t="e">
        <f>J56&amp;#REF!</f>
        <v>#REF!</v>
      </c>
      <c r="M56" s="22"/>
      <c r="N56" s="22"/>
      <c r="O56" s="22"/>
      <c r="P56" s="22"/>
      <c r="Q56" s="22"/>
      <c r="R56" s="22"/>
      <c r="S56" s="25" t="str">
        <f t="shared" si="3"/>
        <v/>
      </c>
      <c r="T56" s="22"/>
      <c r="U56" s="22"/>
      <c r="V56" s="22"/>
      <c r="W56" s="22"/>
      <c r="X56" s="22"/>
      <c r="Y56" s="22"/>
      <c r="Z56" s="31"/>
      <c r="AA56" s="41"/>
      <c r="AB56" s="31"/>
      <c r="AC56" s="121"/>
      <c r="AD56" s="122"/>
      <c r="AE56" s="118"/>
      <c r="AF56" s="100"/>
      <c r="AG56" s="71"/>
      <c r="AH56" s="94">
        <f>IFERROR(INDEX(※編集不可※選択項目!$P$3:$P$51,MATCH(新規登録用!G56&amp;新規登録用!H56&amp;新規登録用!I56,※編集不可※選択項目!$Q$3:$Q$51,0)),0)</f>
        <v>0</v>
      </c>
      <c r="AI56" s="95" t="str">
        <f t="shared" si="4"/>
        <v/>
      </c>
      <c r="AJ56" s="95" t="str">
        <f>IF(G56&amp;H56=※編集不可※選択項目!$J$3,VLOOKUP(新規登録用!U56,※編集不可※選択項目!$N$2:$P$13,3,TRUE),AK56)</f>
        <v/>
      </c>
      <c r="AK56" s="95" t="str">
        <f>IF(G56&amp;H56=※編集不可※選択項目!$J$15,VLOOKUP(新規登録用!U56,※編集不可※選択項目!$N$14:$P$25,3,TRUE),AL56)</f>
        <v/>
      </c>
      <c r="AL56" s="95" t="str">
        <f>IF(G56&amp;H56=※編集不可※選択項目!$J$27,VLOOKUP(新規登録用!U56,※編集不可※選択項目!$N$26:$P$41,3,TRUE),AM56)</f>
        <v/>
      </c>
      <c r="AM56" s="95" t="str">
        <f>IF(G56&amp;H56=※編集不可※選択項目!$J$43,VLOOKUP(新規登録用!U56,※編集不可※選択項目!$N$42:$P$46,3,TRUE),AN56)</f>
        <v/>
      </c>
      <c r="AN56" s="95" t="str">
        <f>IF(G56&amp;H56=※編集不可※選択項目!$J$48,VLOOKUP(新規登録用!U56,※編集不可※選択項目!$N$47:$P$51,3,TRUE),"")</f>
        <v/>
      </c>
      <c r="AO56" s="94">
        <f>IFERROR(VLOOKUP(Y56&amp;G56&amp;H56,※編集不可※選択項目!U:V,2,FALSE),0)</f>
        <v>0</v>
      </c>
      <c r="AP56" s="94">
        <f t="shared" si="5"/>
        <v>0</v>
      </c>
      <c r="AQ56" s="94" t="str">
        <f t="shared" si="6"/>
        <v/>
      </c>
      <c r="AR56" s="81">
        <f t="shared" si="7"/>
        <v>0</v>
      </c>
      <c r="AS56" s="81">
        <f t="shared" si="12"/>
        <v>0</v>
      </c>
      <c r="AT56" s="81">
        <f t="shared" si="8"/>
        <v>0</v>
      </c>
      <c r="AU56" s="81" t="str">
        <f t="shared" si="13"/>
        <v/>
      </c>
      <c r="AV56" s="74">
        <f t="shared" si="14"/>
        <v>0</v>
      </c>
      <c r="AW56" s="74">
        <f t="shared" si="15"/>
        <v>0</v>
      </c>
    </row>
    <row r="57" spans="1:49" s="13" customFormat="1" ht="25.15" customHeight="1" x14ac:dyDescent="0.15">
      <c r="A57" s="72">
        <f t="shared" si="9"/>
        <v>46</v>
      </c>
      <c r="B57" s="26" t="str">
        <f t="shared" si="2"/>
        <v/>
      </c>
      <c r="C57" s="73"/>
      <c r="D57" s="24" t="str">
        <f t="shared" si="10"/>
        <v/>
      </c>
      <c r="E57" s="24" t="str">
        <f t="shared" si="11"/>
        <v/>
      </c>
      <c r="F57" s="22"/>
      <c r="G57" s="23"/>
      <c r="H57" s="22"/>
      <c r="I57" s="24" t="str">
        <f>IF(OR(G57="",H57="",U57=""),"",IFERROR(VLOOKUP(G57&amp;H57&amp;U57,※編集不可※選択項目!$K$3:$P$51,5,FALSE),"該当なし"))</f>
        <v/>
      </c>
      <c r="J57" s="41"/>
      <c r="K57" s="22"/>
      <c r="L57" s="24" t="e">
        <f>J57&amp;#REF!</f>
        <v>#REF!</v>
      </c>
      <c r="M57" s="22"/>
      <c r="N57" s="22"/>
      <c r="O57" s="22"/>
      <c r="P57" s="22"/>
      <c r="Q57" s="22"/>
      <c r="R57" s="22"/>
      <c r="S57" s="25" t="str">
        <f t="shared" si="3"/>
        <v/>
      </c>
      <c r="T57" s="22"/>
      <c r="U57" s="22"/>
      <c r="V57" s="22"/>
      <c r="W57" s="22"/>
      <c r="X57" s="22"/>
      <c r="Y57" s="22"/>
      <c r="Z57" s="31"/>
      <c r="AA57" s="41"/>
      <c r="AB57" s="31"/>
      <c r="AC57" s="121"/>
      <c r="AD57" s="122"/>
      <c r="AE57" s="118"/>
      <c r="AF57" s="100"/>
      <c r="AG57" s="71"/>
      <c r="AH57" s="94">
        <f>IFERROR(INDEX(※編集不可※選択項目!$P$3:$P$51,MATCH(新規登録用!G57&amp;新規登録用!H57&amp;新規登録用!I57,※編集不可※選択項目!$Q$3:$Q$51,0)),0)</f>
        <v>0</v>
      </c>
      <c r="AI57" s="95" t="str">
        <f t="shared" si="4"/>
        <v/>
      </c>
      <c r="AJ57" s="95" t="str">
        <f>IF(G57&amp;H57=※編集不可※選択項目!$J$3,VLOOKUP(新規登録用!U57,※編集不可※選択項目!$N$2:$P$13,3,TRUE),AK57)</f>
        <v/>
      </c>
      <c r="AK57" s="95" t="str">
        <f>IF(G57&amp;H57=※編集不可※選択項目!$J$15,VLOOKUP(新規登録用!U57,※編集不可※選択項目!$N$14:$P$25,3,TRUE),AL57)</f>
        <v/>
      </c>
      <c r="AL57" s="95" t="str">
        <f>IF(G57&amp;H57=※編集不可※選択項目!$J$27,VLOOKUP(新規登録用!U57,※編集不可※選択項目!$N$26:$P$41,3,TRUE),AM57)</f>
        <v/>
      </c>
      <c r="AM57" s="95" t="str">
        <f>IF(G57&amp;H57=※編集不可※選択項目!$J$43,VLOOKUP(新規登録用!U57,※編集不可※選択項目!$N$42:$P$46,3,TRUE),AN57)</f>
        <v/>
      </c>
      <c r="AN57" s="95" t="str">
        <f>IF(G57&amp;H57=※編集不可※選択項目!$J$48,VLOOKUP(新規登録用!U57,※編集不可※選択項目!$N$47:$P$51,3,TRUE),"")</f>
        <v/>
      </c>
      <c r="AO57" s="94">
        <f>IFERROR(VLOOKUP(Y57&amp;G57&amp;H57,※編集不可※選択項目!U:V,2,FALSE),0)</f>
        <v>0</v>
      </c>
      <c r="AP57" s="94">
        <f t="shared" si="5"/>
        <v>0</v>
      </c>
      <c r="AQ57" s="94" t="str">
        <f t="shared" si="6"/>
        <v/>
      </c>
      <c r="AR57" s="81">
        <f t="shared" si="7"/>
        <v>0</v>
      </c>
      <c r="AS57" s="81">
        <f t="shared" si="12"/>
        <v>0</v>
      </c>
      <c r="AT57" s="81">
        <f t="shared" si="8"/>
        <v>0</v>
      </c>
      <c r="AU57" s="81" t="str">
        <f t="shared" si="13"/>
        <v/>
      </c>
      <c r="AV57" s="74">
        <f t="shared" si="14"/>
        <v>0</v>
      </c>
      <c r="AW57" s="74">
        <f t="shared" si="15"/>
        <v>0</v>
      </c>
    </row>
    <row r="58" spans="1:49" s="13" customFormat="1" ht="25.15" customHeight="1" x14ac:dyDescent="0.15">
      <c r="A58" s="72">
        <f t="shared" si="9"/>
        <v>47</v>
      </c>
      <c r="B58" s="26" t="str">
        <f t="shared" si="2"/>
        <v/>
      </c>
      <c r="C58" s="73"/>
      <c r="D58" s="24" t="str">
        <f t="shared" si="10"/>
        <v/>
      </c>
      <c r="E58" s="24" t="str">
        <f t="shared" si="11"/>
        <v/>
      </c>
      <c r="F58" s="22"/>
      <c r="G58" s="23"/>
      <c r="H58" s="22"/>
      <c r="I58" s="24" t="str">
        <f>IF(OR(G58="",H58="",U58=""),"",IFERROR(VLOOKUP(G58&amp;H58&amp;U58,※編集不可※選択項目!$K$3:$P$51,5,FALSE),"該当なし"))</f>
        <v/>
      </c>
      <c r="J58" s="41"/>
      <c r="K58" s="22"/>
      <c r="L58" s="24" t="e">
        <f>J58&amp;#REF!</f>
        <v>#REF!</v>
      </c>
      <c r="M58" s="22"/>
      <c r="N58" s="22"/>
      <c r="O58" s="22"/>
      <c r="P58" s="22"/>
      <c r="Q58" s="22"/>
      <c r="R58" s="22"/>
      <c r="S58" s="25" t="str">
        <f t="shared" si="3"/>
        <v/>
      </c>
      <c r="T58" s="22"/>
      <c r="U58" s="22"/>
      <c r="V58" s="22"/>
      <c r="W58" s="22"/>
      <c r="X58" s="22"/>
      <c r="Y58" s="22"/>
      <c r="Z58" s="31"/>
      <c r="AA58" s="41"/>
      <c r="AB58" s="31"/>
      <c r="AC58" s="121"/>
      <c r="AD58" s="122"/>
      <c r="AE58" s="118"/>
      <c r="AF58" s="100"/>
      <c r="AG58" s="71"/>
      <c r="AH58" s="94">
        <f>IFERROR(INDEX(※編集不可※選択項目!$P$3:$P$51,MATCH(新規登録用!G58&amp;新規登録用!H58&amp;新規登録用!I58,※編集不可※選択項目!$Q$3:$Q$51,0)),0)</f>
        <v>0</v>
      </c>
      <c r="AI58" s="95" t="str">
        <f t="shared" si="4"/>
        <v/>
      </c>
      <c r="AJ58" s="95" t="str">
        <f>IF(G58&amp;H58=※編集不可※選択項目!$J$3,VLOOKUP(新規登録用!U58,※編集不可※選択項目!$N$2:$P$13,3,TRUE),AK58)</f>
        <v/>
      </c>
      <c r="AK58" s="95" t="str">
        <f>IF(G58&amp;H58=※編集不可※選択項目!$J$15,VLOOKUP(新規登録用!U58,※編集不可※選択項目!$N$14:$P$25,3,TRUE),AL58)</f>
        <v/>
      </c>
      <c r="AL58" s="95" t="str">
        <f>IF(G58&amp;H58=※編集不可※選択項目!$J$27,VLOOKUP(新規登録用!U58,※編集不可※選択項目!$N$26:$P$41,3,TRUE),AM58)</f>
        <v/>
      </c>
      <c r="AM58" s="95" t="str">
        <f>IF(G58&amp;H58=※編集不可※選択項目!$J$43,VLOOKUP(新規登録用!U58,※編集不可※選択項目!$N$42:$P$46,3,TRUE),AN58)</f>
        <v/>
      </c>
      <c r="AN58" s="95" t="str">
        <f>IF(G58&amp;H58=※編集不可※選択項目!$J$48,VLOOKUP(新規登録用!U58,※編集不可※選択項目!$N$47:$P$51,3,TRUE),"")</f>
        <v/>
      </c>
      <c r="AO58" s="94">
        <f>IFERROR(VLOOKUP(Y58&amp;G58&amp;H58,※編集不可※選択項目!U:V,2,FALSE),0)</f>
        <v>0</v>
      </c>
      <c r="AP58" s="94">
        <f t="shared" si="5"/>
        <v>0</v>
      </c>
      <c r="AQ58" s="94" t="str">
        <f t="shared" si="6"/>
        <v/>
      </c>
      <c r="AR58" s="81">
        <f t="shared" si="7"/>
        <v>0</v>
      </c>
      <c r="AS58" s="81">
        <f t="shared" si="12"/>
        <v>0</v>
      </c>
      <c r="AT58" s="81">
        <f t="shared" si="8"/>
        <v>0</v>
      </c>
      <c r="AU58" s="81" t="str">
        <f t="shared" si="13"/>
        <v/>
      </c>
      <c r="AV58" s="74">
        <f t="shared" si="14"/>
        <v>0</v>
      </c>
      <c r="AW58" s="74">
        <f t="shared" si="15"/>
        <v>0</v>
      </c>
    </row>
    <row r="59" spans="1:49" s="13" customFormat="1" ht="25.15" customHeight="1" x14ac:dyDescent="0.15">
      <c r="A59" s="72">
        <f t="shared" si="9"/>
        <v>48</v>
      </c>
      <c r="B59" s="26" t="str">
        <f t="shared" si="2"/>
        <v/>
      </c>
      <c r="C59" s="73"/>
      <c r="D59" s="24" t="str">
        <f t="shared" si="10"/>
        <v/>
      </c>
      <c r="E59" s="24" t="str">
        <f t="shared" si="11"/>
        <v/>
      </c>
      <c r="F59" s="22"/>
      <c r="G59" s="23"/>
      <c r="H59" s="22"/>
      <c r="I59" s="24" t="str">
        <f>IF(OR(G59="",H59="",U59=""),"",IFERROR(VLOOKUP(G59&amp;H59&amp;U59,※編集不可※選択項目!$K$3:$P$51,5,FALSE),"該当なし"))</f>
        <v/>
      </c>
      <c r="J59" s="41"/>
      <c r="K59" s="22"/>
      <c r="L59" s="24" t="e">
        <f>J59&amp;#REF!</f>
        <v>#REF!</v>
      </c>
      <c r="M59" s="22"/>
      <c r="N59" s="22"/>
      <c r="O59" s="22"/>
      <c r="P59" s="22"/>
      <c r="Q59" s="22"/>
      <c r="R59" s="22"/>
      <c r="S59" s="25" t="str">
        <f t="shared" si="3"/>
        <v/>
      </c>
      <c r="T59" s="22"/>
      <c r="U59" s="22"/>
      <c r="V59" s="22"/>
      <c r="W59" s="22"/>
      <c r="X59" s="22"/>
      <c r="Y59" s="22"/>
      <c r="Z59" s="31"/>
      <c r="AA59" s="41"/>
      <c r="AB59" s="31"/>
      <c r="AC59" s="121"/>
      <c r="AD59" s="122"/>
      <c r="AE59" s="118"/>
      <c r="AF59" s="100"/>
      <c r="AG59" s="71"/>
      <c r="AH59" s="94">
        <f>IFERROR(INDEX(※編集不可※選択項目!$P$3:$P$51,MATCH(新規登録用!G59&amp;新規登録用!H59&amp;新規登録用!I59,※編集不可※選択項目!$Q$3:$Q$51,0)),0)</f>
        <v>0</v>
      </c>
      <c r="AI59" s="95" t="str">
        <f t="shared" si="4"/>
        <v/>
      </c>
      <c r="AJ59" s="95" t="str">
        <f>IF(G59&amp;H59=※編集不可※選択項目!$J$3,VLOOKUP(新規登録用!U59,※編集不可※選択項目!$N$2:$P$13,3,TRUE),AK59)</f>
        <v/>
      </c>
      <c r="AK59" s="95" t="str">
        <f>IF(G59&amp;H59=※編集不可※選択項目!$J$15,VLOOKUP(新規登録用!U59,※編集不可※選択項目!$N$14:$P$25,3,TRUE),AL59)</f>
        <v/>
      </c>
      <c r="AL59" s="95" t="str">
        <f>IF(G59&amp;H59=※編集不可※選択項目!$J$27,VLOOKUP(新規登録用!U59,※編集不可※選択項目!$N$26:$P$41,3,TRUE),AM59)</f>
        <v/>
      </c>
      <c r="AM59" s="95" t="str">
        <f>IF(G59&amp;H59=※編集不可※選択項目!$J$43,VLOOKUP(新規登録用!U59,※編集不可※選択項目!$N$42:$P$46,3,TRUE),AN59)</f>
        <v/>
      </c>
      <c r="AN59" s="95" t="str">
        <f>IF(G59&amp;H59=※編集不可※選択項目!$J$48,VLOOKUP(新規登録用!U59,※編集不可※選択項目!$N$47:$P$51,3,TRUE),"")</f>
        <v/>
      </c>
      <c r="AO59" s="94">
        <f>IFERROR(VLOOKUP(Y59&amp;G59&amp;H59,※編集不可※選択項目!U:V,2,FALSE),0)</f>
        <v>0</v>
      </c>
      <c r="AP59" s="94">
        <f t="shared" si="5"/>
        <v>0</v>
      </c>
      <c r="AQ59" s="94" t="str">
        <f t="shared" si="6"/>
        <v/>
      </c>
      <c r="AR59" s="81">
        <f t="shared" si="7"/>
        <v>0</v>
      </c>
      <c r="AS59" s="81">
        <f t="shared" si="12"/>
        <v>0</v>
      </c>
      <c r="AT59" s="81">
        <f t="shared" si="8"/>
        <v>0</v>
      </c>
      <c r="AU59" s="81" t="str">
        <f t="shared" si="13"/>
        <v/>
      </c>
      <c r="AV59" s="74">
        <f t="shared" si="14"/>
        <v>0</v>
      </c>
      <c r="AW59" s="74">
        <f t="shared" si="15"/>
        <v>0</v>
      </c>
    </row>
    <row r="60" spans="1:49" s="13" customFormat="1" ht="25.15" customHeight="1" x14ac:dyDescent="0.15">
      <c r="A60" s="72">
        <f t="shared" si="9"/>
        <v>49</v>
      </c>
      <c r="B60" s="26" t="str">
        <f t="shared" si="2"/>
        <v/>
      </c>
      <c r="C60" s="73"/>
      <c r="D60" s="24" t="str">
        <f t="shared" si="10"/>
        <v/>
      </c>
      <c r="E60" s="24" t="str">
        <f t="shared" si="11"/>
        <v/>
      </c>
      <c r="F60" s="22"/>
      <c r="G60" s="23"/>
      <c r="H60" s="22"/>
      <c r="I60" s="24" t="str">
        <f>IF(OR(G60="",H60="",U60=""),"",IFERROR(VLOOKUP(G60&amp;H60&amp;U60,※編集不可※選択項目!$K$3:$P$51,5,FALSE),"該当なし"))</f>
        <v/>
      </c>
      <c r="J60" s="41"/>
      <c r="K60" s="22"/>
      <c r="L60" s="24" t="e">
        <f>J60&amp;#REF!</f>
        <v>#REF!</v>
      </c>
      <c r="M60" s="22"/>
      <c r="N60" s="22"/>
      <c r="O60" s="22"/>
      <c r="P60" s="22"/>
      <c r="Q60" s="22"/>
      <c r="R60" s="22"/>
      <c r="S60" s="25" t="str">
        <f t="shared" si="3"/>
        <v/>
      </c>
      <c r="T60" s="22"/>
      <c r="U60" s="22"/>
      <c r="V60" s="22"/>
      <c r="W60" s="22"/>
      <c r="X60" s="22"/>
      <c r="Y60" s="22"/>
      <c r="Z60" s="31"/>
      <c r="AA60" s="41"/>
      <c r="AB60" s="31"/>
      <c r="AC60" s="121"/>
      <c r="AD60" s="122"/>
      <c r="AE60" s="118"/>
      <c r="AF60" s="100"/>
      <c r="AG60" s="71"/>
      <c r="AH60" s="94">
        <f>IFERROR(INDEX(※編集不可※選択項目!$P$3:$P$51,MATCH(新規登録用!G60&amp;新規登録用!H60&amp;新規登録用!I60,※編集不可※選択項目!$Q$3:$Q$51,0)),0)</f>
        <v>0</v>
      </c>
      <c r="AI60" s="95" t="str">
        <f t="shared" si="4"/>
        <v/>
      </c>
      <c r="AJ60" s="95" t="str">
        <f>IF(G60&amp;H60=※編集不可※選択項目!$J$3,VLOOKUP(新規登録用!U60,※編集不可※選択項目!$N$2:$P$13,3,TRUE),AK60)</f>
        <v/>
      </c>
      <c r="AK60" s="95" t="str">
        <f>IF(G60&amp;H60=※編集不可※選択項目!$J$15,VLOOKUP(新規登録用!U60,※編集不可※選択項目!$N$14:$P$25,3,TRUE),AL60)</f>
        <v/>
      </c>
      <c r="AL60" s="95" t="str">
        <f>IF(G60&amp;H60=※編集不可※選択項目!$J$27,VLOOKUP(新規登録用!U60,※編集不可※選択項目!$N$26:$P$41,3,TRUE),AM60)</f>
        <v/>
      </c>
      <c r="AM60" s="95" t="str">
        <f>IF(G60&amp;H60=※編集不可※選択項目!$J$43,VLOOKUP(新規登録用!U60,※編集不可※選択項目!$N$42:$P$46,3,TRUE),AN60)</f>
        <v/>
      </c>
      <c r="AN60" s="95" t="str">
        <f>IF(G60&amp;H60=※編集不可※選択項目!$J$48,VLOOKUP(新規登録用!U60,※編集不可※選択項目!$N$47:$P$51,3,TRUE),"")</f>
        <v/>
      </c>
      <c r="AO60" s="94">
        <f>IFERROR(VLOOKUP(Y60&amp;G60&amp;H60,※編集不可※選択項目!U:V,2,FALSE),0)</f>
        <v>0</v>
      </c>
      <c r="AP60" s="94">
        <f t="shared" si="5"/>
        <v>0</v>
      </c>
      <c r="AQ60" s="94" t="str">
        <f t="shared" si="6"/>
        <v/>
      </c>
      <c r="AR60" s="81">
        <f t="shared" si="7"/>
        <v>0</v>
      </c>
      <c r="AS60" s="81">
        <f t="shared" si="12"/>
        <v>0</v>
      </c>
      <c r="AT60" s="81">
        <f t="shared" si="8"/>
        <v>0</v>
      </c>
      <c r="AU60" s="81" t="str">
        <f t="shared" si="13"/>
        <v/>
      </c>
      <c r="AV60" s="74">
        <f t="shared" si="14"/>
        <v>0</v>
      </c>
      <c r="AW60" s="74">
        <f t="shared" si="15"/>
        <v>0</v>
      </c>
    </row>
    <row r="61" spans="1:49" s="13" customFormat="1" ht="25.15" customHeight="1" x14ac:dyDescent="0.15">
      <c r="A61" s="72">
        <f t="shared" si="9"/>
        <v>50</v>
      </c>
      <c r="B61" s="26" t="str">
        <f t="shared" si="2"/>
        <v/>
      </c>
      <c r="C61" s="73"/>
      <c r="D61" s="24" t="str">
        <f t="shared" si="10"/>
        <v/>
      </c>
      <c r="E61" s="24" t="str">
        <f t="shared" si="11"/>
        <v/>
      </c>
      <c r="F61" s="22"/>
      <c r="G61" s="23"/>
      <c r="H61" s="22"/>
      <c r="I61" s="24" t="str">
        <f>IF(OR(G61="",H61="",U61=""),"",IFERROR(VLOOKUP(G61&amp;H61&amp;U61,※編集不可※選択項目!$K$3:$P$51,5,FALSE),"該当なし"))</f>
        <v/>
      </c>
      <c r="J61" s="41"/>
      <c r="K61" s="22"/>
      <c r="L61" s="24" t="e">
        <f>J61&amp;#REF!</f>
        <v>#REF!</v>
      </c>
      <c r="M61" s="22"/>
      <c r="N61" s="22"/>
      <c r="O61" s="22"/>
      <c r="P61" s="22"/>
      <c r="Q61" s="22"/>
      <c r="R61" s="22"/>
      <c r="S61" s="25" t="str">
        <f t="shared" si="3"/>
        <v/>
      </c>
      <c r="T61" s="22"/>
      <c r="U61" s="22"/>
      <c r="V61" s="22"/>
      <c r="W61" s="22"/>
      <c r="X61" s="22"/>
      <c r="Y61" s="22"/>
      <c r="Z61" s="31"/>
      <c r="AA61" s="41"/>
      <c r="AB61" s="31"/>
      <c r="AC61" s="121"/>
      <c r="AD61" s="122"/>
      <c r="AE61" s="118"/>
      <c r="AF61" s="100"/>
      <c r="AG61" s="71"/>
      <c r="AH61" s="94">
        <f>IFERROR(INDEX(※編集不可※選択項目!$P$3:$P$51,MATCH(新規登録用!G61&amp;新規登録用!H61&amp;新規登録用!I61,※編集不可※選択項目!$Q$3:$Q$51,0)),0)</f>
        <v>0</v>
      </c>
      <c r="AI61" s="95" t="str">
        <f t="shared" si="4"/>
        <v/>
      </c>
      <c r="AJ61" s="95" t="str">
        <f>IF(G61&amp;H61=※編集不可※選択項目!$J$3,VLOOKUP(新規登録用!U61,※編集不可※選択項目!$N$2:$P$13,3,TRUE),AK61)</f>
        <v/>
      </c>
      <c r="AK61" s="95" t="str">
        <f>IF(G61&amp;H61=※編集不可※選択項目!$J$15,VLOOKUP(新規登録用!U61,※編集不可※選択項目!$N$14:$P$25,3,TRUE),AL61)</f>
        <v/>
      </c>
      <c r="AL61" s="95" t="str">
        <f>IF(G61&amp;H61=※編集不可※選択項目!$J$27,VLOOKUP(新規登録用!U61,※編集不可※選択項目!$N$26:$P$41,3,TRUE),AM61)</f>
        <v/>
      </c>
      <c r="AM61" s="95" t="str">
        <f>IF(G61&amp;H61=※編集不可※選択項目!$J$43,VLOOKUP(新規登録用!U61,※編集不可※選択項目!$N$42:$P$46,3,TRUE),AN61)</f>
        <v/>
      </c>
      <c r="AN61" s="95" t="str">
        <f>IF(G61&amp;H61=※編集不可※選択項目!$J$48,VLOOKUP(新規登録用!U61,※編集不可※選択項目!$N$47:$P$51,3,TRUE),"")</f>
        <v/>
      </c>
      <c r="AO61" s="94">
        <f>IFERROR(VLOOKUP(Y61&amp;G61&amp;H61,※編集不可※選択項目!U:V,2,FALSE),0)</f>
        <v>0</v>
      </c>
      <c r="AP61" s="94">
        <f t="shared" si="5"/>
        <v>0</v>
      </c>
      <c r="AQ61" s="94" t="str">
        <f t="shared" si="6"/>
        <v/>
      </c>
      <c r="AR61" s="81">
        <f t="shared" si="7"/>
        <v>0</v>
      </c>
      <c r="AS61" s="81">
        <f t="shared" si="12"/>
        <v>0</v>
      </c>
      <c r="AT61" s="81">
        <f t="shared" si="8"/>
        <v>0</v>
      </c>
      <c r="AU61" s="81" t="str">
        <f t="shared" si="13"/>
        <v/>
      </c>
      <c r="AV61" s="74">
        <f t="shared" si="14"/>
        <v>0</v>
      </c>
      <c r="AW61" s="74">
        <f t="shared" si="15"/>
        <v>0</v>
      </c>
    </row>
    <row r="62" spans="1:49" s="13" customFormat="1" ht="25.15" customHeight="1" x14ac:dyDescent="0.15">
      <c r="A62" s="72">
        <f t="shared" si="9"/>
        <v>51</v>
      </c>
      <c r="B62" s="26" t="str">
        <f t="shared" si="2"/>
        <v/>
      </c>
      <c r="C62" s="73"/>
      <c r="D62" s="24" t="str">
        <f t="shared" si="10"/>
        <v/>
      </c>
      <c r="E62" s="24" t="str">
        <f t="shared" si="11"/>
        <v/>
      </c>
      <c r="F62" s="22"/>
      <c r="G62" s="23"/>
      <c r="H62" s="22"/>
      <c r="I62" s="24" t="str">
        <f>IF(OR(G62="",H62="",U62=""),"",IFERROR(VLOOKUP(G62&amp;H62&amp;U62,※編集不可※選択項目!$K$3:$P$51,5,FALSE),"該当なし"))</f>
        <v/>
      </c>
      <c r="J62" s="41"/>
      <c r="K62" s="22"/>
      <c r="L62" s="24" t="e">
        <f>J62&amp;#REF!</f>
        <v>#REF!</v>
      </c>
      <c r="M62" s="22"/>
      <c r="N62" s="22"/>
      <c r="O62" s="22"/>
      <c r="P62" s="22"/>
      <c r="Q62" s="22"/>
      <c r="R62" s="22"/>
      <c r="S62" s="25" t="str">
        <f t="shared" si="3"/>
        <v/>
      </c>
      <c r="T62" s="22"/>
      <c r="U62" s="22"/>
      <c r="V62" s="22"/>
      <c r="W62" s="22"/>
      <c r="X62" s="22"/>
      <c r="Y62" s="22"/>
      <c r="Z62" s="31"/>
      <c r="AA62" s="41"/>
      <c r="AB62" s="31"/>
      <c r="AC62" s="121"/>
      <c r="AD62" s="122"/>
      <c r="AE62" s="118"/>
      <c r="AF62" s="100"/>
      <c r="AG62" s="71"/>
      <c r="AH62" s="94">
        <f>IFERROR(INDEX(※編集不可※選択項目!$P$3:$P$51,MATCH(新規登録用!G62&amp;新規登録用!H62&amp;新規登録用!I62,※編集不可※選択項目!$Q$3:$Q$51,0)),0)</f>
        <v>0</v>
      </c>
      <c r="AI62" s="95" t="str">
        <f t="shared" si="4"/>
        <v/>
      </c>
      <c r="AJ62" s="95" t="str">
        <f>IF(G62&amp;H62=※編集不可※選択項目!$J$3,VLOOKUP(新規登録用!U62,※編集不可※選択項目!$N$2:$P$13,3,TRUE),AK62)</f>
        <v/>
      </c>
      <c r="AK62" s="95" t="str">
        <f>IF(G62&amp;H62=※編集不可※選択項目!$J$15,VLOOKUP(新規登録用!U62,※編集不可※選択項目!$N$14:$P$25,3,TRUE),AL62)</f>
        <v/>
      </c>
      <c r="AL62" s="95" t="str">
        <f>IF(G62&amp;H62=※編集不可※選択項目!$J$27,VLOOKUP(新規登録用!U62,※編集不可※選択項目!$N$26:$P$41,3,TRUE),AM62)</f>
        <v/>
      </c>
      <c r="AM62" s="95" t="str">
        <f>IF(G62&amp;H62=※編集不可※選択項目!$J$43,VLOOKUP(新規登録用!U62,※編集不可※選択項目!$N$42:$P$46,3,TRUE),AN62)</f>
        <v/>
      </c>
      <c r="AN62" s="95" t="str">
        <f>IF(G62&amp;H62=※編集不可※選択項目!$J$48,VLOOKUP(新規登録用!U62,※編集不可※選択項目!$N$47:$P$51,3,TRUE),"")</f>
        <v/>
      </c>
      <c r="AO62" s="94">
        <f>IFERROR(VLOOKUP(Y62&amp;G62&amp;H62,※編集不可※選択項目!U:V,2,FALSE),0)</f>
        <v>0</v>
      </c>
      <c r="AP62" s="94">
        <f t="shared" si="5"/>
        <v>0</v>
      </c>
      <c r="AQ62" s="94" t="str">
        <f t="shared" si="6"/>
        <v/>
      </c>
      <c r="AR62" s="81">
        <f t="shared" si="7"/>
        <v>0</v>
      </c>
      <c r="AS62" s="81">
        <f t="shared" si="12"/>
        <v>0</v>
      </c>
      <c r="AT62" s="81">
        <f t="shared" si="8"/>
        <v>0</v>
      </c>
      <c r="AU62" s="81" t="str">
        <f t="shared" si="13"/>
        <v/>
      </c>
      <c r="AV62" s="74">
        <f t="shared" si="14"/>
        <v>0</v>
      </c>
      <c r="AW62" s="74">
        <f t="shared" si="15"/>
        <v>0</v>
      </c>
    </row>
    <row r="63" spans="1:49" s="13" customFormat="1" ht="25.15" customHeight="1" x14ac:dyDescent="0.15">
      <c r="A63" s="72">
        <f t="shared" si="9"/>
        <v>52</v>
      </c>
      <c r="B63" s="26" t="str">
        <f t="shared" si="2"/>
        <v/>
      </c>
      <c r="C63" s="73"/>
      <c r="D63" s="24" t="str">
        <f t="shared" si="10"/>
        <v/>
      </c>
      <c r="E63" s="24" t="str">
        <f t="shared" si="11"/>
        <v/>
      </c>
      <c r="F63" s="22"/>
      <c r="G63" s="23"/>
      <c r="H63" s="22"/>
      <c r="I63" s="24" t="str">
        <f>IF(OR(G63="",H63="",U63=""),"",IFERROR(VLOOKUP(G63&amp;H63&amp;U63,※編集不可※選択項目!$K$3:$P$51,5,FALSE),"該当なし"))</f>
        <v/>
      </c>
      <c r="J63" s="41"/>
      <c r="K63" s="22"/>
      <c r="L63" s="24" t="e">
        <f>J63&amp;#REF!</f>
        <v>#REF!</v>
      </c>
      <c r="M63" s="22"/>
      <c r="N63" s="22"/>
      <c r="O63" s="22"/>
      <c r="P63" s="22"/>
      <c r="Q63" s="22"/>
      <c r="R63" s="22"/>
      <c r="S63" s="25" t="str">
        <f t="shared" si="3"/>
        <v/>
      </c>
      <c r="T63" s="22"/>
      <c r="U63" s="22"/>
      <c r="V63" s="22"/>
      <c r="W63" s="22"/>
      <c r="X63" s="22"/>
      <c r="Y63" s="22"/>
      <c r="Z63" s="31"/>
      <c r="AA63" s="41"/>
      <c r="AB63" s="31"/>
      <c r="AC63" s="121"/>
      <c r="AD63" s="122"/>
      <c r="AE63" s="118"/>
      <c r="AF63" s="100"/>
      <c r="AG63" s="71"/>
      <c r="AH63" s="94">
        <f>IFERROR(INDEX(※編集不可※選択項目!$P$3:$P$51,MATCH(新規登録用!G63&amp;新規登録用!H63&amp;新規登録用!I63,※編集不可※選択項目!$Q$3:$Q$51,0)),0)</f>
        <v>0</v>
      </c>
      <c r="AI63" s="95" t="str">
        <f t="shared" si="4"/>
        <v/>
      </c>
      <c r="AJ63" s="95" t="str">
        <f>IF(G63&amp;H63=※編集不可※選択項目!$J$3,VLOOKUP(新規登録用!U63,※編集不可※選択項目!$N$2:$P$13,3,TRUE),AK63)</f>
        <v/>
      </c>
      <c r="AK63" s="95" t="str">
        <f>IF(G63&amp;H63=※編集不可※選択項目!$J$15,VLOOKUP(新規登録用!U63,※編集不可※選択項目!$N$14:$P$25,3,TRUE),AL63)</f>
        <v/>
      </c>
      <c r="AL63" s="95" t="str">
        <f>IF(G63&amp;H63=※編集不可※選択項目!$J$27,VLOOKUP(新規登録用!U63,※編集不可※選択項目!$N$26:$P$41,3,TRUE),AM63)</f>
        <v/>
      </c>
      <c r="AM63" s="95" t="str">
        <f>IF(G63&amp;H63=※編集不可※選択項目!$J$43,VLOOKUP(新規登録用!U63,※編集不可※選択項目!$N$42:$P$46,3,TRUE),AN63)</f>
        <v/>
      </c>
      <c r="AN63" s="95" t="str">
        <f>IF(G63&amp;H63=※編集不可※選択項目!$J$48,VLOOKUP(新規登録用!U63,※編集不可※選択項目!$N$47:$P$51,3,TRUE),"")</f>
        <v/>
      </c>
      <c r="AO63" s="94">
        <f>IFERROR(VLOOKUP(Y63&amp;G63&amp;H63,※編集不可※選択項目!U:V,2,FALSE),0)</f>
        <v>0</v>
      </c>
      <c r="AP63" s="94">
        <f t="shared" si="5"/>
        <v>0</v>
      </c>
      <c r="AQ63" s="94" t="str">
        <f t="shared" si="6"/>
        <v/>
      </c>
      <c r="AR63" s="81">
        <f t="shared" si="7"/>
        <v>0</v>
      </c>
      <c r="AS63" s="81">
        <f t="shared" si="12"/>
        <v>0</v>
      </c>
      <c r="AT63" s="81">
        <f t="shared" si="8"/>
        <v>0</v>
      </c>
      <c r="AU63" s="81" t="str">
        <f t="shared" si="13"/>
        <v/>
      </c>
      <c r="AV63" s="74">
        <f t="shared" si="14"/>
        <v>0</v>
      </c>
      <c r="AW63" s="74">
        <f t="shared" si="15"/>
        <v>0</v>
      </c>
    </row>
    <row r="64" spans="1:49" s="13" customFormat="1" ht="25.15" customHeight="1" x14ac:dyDescent="0.15">
      <c r="A64" s="72">
        <f t="shared" si="9"/>
        <v>53</v>
      </c>
      <c r="B64" s="26" t="str">
        <f t="shared" si="2"/>
        <v/>
      </c>
      <c r="C64" s="73"/>
      <c r="D64" s="24" t="str">
        <f t="shared" si="10"/>
        <v/>
      </c>
      <c r="E64" s="24" t="str">
        <f t="shared" si="11"/>
        <v/>
      </c>
      <c r="F64" s="22"/>
      <c r="G64" s="23"/>
      <c r="H64" s="22"/>
      <c r="I64" s="24" t="str">
        <f>IF(OR(G64="",H64="",U64=""),"",IFERROR(VLOOKUP(G64&amp;H64&amp;U64,※編集不可※選択項目!$K$3:$P$51,5,FALSE),"該当なし"))</f>
        <v/>
      </c>
      <c r="J64" s="41"/>
      <c r="K64" s="22"/>
      <c r="L64" s="24" t="e">
        <f>J64&amp;#REF!</f>
        <v>#REF!</v>
      </c>
      <c r="M64" s="22"/>
      <c r="N64" s="22"/>
      <c r="O64" s="22"/>
      <c r="P64" s="22"/>
      <c r="Q64" s="22"/>
      <c r="R64" s="22"/>
      <c r="S64" s="25" t="str">
        <f t="shared" si="3"/>
        <v/>
      </c>
      <c r="T64" s="22"/>
      <c r="U64" s="22"/>
      <c r="V64" s="22"/>
      <c r="W64" s="22"/>
      <c r="X64" s="22"/>
      <c r="Y64" s="22"/>
      <c r="Z64" s="31"/>
      <c r="AA64" s="41"/>
      <c r="AB64" s="31"/>
      <c r="AC64" s="121"/>
      <c r="AD64" s="122"/>
      <c r="AE64" s="118"/>
      <c r="AF64" s="100"/>
      <c r="AG64" s="71"/>
      <c r="AH64" s="94">
        <f>IFERROR(INDEX(※編集不可※選択項目!$P$3:$P$51,MATCH(新規登録用!G64&amp;新規登録用!H64&amp;新規登録用!I64,※編集不可※選択項目!$Q$3:$Q$51,0)),0)</f>
        <v>0</v>
      </c>
      <c r="AI64" s="95" t="str">
        <f t="shared" si="4"/>
        <v/>
      </c>
      <c r="AJ64" s="95" t="str">
        <f>IF(G64&amp;H64=※編集不可※選択項目!$J$3,VLOOKUP(新規登録用!U64,※編集不可※選択項目!$N$2:$P$13,3,TRUE),AK64)</f>
        <v/>
      </c>
      <c r="AK64" s="95" t="str">
        <f>IF(G64&amp;H64=※編集不可※選択項目!$J$15,VLOOKUP(新規登録用!U64,※編集不可※選択項目!$N$14:$P$25,3,TRUE),AL64)</f>
        <v/>
      </c>
      <c r="AL64" s="95" t="str">
        <f>IF(G64&amp;H64=※編集不可※選択項目!$J$27,VLOOKUP(新規登録用!U64,※編集不可※選択項目!$N$26:$P$41,3,TRUE),AM64)</f>
        <v/>
      </c>
      <c r="AM64" s="95" t="str">
        <f>IF(G64&amp;H64=※編集不可※選択項目!$J$43,VLOOKUP(新規登録用!U64,※編集不可※選択項目!$N$42:$P$46,3,TRUE),AN64)</f>
        <v/>
      </c>
      <c r="AN64" s="95" t="str">
        <f>IF(G64&amp;H64=※編集不可※選択項目!$J$48,VLOOKUP(新規登録用!U64,※編集不可※選択項目!$N$47:$P$51,3,TRUE),"")</f>
        <v/>
      </c>
      <c r="AO64" s="94">
        <f>IFERROR(VLOOKUP(Y64&amp;G64&amp;H64,※編集不可※選択項目!U:V,2,FALSE),0)</f>
        <v>0</v>
      </c>
      <c r="AP64" s="94">
        <f t="shared" si="5"/>
        <v>0</v>
      </c>
      <c r="AQ64" s="94" t="str">
        <f t="shared" si="6"/>
        <v/>
      </c>
      <c r="AR64" s="81">
        <f t="shared" si="7"/>
        <v>0</v>
      </c>
      <c r="AS64" s="81">
        <f t="shared" si="12"/>
        <v>0</v>
      </c>
      <c r="AT64" s="81">
        <f t="shared" si="8"/>
        <v>0</v>
      </c>
      <c r="AU64" s="81" t="str">
        <f t="shared" si="13"/>
        <v/>
      </c>
      <c r="AV64" s="74">
        <f t="shared" si="14"/>
        <v>0</v>
      </c>
      <c r="AW64" s="74">
        <f t="shared" si="15"/>
        <v>0</v>
      </c>
    </row>
    <row r="65" spans="1:49" s="13" customFormat="1" ht="25.15" customHeight="1" x14ac:dyDescent="0.15">
      <c r="A65" s="72">
        <f t="shared" si="9"/>
        <v>54</v>
      </c>
      <c r="B65" s="26" t="str">
        <f t="shared" si="2"/>
        <v/>
      </c>
      <c r="C65" s="73"/>
      <c r="D65" s="24" t="str">
        <f t="shared" si="10"/>
        <v/>
      </c>
      <c r="E65" s="24" t="str">
        <f t="shared" si="11"/>
        <v/>
      </c>
      <c r="F65" s="22"/>
      <c r="G65" s="23"/>
      <c r="H65" s="22"/>
      <c r="I65" s="24" t="str">
        <f>IF(OR(G65="",H65="",U65=""),"",IFERROR(VLOOKUP(G65&amp;H65&amp;U65,※編集不可※選択項目!$K$3:$P$51,5,FALSE),"該当なし"))</f>
        <v/>
      </c>
      <c r="J65" s="41"/>
      <c r="K65" s="22"/>
      <c r="L65" s="24" t="e">
        <f>J65&amp;#REF!</f>
        <v>#REF!</v>
      </c>
      <c r="M65" s="22"/>
      <c r="N65" s="22"/>
      <c r="O65" s="22"/>
      <c r="P65" s="22"/>
      <c r="Q65" s="22"/>
      <c r="R65" s="22"/>
      <c r="S65" s="25" t="str">
        <f t="shared" si="3"/>
        <v/>
      </c>
      <c r="T65" s="22"/>
      <c r="U65" s="22"/>
      <c r="V65" s="22"/>
      <c r="W65" s="22"/>
      <c r="X65" s="22"/>
      <c r="Y65" s="22"/>
      <c r="Z65" s="31"/>
      <c r="AA65" s="41"/>
      <c r="AB65" s="31"/>
      <c r="AC65" s="121"/>
      <c r="AD65" s="122"/>
      <c r="AE65" s="118"/>
      <c r="AF65" s="100"/>
      <c r="AG65" s="71"/>
      <c r="AH65" s="94">
        <f>IFERROR(INDEX(※編集不可※選択項目!$P$3:$P$51,MATCH(新規登録用!G65&amp;新規登録用!H65&amp;新規登録用!I65,※編集不可※選択項目!$Q$3:$Q$51,0)),0)</f>
        <v>0</v>
      </c>
      <c r="AI65" s="95" t="str">
        <f t="shared" si="4"/>
        <v/>
      </c>
      <c r="AJ65" s="95" t="str">
        <f>IF(G65&amp;H65=※編集不可※選択項目!$J$3,VLOOKUP(新規登録用!U65,※編集不可※選択項目!$N$2:$P$13,3,TRUE),AK65)</f>
        <v/>
      </c>
      <c r="AK65" s="95" t="str">
        <f>IF(G65&amp;H65=※編集不可※選択項目!$J$15,VLOOKUP(新規登録用!U65,※編集不可※選択項目!$N$14:$P$25,3,TRUE),AL65)</f>
        <v/>
      </c>
      <c r="AL65" s="95" t="str">
        <f>IF(G65&amp;H65=※編集不可※選択項目!$J$27,VLOOKUP(新規登録用!U65,※編集不可※選択項目!$N$26:$P$41,3,TRUE),AM65)</f>
        <v/>
      </c>
      <c r="AM65" s="95" t="str">
        <f>IF(G65&amp;H65=※編集不可※選択項目!$J$43,VLOOKUP(新規登録用!U65,※編集不可※選択項目!$N$42:$P$46,3,TRUE),AN65)</f>
        <v/>
      </c>
      <c r="AN65" s="95" t="str">
        <f>IF(G65&amp;H65=※編集不可※選択項目!$J$48,VLOOKUP(新規登録用!U65,※編集不可※選択項目!$N$47:$P$51,3,TRUE),"")</f>
        <v/>
      </c>
      <c r="AO65" s="94">
        <f>IFERROR(VLOOKUP(Y65&amp;G65&amp;H65,※編集不可※選択項目!U:V,2,FALSE),0)</f>
        <v>0</v>
      </c>
      <c r="AP65" s="94">
        <f t="shared" si="5"/>
        <v>0</v>
      </c>
      <c r="AQ65" s="94" t="str">
        <f t="shared" si="6"/>
        <v/>
      </c>
      <c r="AR65" s="81">
        <f t="shared" si="7"/>
        <v>0</v>
      </c>
      <c r="AS65" s="81">
        <f t="shared" si="12"/>
        <v>0</v>
      </c>
      <c r="AT65" s="81">
        <f t="shared" si="8"/>
        <v>0</v>
      </c>
      <c r="AU65" s="81" t="str">
        <f t="shared" si="13"/>
        <v/>
      </c>
      <c r="AV65" s="74">
        <f t="shared" si="14"/>
        <v>0</v>
      </c>
      <c r="AW65" s="74">
        <f t="shared" si="15"/>
        <v>0</v>
      </c>
    </row>
    <row r="66" spans="1:49" s="13" customFormat="1" ht="25.15" customHeight="1" x14ac:dyDescent="0.15">
      <c r="A66" s="72">
        <f t="shared" si="9"/>
        <v>55</v>
      </c>
      <c r="B66" s="26" t="str">
        <f t="shared" si="2"/>
        <v/>
      </c>
      <c r="C66" s="73"/>
      <c r="D66" s="24" t="str">
        <f t="shared" si="10"/>
        <v/>
      </c>
      <c r="E66" s="24" t="str">
        <f t="shared" si="11"/>
        <v/>
      </c>
      <c r="F66" s="22"/>
      <c r="G66" s="23"/>
      <c r="H66" s="22"/>
      <c r="I66" s="24" t="str">
        <f>IF(OR(G66="",H66="",U66=""),"",IFERROR(VLOOKUP(G66&amp;H66&amp;U66,※編集不可※選択項目!$K$3:$P$51,5,FALSE),"該当なし"))</f>
        <v/>
      </c>
      <c r="J66" s="41"/>
      <c r="K66" s="22"/>
      <c r="L66" s="24" t="e">
        <f>J66&amp;#REF!</f>
        <v>#REF!</v>
      </c>
      <c r="M66" s="22"/>
      <c r="N66" s="22"/>
      <c r="O66" s="22"/>
      <c r="P66" s="22"/>
      <c r="Q66" s="22"/>
      <c r="R66" s="22"/>
      <c r="S66" s="25" t="str">
        <f t="shared" si="3"/>
        <v/>
      </c>
      <c r="T66" s="22"/>
      <c r="U66" s="22"/>
      <c r="V66" s="22"/>
      <c r="W66" s="22"/>
      <c r="X66" s="22"/>
      <c r="Y66" s="22"/>
      <c r="Z66" s="31"/>
      <c r="AA66" s="41"/>
      <c r="AB66" s="31"/>
      <c r="AC66" s="121"/>
      <c r="AD66" s="122"/>
      <c r="AE66" s="118"/>
      <c r="AF66" s="100"/>
      <c r="AG66" s="71"/>
      <c r="AH66" s="94">
        <f>IFERROR(INDEX(※編集不可※選択項目!$P$3:$P$51,MATCH(新規登録用!G66&amp;新規登録用!H66&amp;新規登録用!I66,※編集不可※選択項目!$Q$3:$Q$51,0)),0)</f>
        <v>0</v>
      </c>
      <c r="AI66" s="95" t="str">
        <f t="shared" si="4"/>
        <v/>
      </c>
      <c r="AJ66" s="95" t="str">
        <f>IF(G66&amp;H66=※編集不可※選択項目!$J$3,VLOOKUP(新規登録用!U66,※編集不可※選択項目!$N$2:$P$13,3,TRUE),AK66)</f>
        <v/>
      </c>
      <c r="AK66" s="95" t="str">
        <f>IF(G66&amp;H66=※編集不可※選択項目!$J$15,VLOOKUP(新規登録用!U66,※編集不可※選択項目!$N$14:$P$25,3,TRUE),AL66)</f>
        <v/>
      </c>
      <c r="AL66" s="95" t="str">
        <f>IF(G66&amp;H66=※編集不可※選択項目!$J$27,VLOOKUP(新規登録用!U66,※編集不可※選択項目!$N$26:$P$41,3,TRUE),AM66)</f>
        <v/>
      </c>
      <c r="AM66" s="95" t="str">
        <f>IF(G66&amp;H66=※編集不可※選択項目!$J$43,VLOOKUP(新規登録用!U66,※編集不可※選択項目!$N$42:$P$46,3,TRUE),AN66)</f>
        <v/>
      </c>
      <c r="AN66" s="95" t="str">
        <f>IF(G66&amp;H66=※編集不可※選択項目!$J$48,VLOOKUP(新規登録用!U66,※編集不可※選択項目!$N$47:$P$51,3,TRUE),"")</f>
        <v/>
      </c>
      <c r="AO66" s="94">
        <f>IFERROR(VLOOKUP(Y66&amp;G66&amp;H66,※編集不可※選択項目!U:V,2,FALSE),0)</f>
        <v>0</v>
      </c>
      <c r="AP66" s="94">
        <f t="shared" si="5"/>
        <v>0</v>
      </c>
      <c r="AQ66" s="94" t="str">
        <f t="shared" si="6"/>
        <v/>
      </c>
      <c r="AR66" s="81">
        <f t="shared" si="7"/>
        <v>0</v>
      </c>
      <c r="AS66" s="81">
        <f t="shared" si="12"/>
        <v>0</v>
      </c>
      <c r="AT66" s="81">
        <f t="shared" si="8"/>
        <v>0</v>
      </c>
      <c r="AU66" s="81" t="str">
        <f t="shared" si="13"/>
        <v/>
      </c>
      <c r="AV66" s="74">
        <f t="shared" si="14"/>
        <v>0</v>
      </c>
      <c r="AW66" s="74">
        <f t="shared" si="15"/>
        <v>0</v>
      </c>
    </row>
    <row r="67" spans="1:49" s="13" customFormat="1" ht="25.15" customHeight="1" x14ac:dyDescent="0.15">
      <c r="A67" s="72">
        <f t="shared" si="9"/>
        <v>56</v>
      </c>
      <c r="B67" s="26" t="str">
        <f t="shared" si="2"/>
        <v/>
      </c>
      <c r="C67" s="73"/>
      <c r="D67" s="24" t="str">
        <f t="shared" si="10"/>
        <v/>
      </c>
      <c r="E67" s="24" t="str">
        <f t="shared" si="11"/>
        <v/>
      </c>
      <c r="F67" s="22"/>
      <c r="G67" s="23"/>
      <c r="H67" s="22"/>
      <c r="I67" s="24" t="str">
        <f>IF(OR(G67="",H67="",U67=""),"",IFERROR(VLOOKUP(G67&amp;H67&amp;U67,※編集不可※選択項目!$K$3:$P$51,5,FALSE),"該当なし"))</f>
        <v/>
      </c>
      <c r="J67" s="41"/>
      <c r="K67" s="22"/>
      <c r="L67" s="24" t="e">
        <f>J67&amp;#REF!</f>
        <v>#REF!</v>
      </c>
      <c r="M67" s="22"/>
      <c r="N67" s="22"/>
      <c r="O67" s="22"/>
      <c r="P67" s="22"/>
      <c r="Q67" s="22"/>
      <c r="R67" s="22"/>
      <c r="S67" s="25" t="str">
        <f t="shared" si="3"/>
        <v/>
      </c>
      <c r="T67" s="22"/>
      <c r="U67" s="22"/>
      <c r="V67" s="22"/>
      <c r="W67" s="22"/>
      <c r="X67" s="22"/>
      <c r="Y67" s="22"/>
      <c r="Z67" s="31"/>
      <c r="AA67" s="41"/>
      <c r="AB67" s="31"/>
      <c r="AC67" s="121"/>
      <c r="AD67" s="122"/>
      <c r="AE67" s="118"/>
      <c r="AF67" s="100"/>
      <c r="AG67" s="71"/>
      <c r="AH67" s="94">
        <f>IFERROR(INDEX(※編集不可※選択項目!$P$3:$P$51,MATCH(新規登録用!G67&amp;新規登録用!H67&amp;新規登録用!I67,※編集不可※選択項目!$Q$3:$Q$51,0)),0)</f>
        <v>0</v>
      </c>
      <c r="AI67" s="95" t="str">
        <f t="shared" si="4"/>
        <v/>
      </c>
      <c r="AJ67" s="95" t="str">
        <f>IF(G67&amp;H67=※編集不可※選択項目!$J$3,VLOOKUP(新規登録用!U67,※編集不可※選択項目!$N$2:$P$13,3,TRUE),AK67)</f>
        <v/>
      </c>
      <c r="AK67" s="95" t="str">
        <f>IF(G67&amp;H67=※編集不可※選択項目!$J$15,VLOOKUP(新規登録用!U67,※編集不可※選択項目!$N$14:$P$25,3,TRUE),AL67)</f>
        <v/>
      </c>
      <c r="AL67" s="95" t="str">
        <f>IF(G67&amp;H67=※編集不可※選択項目!$J$27,VLOOKUP(新規登録用!U67,※編集不可※選択項目!$N$26:$P$41,3,TRUE),AM67)</f>
        <v/>
      </c>
      <c r="AM67" s="95" t="str">
        <f>IF(G67&amp;H67=※編集不可※選択項目!$J$43,VLOOKUP(新規登録用!U67,※編集不可※選択項目!$N$42:$P$46,3,TRUE),AN67)</f>
        <v/>
      </c>
      <c r="AN67" s="95" t="str">
        <f>IF(G67&amp;H67=※編集不可※選択項目!$J$48,VLOOKUP(新規登録用!U67,※編集不可※選択項目!$N$47:$P$51,3,TRUE),"")</f>
        <v/>
      </c>
      <c r="AO67" s="94">
        <f>IFERROR(VLOOKUP(Y67&amp;G67&amp;H67,※編集不可※選択項目!U:V,2,FALSE),0)</f>
        <v>0</v>
      </c>
      <c r="AP67" s="94">
        <f t="shared" si="5"/>
        <v>0</v>
      </c>
      <c r="AQ67" s="94" t="str">
        <f t="shared" si="6"/>
        <v/>
      </c>
      <c r="AR67" s="81">
        <f t="shared" si="7"/>
        <v>0</v>
      </c>
      <c r="AS67" s="81">
        <f t="shared" si="12"/>
        <v>0</v>
      </c>
      <c r="AT67" s="81">
        <f t="shared" si="8"/>
        <v>0</v>
      </c>
      <c r="AU67" s="81" t="str">
        <f t="shared" si="13"/>
        <v/>
      </c>
      <c r="AV67" s="74">
        <f t="shared" si="14"/>
        <v>0</v>
      </c>
      <c r="AW67" s="74">
        <f t="shared" si="15"/>
        <v>0</v>
      </c>
    </row>
    <row r="68" spans="1:49" s="13" customFormat="1" ht="25.15" customHeight="1" x14ac:dyDescent="0.15">
      <c r="A68" s="72">
        <f t="shared" si="9"/>
        <v>57</v>
      </c>
      <c r="B68" s="26" t="str">
        <f t="shared" si="2"/>
        <v/>
      </c>
      <c r="C68" s="73"/>
      <c r="D68" s="24" t="str">
        <f t="shared" si="10"/>
        <v/>
      </c>
      <c r="E68" s="24" t="str">
        <f t="shared" si="11"/>
        <v/>
      </c>
      <c r="F68" s="22"/>
      <c r="G68" s="23"/>
      <c r="H68" s="22"/>
      <c r="I68" s="24" t="str">
        <f>IF(OR(G68="",H68="",U68=""),"",IFERROR(VLOOKUP(G68&amp;H68&amp;U68,※編集不可※選択項目!$K$3:$P$51,5,FALSE),"該当なし"))</f>
        <v/>
      </c>
      <c r="J68" s="41"/>
      <c r="K68" s="22"/>
      <c r="L68" s="24" t="e">
        <f>J68&amp;#REF!</f>
        <v>#REF!</v>
      </c>
      <c r="M68" s="22"/>
      <c r="N68" s="22"/>
      <c r="O68" s="22"/>
      <c r="P68" s="22"/>
      <c r="Q68" s="22"/>
      <c r="R68" s="22"/>
      <c r="S68" s="25" t="str">
        <f t="shared" si="3"/>
        <v/>
      </c>
      <c r="T68" s="22"/>
      <c r="U68" s="22"/>
      <c r="V68" s="22"/>
      <c r="W68" s="22"/>
      <c r="X68" s="22"/>
      <c r="Y68" s="22"/>
      <c r="Z68" s="31"/>
      <c r="AA68" s="41"/>
      <c r="AB68" s="31"/>
      <c r="AC68" s="121"/>
      <c r="AD68" s="122"/>
      <c r="AE68" s="118"/>
      <c r="AF68" s="100"/>
      <c r="AG68" s="71"/>
      <c r="AH68" s="94">
        <f>IFERROR(INDEX(※編集不可※選択項目!$P$3:$P$51,MATCH(新規登録用!G68&amp;新規登録用!H68&amp;新規登録用!I68,※編集不可※選択項目!$Q$3:$Q$51,0)),0)</f>
        <v>0</v>
      </c>
      <c r="AI68" s="95" t="str">
        <f t="shared" si="4"/>
        <v/>
      </c>
      <c r="AJ68" s="95" t="str">
        <f>IF(G68&amp;H68=※編集不可※選択項目!$J$3,VLOOKUP(新規登録用!U68,※編集不可※選択項目!$N$2:$P$13,3,TRUE),AK68)</f>
        <v/>
      </c>
      <c r="AK68" s="95" t="str">
        <f>IF(G68&amp;H68=※編集不可※選択項目!$J$15,VLOOKUP(新規登録用!U68,※編集不可※選択項目!$N$14:$P$25,3,TRUE),AL68)</f>
        <v/>
      </c>
      <c r="AL68" s="95" t="str">
        <f>IF(G68&amp;H68=※編集不可※選択項目!$J$27,VLOOKUP(新規登録用!U68,※編集不可※選択項目!$N$26:$P$41,3,TRUE),AM68)</f>
        <v/>
      </c>
      <c r="AM68" s="95" t="str">
        <f>IF(G68&amp;H68=※編集不可※選択項目!$J$43,VLOOKUP(新規登録用!U68,※編集不可※選択項目!$N$42:$P$46,3,TRUE),AN68)</f>
        <v/>
      </c>
      <c r="AN68" s="95" t="str">
        <f>IF(G68&amp;H68=※編集不可※選択項目!$J$48,VLOOKUP(新規登録用!U68,※編集不可※選択項目!$N$47:$P$51,3,TRUE),"")</f>
        <v/>
      </c>
      <c r="AO68" s="94">
        <f>IFERROR(VLOOKUP(Y68&amp;G68&amp;H68,※編集不可※選択項目!U:V,2,FALSE),0)</f>
        <v>0</v>
      </c>
      <c r="AP68" s="94">
        <f t="shared" si="5"/>
        <v>0</v>
      </c>
      <c r="AQ68" s="94" t="str">
        <f t="shared" si="6"/>
        <v/>
      </c>
      <c r="AR68" s="81">
        <f t="shared" si="7"/>
        <v>0</v>
      </c>
      <c r="AS68" s="81">
        <f t="shared" si="12"/>
        <v>0</v>
      </c>
      <c r="AT68" s="81">
        <f t="shared" si="8"/>
        <v>0</v>
      </c>
      <c r="AU68" s="81" t="str">
        <f t="shared" si="13"/>
        <v/>
      </c>
      <c r="AV68" s="74">
        <f t="shared" si="14"/>
        <v>0</v>
      </c>
      <c r="AW68" s="74">
        <f t="shared" si="15"/>
        <v>0</v>
      </c>
    </row>
    <row r="69" spans="1:49" s="13" customFormat="1" ht="25.15" customHeight="1" x14ac:dyDescent="0.15">
      <c r="A69" s="72">
        <f t="shared" si="9"/>
        <v>58</v>
      </c>
      <c r="B69" s="26" t="str">
        <f t="shared" si="2"/>
        <v/>
      </c>
      <c r="C69" s="73"/>
      <c r="D69" s="24" t="str">
        <f t="shared" si="10"/>
        <v/>
      </c>
      <c r="E69" s="24" t="str">
        <f t="shared" si="11"/>
        <v/>
      </c>
      <c r="F69" s="22"/>
      <c r="G69" s="23"/>
      <c r="H69" s="22"/>
      <c r="I69" s="24" t="str">
        <f>IF(OR(G69="",H69="",U69=""),"",IFERROR(VLOOKUP(G69&amp;H69&amp;U69,※編集不可※選択項目!$K$3:$P$51,5,FALSE),"該当なし"))</f>
        <v/>
      </c>
      <c r="J69" s="41"/>
      <c r="K69" s="22"/>
      <c r="L69" s="24" t="e">
        <f>J69&amp;#REF!</f>
        <v>#REF!</v>
      </c>
      <c r="M69" s="22"/>
      <c r="N69" s="22"/>
      <c r="O69" s="22"/>
      <c r="P69" s="22"/>
      <c r="Q69" s="22"/>
      <c r="R69" s="22"/>
      <c r="S69" s="25" t="str">
        <f t="shared" si="3"/>
        <v/>
      </c>
      <c r="T69" s="22"/>
      <c r="U69" s="22"/>
      <c r="V69" s="22"/>
      <c r="W69" s="22"/>
      <c r="X69" s="22"/>
      <c r="Y69" s="22"/>
      <c r="Z69" s="31"/>
      <c r="AA69" s="41"/>
      <c r="AB69" s="31"/>
      <c r="AC69" s="121"/>
      <c r="AD69" s="122"/>
      <c r="AE69" s="118"/>
      <c r="AF69" s="100"/>
      <c r="AG69" s="71"/>
      <c r="AH69" s="94">
        <f>IFERROR(INDEX(※編集不可※選択項目!$P$3:$P$51,MATCH(新規登録用!G69&amp;新規登録用!H69&amp;新規登録用!I69,※編集不可※選択項目!$Q$3:$Q$51,0)),0)</f>
        <v>0</v>
      </c>
      <c r="AI69" s="95" t="str">
        <f t="shared" si="4"/>
        <v/>
      </c>
      <c r="AJ69" s="95" t="str">
        <f>IF(G69&amp;H69=※編集不可※選択項目!$J$3,VLOOKUP(新規登録用!U69,※編集不可※選択項目!$N$2:$P$13,3,TRUE),AK69)</f>
        <v/>
      </c>
      <c r="AK69" s="95" t="str">
        <f>IF(G69&amp;H69=※編集不可※選択項目!$J$15,VLOOKUP(新規登録用!U69,※編集不可※選択項目!$N$14:$P$25,3,TRUE),AL69)</f>
        <v/>
      </c>
      <c r="AL69" s="95" t="str">
        <f>IF(G69&amp;H69=※編集不可※選択項目!$J$27,VLOOKUP(新規登録用!U69,※編集不可※選択項目!$N$26:$P$41,3,TRUE),AM69)</f>
        <v/>
      </c>
      <c r="AM69" s="95" t="str">
        <f>IF(G69&amp;H69=※編集不可※選択項目!$J$43,VLOOKUP(新規登録用!U69,※編集不可※選択項目!$N$42:$P$46,3,TRUE),AN69)</f>
        <v/>
      </c>
      <c r="AN69" s="95" t="str">
        <f>IF(G69&amp;H69=※編集不可※選択項目!$J$48,VLOOKUP(新規登録用!U69,※編集不可※選択項目!$N$47:$P$51,3,TRUE),"")</f>
        <v/>
      </c>
      <c r="AO69" s="94">
        <f>IFERROR(VLOOKUP(Y69&amp;G69&amp;H69,※編集不可※選択項目!U:V,2,FALSE),0)</f>
        <v>0</v>
      </c>
      <c r="AP69" s="94">
        <f t="shared" si="5"/>
        <v>0</v>
      </c>
      <c r="AQ69" s="94" t="str">
        <f t="shared" si="6"/>
        <v/>
      </c>
      <c r="AR69" s="81">
        <f t="shared" si="7"/>
        <v>0</v>
      </c>
      <c r="AS69" s="81">
        <f t="shared" si="12"/>
        <v>0</v>
      </c>
      <c r="AT69" s="81">
        <f t="shared" si="8"/>
        <v>0</v>
      </c>
      <c r="AU69" s="81" t="str">
        <f t="shared" si="13"/>
        <v/>
      </c>
      <c r="AV69" s="74">
        <f t="shared" si="14"/>
        <v>0</v>
      </c>
      <c r="AW69" s="74">
        <f t="shared" si="15"/>
        <v>0</v>
      </c>
    </row>
    <row r="70" spans="1:49" s="13" customFormat="1" ht="25.15" customHeight="1" x14ac:dyDescent="0.15">
      <c r="A70" s="72">
        <f t="shared" si="9"/>
        <v>59</v>
      </c>
      <c r="B70" s="26" t="str">
        <f t="shared" si="2"/>
        <v/>
      </c>
      <c r="C70" s="73"/>
      <c r="D70" s="24" t="str">
        <f t="shared" si="10"/>
        <v/>
      </c>
      <c r="E70" s="24" t="str">
        <f t="shared" si="11"/>
        <v/>
      </c>
      <c r="F70" s="22"/>
      <c r="G70" s="23"/>
      <c r="H70" s="22"/>
      <c r="I70" s="24" t="str">
        <f>IF(OR(G70="",H70="",U70=""),"",IFERROR(VLOOKUP(G70&amp;H70&amp;U70,※編集不可※選択項目!$K$3:$P$51,5,FALSE),"該当なし"))</f>
        <v/>
      </c>
      <c r="J70" s="41"/>
      <c r="K70" s="22"/>
      <c r="L70" s="24" t="e">
        <f>J70&amp;#REF!</f>
        <v>#REF!</v>
      </c>
      <c r="M70" s="22"/>
      <c r="N70" s="22"/>
      <c r="O70" s="22"/>
      <c r="P70" s="22"/>
      <c r="Q70" s="22"/>
      <c r="R70" s="22"/>
      <c r="S70" s="25" t="str">
        <f t="shared" si="3"/>
        <v/>
      </c>
      <c r="T70" s="22"/>
      <c r="U70" s="22"/>
      <c r="V70" s="22"/>
      <c r="W70" s="22"/>
      <c r="X70" s="22"/>
      <c r="Y70" s="22"/>
      <c r="Z70" s="31"/>
      <c r="AA70" s="41"/>
      <c r="AB70" s="31"/>
      <c r="AC70" s="121"/>
      <c r="AD70" s="122"/>
      <c r="AE70" s="118"/>
      <c r="AF70" s="100"/>
      <c r="AG70" s="71"/>
      <c r="AH70" s="94">
        <f>IFERROR(INDEX(※編集不可※選択項目!$P$3:$P$51,MATCH(新規登録用!G70&amp;新規登録用!H70&amp;新規登録用!I70,※編集不可※選択項目!$Q$3:$Q$51,0)),0)</f>
        <v>0</v>
      </c>
      <c r="AI70" s="95" t="str">
        <f t="shared" si="4"/>
        <v/>
      </c>
      <c r="AJ70" s="95" t="str">
        <f>IF(G70&amp;H70=※編集不可※選択項目!$J$3,VLOOKUP(新規登録用!U70,※編集不可※選択項目!$N$2:$P$13,3,TRUE),AK70)</f>
        <v/>
      </c>
      <c r="AK70" s="95" t="str">
        <f>IF(G70&amp;H70=※編集不可※選択項目!$J$15,VLOOKUP(新規登録用!U70,※編集不可※選択項目!$N$14:$P$25,3,TRUE),AL70)</f>
        <v/>
      </c>
      <c r="AL70" s="95" t="str">
        <f>IF(G70&amp;H70=※編集不可※選択項目!$J$27,VLOOKUP(新規登録用!U70,※編集不可※選択項目!$N$26:$P$41,3,TRUE),AM70)</f>
        <v/>
      </c>
      <c r="AM70" s="95" t="str">
        <f>IF(G70&amp;H70=※編集不可※選択項目!$J$43,VLOOKUP(新規登録用!U70,※編集不可※選択項目!$N$42:$P$46,3,TRUE),AN70)</f>
        <v/>
      </c>
      <c r="AN70" s="95" t="str">
        <f>IF(G70&amp;H70=※編集不可※選択項目!$J$48,VLOOKUP(新規登録用!U70,※編集不可※選択項目!$N$47:$P$51,3,TRUE),"")</f>
        <v/>
      </c>
      <c r="AO70" s="94">
        <f>IFERROR(VLOOKUP(Y70&amp;G70&amp;H70,※編集不可※選択項目!U:V,2,FALSE),0)</f>
        <v>0</v>
      </c>
      <c r="AP70" s="94">
        <f t="shared" si="5"/>
        <v>0</v>
      </c>
      <c r="AQ70" s="94" t="str">
        <f t="shared" si="6"/>
        <v/>
      </c>
      <c r="AR70" s="81">
        <f t="shared" si="7"/>
        <v>0</v>
      </c>
      <c r="AS70" s="81">
        <f t="shared" si="12"/>
        <v>0</v>
      </c>
      <c r="AT70" s="81">
        <f t="shared" si="8"/>
        <v>0</v>
      </c>
      <c r="AU70" s="81" t="str">
        <f t="shared" si="13"/>
        <v/>
      </c>
      <c r="AV70" s="74">
        <f t="shared" si="14"/>
        <v>0</v>
      </c>
      <c r="AW70" s="74">
        <f t="shared" si="15"/>
        <v>0</v>
      </c>
    </row>
    <row r="71" spans="1:49" s="13" customFormat="1" ht="25.15" customHeight="1" x14ac:dyDescent="0.15">
      <c r="A71" s="72">
        <f t="shared" si="9"/>
        <v>60</v>
      </c>
      <c r="B71" s="26" t="str">
        <f t="shared" si="2"/>
        <v/>
      </c>
      <c r="C71" s="73"/>
      <c r="D71" s="24" t="str">
        <f t="shared" si="10"/>
        <v/>
      </c>
      <c r="E71" s="24" t="str">
        <f t="shared" si="11"/>
        <v/>
      </c>
      <c r="F71" s="22"/>
      <c r="G71" s="23"/>
      <c r="H71" s="22"/>
      <c r="I71" s="24" t="str">
        <f>IF(OR(G71="",H71="",U71=""),"",IFERROR(VLOOKUP(G71&amp;H71&amp;U71,※編集不可※選択項目!$K$3:$P$51,5,FALSE),"該当なし"))</f>
        <v/>
      </c>
      <c r="J71" s="41"/>
      <c r="K71" s="22"/>
      <c r="L71" s="24" t="e">
        <f>J71&amp;#REF!</f>
        <v>#REF!</v>
      </c>
      <c r="M71" s="22"/>
      <c r="N71" s="22"/>
      <c r="O71" s="22"/>
      <c r="P71" s="22"/>
      <c r="Q71" s="22"/>
      <c r="R71" s="22"/>
      <c r="S71" s="25" t="str">
        <f t="shared" si="3"/>
        <v/>
      </c>
      <c r="T71" s="22"/>
      <c r="U71" s="22"/>
      <c r="V71" s="22"/>
      <c r="W71" s="22"/>
      <c r="X71" s="22"/>
      <c r="Y71" s="22"/>
      <c r="Z71" s="31"/>
      <c r="AA71" s="41"/>
      <c r="AB71" s="31"/>
      <c r="AC71" s="121"/>
      <c r="AD71" s="122"/>
      <c r="AE71" s="118"/>
      <c r="AF71" s="100"/>
      <c r="AG71" s="71"/>
      <c r="AH71" s="94">
        <f>IFERROR(INDEX(※編集不可※選択項目!$P$3:$P$51,MATCH(新規登録用!G71&amp;新規登録用!H71&amp;新規登録用!I71,※編集不可※選択項目!$Q$3:$Q$51,0)),0)</f>
        <v>0</v>
      </c>
      <c r="AI71" s="95" t="str">
        <f t="shared" si="4"/>
        <v/>
      </c>
      <c r="AJ71" s="95" t="str">
        <f>IF(G71&amp;H71=※編集不可※選択項目!$J$3,VLOOKUP(新規登録用!U71,※編集不可※選択項目!$N$2:$P$13,3,TRUE),AK71)</f>
        <v/>
      </c>
      <c r="AK71" s="95" t="str">
        <f>IF(G71&amp;H71=※編集不可※選択項目!$J$15,VLOOKUP(新規登録用!U71,※編集不可※選択項目!$N$14:$P$25,3,TRUE),AL71)</f>
        <v/>
      </c>
      <c r="AL71" s="95" t="str">
        <f>IF(G71&amp;H71=※編集不可※選択項目!$J$27,VLOOKUP(新規登録用!U71,※編集不可※選択項目!$N$26:$P$41,3,TRUE),AM71)</f>
        <v/>
      </c>
      <c r="AM71" s="95" t="str">
        <f>IF(G71&amp;H71=※編集不可※選択項目!$J$43,VLOOKUP(新規登録用!U71,※編集不可※選択項目!$N$42:$P$46,3,TRUE),AN71)</f>
        <v/>
      </c>
      <c r="AN71" s="95" t="str">
        <f>IF(G71&amp;H71=※編集不可※選択項目!$J$48,VLOOKUP(新規登録用!U71,※編集不可※選択項目!$N$47:$P$51,3,TRUE),"")</f>
        <v/>
      </c>
      <c r="AO71" s="94">
        <f>IFERROR(VLOOKUP(Y71&amp;G71&amp;H71,※編集不可※選択項目!U:V,2,FALSE),0)</f>
        <v>0</v>
      </c>
      <c r="AP71" s="94">
        <f t="shared" si="5"/>
        <v>0</v>
      </c>
      <c r="AQ71" s="94" t="str">
        <f t="shared" si="6"/>
        <v/>
      </c>
      <c r="AR71" s="81">
        <f t="shared" si="7"/>
        <v>0</v>
      </c>
      <c r="AS71" s="81">
        <f t="shared" si="12"/>
        <v>0</v>
      </c>
      <c r="AT71" s="81">
        <f t="shared" si="8"/>
        <v>0</v>
      </c>
      <c r="AU71" s="81" t="str">
        <f t="shared" si="13"/>
        <v/>
      </c>
      <c r="AV71" s="74">
        <f t="shared" si="14"/>
        <v>0</v>
      </c>
      <c r="AW71" s="74">
        <f t="shared" si="15"/>
        <v>0</v>
      </c>
    </row>
    <row r="72" spans="1:49" s="13" customFormat="1" ht="25.15" customHeight="1" x14ac:dyDescent="0.15">
      <c r="A72" s="72">
        <f t="shared" si="9"/>
        <v>61</v>
      </c>
      <c r="B72" s="26" t="str">
        <f t="shared" si="2"/>
        <v/>
      </c>
      <c r="C72" s="73"/>
      <c r="D72" s="24" t="str">
        <f t="shared" si="10"/>
        <v/>
      </c>
      <c r="E72" s="24" t="str">
        <f t="shared" si="11"/>
        <v/>
      </c>
      <c r="F72" s="22"/>
      <c r="G72" s="23"/>
      <c r="H72" s="22"/>
      <c r="I72" s="24" t="str">
        <f>IF(OR(G72="",H72="",U72=""),"",IFERROR(VLOOKUP(G72&amp;H72&amp;U72,※編集不可※選択項目!$K$3:$P$51,5,FALSE),"該当なし"))</f>
        <v/>
      </c>
      <c r="J72" s="41"/>
      <c r="K72" s="22"/>
      <c r="L72" s="24" t="e">
        <f>J72&amp;#REF!</f>
        <v>#REF!</v>
      </c>
      <c r="M72" s="22"/>
      <c r="N72" s="22"/>
      <c r="O72" s="22"/>
      <c r="P72" s="22"/>
      <c r="Q72" s="22"/>
      <c r="R72" s="22"/>
      <c r="S72" s="25" t="str">
        <f t="shared" si="3"/>
        <v/>
      </c>
      <c r="T72" s="22"/>
      <c r="U72" s="22"/>
      <c r="V72" s="22"/>
      <c r="W72" s="22"/>
      <c r="X72" s="22"/>
      <c r="Y72" s="22"/>
      <c r="Z72" s="31"/>
      <c r="AA72" s="41"/>
      <c r="AB72" s="31"/>
      <c r="AC72" s="121"/>
      <c r="AD72" s="122"/>
      <c r="AE72" s="118"/>
      <c r="AF72" s="100"/>
      <c r="AG72" s="71"/>
      <c r="AH72" s="94">
        <f>IFERROR(INDEX(※編集不可※選択項目!$P$3:$P$51,MATCH(新規登録用!G72&amp;新規登録用!H72&amp;新規登録用!I72,※編集不可※選択項目!$Q$3:$Q$51,0)),0)</f>
        <v>0</v>
      </c>
      <c r="AI72" s="95" t="str">
        <f t="shared" si="4"/>
        <v/>
      </c>
      <c r="AJ72" s="95" t="str">
        <f>IF(G72&amp;H72=※編集不可※選択項目!$J$3,VLOOKUP(新規登録用!U72,※編集不可※選択項目!$N$2:$P$13,3,TRUE),AK72)</f>
        <v/>
      </c>
      <c r="AK72" s="95" t="str">
        <f>IF(G72&amp;H72=※編集不可※選択項目!$J$15,VLOOKUP(新規登録用!U72,※編集不可※選択項目!$N$14:$P$25,3,TRUE),AL72)</f>
        <v/>
      </c>
      <c r="AL72" s="95" t="str">
        <f>IF(G72&amp;H72=※編集不可※選択項目!$J$27,VLOOKUP(新規登録用!U72,※編集不可※選択項目!$N$26:$P$41,3,TRUE),AM72)</f>
        <v/>
      </c>
      <c r="AM72" s="95" t="str">
        <f>IF(G72&amp;H72=※編集不可※選択項目!$J$43,VLOOKUP(新規登録用!U72,※編集不可※選択項目!$N$42:$P$46,3,TRUE),AN72)</f>
        <v/>
      </c>
      <c r="AN72" s="95" t="str">
        <f>IF(G72&amp;H72=※編集不可※選択項目!$J$48,VLOOKUP(新規登録用!U72,※編集不可※選択項目!$N$47:$P$51,3,TRUE),"")</f>
        <v/>
      </c>
      <c r="AO72" s="94">
        <f>IFERROR(VLOOKUP(Y72&amp;G72&amp;H72,※編集不可※選択項目!U:V,2,FALSE),0)</f>
        <v>0</v>
      </c>
      <c r="AP72" s="94">
        <f t="shared" si="5"/>
        <v>0</v>
      </c>
      <c r="AQ72" s="94" t="str">
        <f t="shared" si="6"/>
        <v/>
      </c>
      <c r="AR72" s="81">
        <f t="shared" si="7"/>
        <v>0</v>
      </c>
      <c r="AS72" s="81">
        <f t="shared" si="12"/>
        <v>0</v>
      </c>
      <c r="AT72" s="81">
        <f t="shared" si="8"/>
        <v>0</v>
      </c>
      <c r="AU72" s="81" t="str">
        <f t="shared" si="13"/>
        <v/>
      </c>
      <c r="AV72" s="74">
        <f t="shared" si="14"/>
        <v>0</v>
      </c>
      <c r="AW72" s="74">
        <f t="shared" si="15"/>
        <v>0</v>
      </c>
    </row>
    <row r="73" spans="1:49" s="13" customFormat="1" ht="25.15" customHeight="1" x14ac:dyDescent="0.15">
      <c r="A73" s="72">
        <f t="shared" si="9"/>
        <v>62</v>
      </c>
      <c r="B73" s="26" t="str">
        <f t="shared" si="2"/>
        <v/>
      </c>
      <c r="C73" s="73"/>
      <c r="D73" s="24" t="str">
        <f t="shared" si="10"/>
        <v/>
      </c>
      <c r="E73" s="24" t="str">
        <f t="shared" si="11"/>
        <v/>
      </c>
      <c r="F73" s="22"/>
      <c r="G73" s="23"/>
      <c r="H73" s="22"/>
      <c r="I73" s="24" t="str">
        <f>IF(OR(G73="",H73="",U73=""),"",IFERROR(VLOOKUP(G73&amp;H73&amp;U73,※編集不可※選択項目!$K$3:$P$51,5,FALSE),"該当なし"))</f>
        <v/>
      </c>
      <c r="J73" s="41"/>
      <c r="K73" s="22"/>
      <c r="L73" s="24" t="e">
        <f>J73&amp;#REF!</f>
        <v>#REF!</v>
      </c>
      <c r="M73" s="22"/>
      <c r="N73" s="22"/>
      <c r="O73" s="22"/>
      <c r="P73" s="22"/>
      <c r="Q73" s="22"/>
      <c r="R73" s="22"/>
      <c r="S73" s="25" t="str">
        <f t="shared" si="3"/>
        <v/>
      </c>
      <c r="T73" s="22"/>
      <c r="U73" s="22"/>
      <c r="V73" s="22"/>
      <c r="W73" s="22"/>
      <c r="X73" s="22"/>
      <c r="Y73" s="22"/>
      <c r="Z73" s="31"/>
      <c r="AA73" s="41"/>
      <c r="AB73" s="31"/>
      <c r="AC73" s="121"/>
      <c r="AD73" s="122"/>
      <c r="AE73" s="118"/>
      <c r="AF73" s="100"/>
      <c r="AG73" s="71"/>
      <c r="AH73" s="94">
        <f>IFERROR(INDEX(※編集不可※選択項目!$P$3:$P$51,MATCH(新規登録用!G73&amp;新規登録用!H73&amp;新規登録用!I73,※編集不可※選択項目!$Q$3:$Q$51,0)),0)</f>
        <v>0</v>
      </c>
      <c r="AI73" s="95" t="str">
        <f t="shared" si="4"/>
        <v/>
      </c>
      <c r="AJ73" s="95" t="str">
        <f>IF(G73&amp;H73=※編集不可※選択項目!$J$3,VLOOKUP(新規登録用!U73,※編集不可※選択項目!$N$2:$P$13,3,TRUE),AK73)</f>
        <v/>
      </c>
      <c r="AK73" s="95" t="str">
        <f>IF(G73&amp;H73=※編集不可※選択項目!$J$15,VLOOKUP(新規登録用!U73,※編集不可※選択項目!$N$14:$P$25,3,TRUE),AL73)</f>
        <v/>
      </c>
      <c r="AL73" s="95" t="str">
        <f>IF(G73&amp;H73=※編集不可※選択項目!$J$27,VLOOKUP(新規登録用!U73,※編集不可※選択項目!$N$26:$P$41,3,TRUE),AM73)</f>
        <v/>
      </c>
      <c r="AM73" s="95" t="str">
        <f>IF(G73&amp;H73=※編集不可※選択項目!$J$43,VLOOKUP(新規登録用!U73,※編集不可※選択項目!$N$42:$P$46,3,TRUE),AN73)</f>
        <v/>
      </c>
      <c r="AN73" s="95" t="str">
        <f>IF(G73&amp;H73=※編集不可※選択項目!$J$48,VLOOKUP(新規登録用!U73,※編集不可※選択項目!$N$47:$P$51,3,TRUE),"")</f>
        <v/>
      </c>
      <c r="AO73" s="94">
        <f>IFERROR(VLOOKUP(Y73&amp;G73&amp;H73,※編集不可※選択項目!U:V,2,FALSE),0)</f>
        <v>0</v>
      </c>
      <c r="AP73" s="94">
        <f t="shared" si="5"/>
        <v>0</v>
      </c>
      <c r="AQ73" s="94" t="str">
        <f t="shared" si="6"/>
        <v/>
      </c>
      <c r="AR73" s="81">
        <f t="shared" si="7"/>
        <v>0</v>
      </c>
      <c r="AS73" s="81">
        <f t="shared" si="12"/>
        <v>0</v>
      </c>
      <c r="AT73" s="81">
        <f t="shared" si="8"/>
        <v>0</v>
      </c>
      <c r="AU73" s="81" t="str">
        <f t="shared" si="13"/>
        <v/>
      </c>
      <c r="AV73" s="74">
        <f t="shared" si="14"/>
        <v>0</v>
      </c>
      <c r="AW73" s="74">
        <f t="shared" si="15"/>
        <v>0</v>
      </c>
    </row>
    <row r="74" spans="1:49" s="13" customFormat="1" ht="25.15" customHeight="1" x14ac:dyDescent="0.15">
      <c r="A74" s="72">
        <f t="shared" si="9"/>
        <v>63</v>
      </c>
      <c r="B74" s="26" t="str">
        <f t="shared" si="2"/>
        <v/>
      </c>
      <c r="C74" s="73"/>
      <c r="D74" s="24" t="str">
        <f t="shared" si="10"/>
        <v/>
      </c>
      <c r="E74" s="24" t="str">
        <f t="shared" si="11"/>
        <v/>
      </c>
      <c r="F74" s="22"/>
      <c r="G74" s="23"/>
      <c r="H74" s="22"/>
      <c r="I74" s="24" t="str">
        <f>IF(OR(G74="",H74="",U74=""),"",IFERROR(VLOOKUP(G74&amp;H74&amp;U74,※編集不可※選択項目!$K$3:$P$51,5,FALSE),"該当なし"))</f>
        <v/>
      </c>
      <c r="J74" s="41"/>
      <c r="K74" s="22"/>
      <c r="L74" s="24" t="e">
        <f>J74&amp;#REF!</f>
        <v>#REF!</v>
      </c>
      <c r="M74" s="22"/>
      <c r="N74" s="22"/>
      <c r="O74" s="22"/>
      <c r="P74" s="22"/>
      <c r="Q74" s="22"/>
      <c r="R74" s="22"/>
      <c r="S74" s="25" t="str">
        <f t="shared" si="3"/>
        <v/>
      </c>
      <c r="T74" s="22"/>
      <c r="U74" s="22"/>
      <c r="V74" s="22"/>
      <c r="W74" s="22"/>
      <c r="X74" s="22"/>
      <c r="Y74" s="22"/>
      <c r="Z74" s="31"/>
      <c r="AA74" s="41"/>
      <c r="AB74" s="31"/>
      <c r="AC74" s="121"/>
      <c r="AD74" s="122"/>
      <c r="AE74" s="118"/>
      <c r="AF74" s="100"/>
      <c r="AG74" s="71"/>
      <c r="AH74" s="94">
        <f>IFERROR(INDEX(※編集不可※選択項目!$P$3:$P$51,MATCH(新規登録用!G74&amp;新規登録用!H74&amp;新規登録用!I74,※編集不可※選択項目!$Q$3:$Q$51,0)),0)</f>
        <v>0</v>
      </c>
      <c r="AI74" s="95" t="str">
        <f t="shared" si="4"/>
        <v/>
      </c>
      <c r="AJ74" s="95" t="str">
        <f>IF(G74&amp;H74=※編集不可※選択項目!$J$3,VLOOKUP(新規登録用!U74,※編集不可※選択項目!$N$2:$P$13,3,TRUE),AK74)</f>
        <v/>
      </c>
      <c r="AK74" s="95" t="str">
        <f>IF(G74&amp;H74=※編集不可※選択項目!$J$15,VLOOKUP(新規登録用!U74,※編集不可※選択項目!$N$14:$P$25,3,TRUE),AL74)</f>
        <v/>
      </c>
      <c r="AL74" s="95" t="str">
        <f>IF(G74&amp;H74=※編集不可※選択項目!$J$27,VLOOKUP(新規登録用!U74,※編集不可※選択項目!$N$26:$P$41,3,TRUE),AM74)</f>
        <v/>
      </c>
      <c r="AM74" s="95" t="str">
        <f>IF(G74&amp;H74=※編集不可※選択項目!$J$43,VLOOKUP(新規登録用!U74,※編集不可※選択項目!$N$42:$P$46,3,TRUE),AN74)</f>
        <v/>
      </c>
      <c r="AN74" s="95" t="str">
        <f>IF(G74&amp;H74=※編集不可※選択項目!$J$48,VLOOKUP(新規登録用!U74,※編集不可※選択項目!$N$47:$P$51,3,TRUE),"")</f>
        <v/>
      </c>
      <c r="AO74" s="94">
        <f>IFERROR(VLOOKUP(Y74&amp;G74&amp;H74,※編集不可※選択項目!U:V,2,FALSE),0)</f>
        <v>0</v>
      </c>
      <c r="AP74" s="94">
        <f t="shared" si="5"/>
        <v>0</v>
      </c>
      <c r="AQ74" s="94" t="str">
        <f t="shared" si="6"/>
        <v/>
      </c>
      <c r="AR74" s="81">
        <f t="shared" si="7"/>
        <v>0</v>
      </c>
      <c r="AS74" s="81">
        <f t="shared" si="12"/>
        <v>0</v>
      </c>
      <c r="AT74" s="81">
        <f t="shared" si="8"/>
        <v>0</v>
      </c>
      <c r="AU74" s="81" t="str">
        <f t="shared" si="13"/>
        <v/>
      </c>
      <c r="AV74" s="74">
        <f t="shared" si="14"/>
        <v>0</v>
      </c>
      <c r="AW74" s="74">
        <f t="shared" si="15"/>
        <v>0</v>
      </c>
    </row>
    <row r="75" spans="1:49" s="13" customFormat="1" ht="25.15" customHeight="1" x14ac:dyDescent="0.15">
      <c r="A75" s="72">
        <f t="shared" si="9"/>
        <v>64</v>
      </c>
      <c r="B75" s="26" t="str">
        <f t="shared" ref="B75:B138" si="16">IF($C75="","","高効率空調")</f>
        <v/>
      </c>
      <c r="C75" s="73"/>
      <c r="D75" s="24" t="str">
        <f t="shared" si="10"/>
        <v/>
      </c>
      <c r="E75" s="24" t="str">
        <f t="shared" si="11"/>
        <v/>
      </c>
      <c r="F75" s="22"/>
      <c r="G75" s="23"/>
      <c r="H75" s="22"/>
      <c r="I75" s="24" t="str">
        <f>IF(OR(G75="",H75="",U75=""),"",IFERROR(VLOOKUP(G75&amp;H75&amp;U75,※編集不可※選択項目!$K$3:$P$51,5,FALSE),"該当なし"))</f>
        <v/>
      </c>
      <c r="J75" s="41"/>
      <c r="K75" s="22"/>
      <c r="L75" s="24" t="e">
        <f>J75&amp;#REF!</f>
        <v>#REF!</v>
      </c>
      <c r="M75" s="22"/>
      <c r="N75" s="22"/>
      <c r="O75" s="22"/>
      <c r="P75" s="22"/>
      <c r="Q75" s="22"/>
      <c r="R75" s="22"/>
      <c r="S75" s="25" t="str">
        <f t="shared" ref="S75:S138" si="17">IF($M75="連結","連結前のすべての室外機が、基準を満たしていること",IF(U75="","",AP75))</f>
        <v/>
      </c>
      <c r="T75" s="22"/>
      <c r="U75" s="22"/>
      <c r="V75" s="22"/>
      <c r="W75" s="22"/>
      <c r="X75" s="22"/>
      <c r="Y75" s="22"/>
      <c r="Z75" s="31"/>
      <c r="AA75" s="41"/>
      <c r="AB75" s="31"/>
      <c r="AC75" s="121"/>
      <c r="AD75" s="122"/>
      <c r="AE75" s="118"/>
      <c r="AF75" s="100"/>
      <c r="AG75" s="71"/>
      <c r="AH75" s="94">
        <f>IFERROR(INDEX(※編集不可※選択項目!$P$3:$P$51,MATCH(新規登録用!G75&amp;新規登録用!H75&amp;新規登録用!I75,※編集不可※選択項目!$Q$3:$Q$51,0)),0)</f>
        <v>0</v>
      </c>
      <c r="AI75" s="95" t="str">
        <f t="shared" si="4"/>
        <v/>
      </c>
      <c r="AJ75" s="95" t="str">
        <f>IF(G75&amp;H75=※編集不可※選択項目!$J$3,VLOOKUP(新規登録用!U75,※編集不可※選択項目!$N$2:$P$13,3,TRUE),AK75)</f>
        <v/>
      </c>
      <c r="AK75" s="95" t="str">
        <f>IF(G75&amp;H75=※編集不可※選択項目!$J$15,VLOOKUP(新規登録用!U75,※編集不可※選択項目!$N$14:$P$25,3,TRUE),AL75)</f>
        <v/>
      </c>
      <c r="AL75" s="95" t="str">
        <f>IF(G75&amp;H75=※編集不可※選択項目!$J$27,VLOOKUP(新規登録用!U75,※編集不可※選択項目!$N$26:$P$41,3,TRUE),AM75)</f>
        <v/>
      </c>
      <c r="AM75" s="95" t="str">
        <f>IF(G75&amp;H75=※編集不可※選択項目!$J$43,VLOOKUP(新規登録用!U75,※編集不可※選択項目!$N$42:$P$46,3,TRUE),AN75)</f>
        <v/>
      </c>
      <c r="AN75" s="95" t="str">
        <f>IF(G75&amp;H75=※編集不可※選択項目!$J$48,VLOOKUP(新規登録用!U75,※編集不可※選択項目!$N$47:$P$51,3,TRUE),"")</f>
        <v/>
      </c>
      <c r="AO75" s="94">
        <f>IFERROR(VLOOKUP(Y75&amp;G75&amp;H75,※編集不可※選択項目!U:V,2,FALSE),0)</f>
        <v>0</v>
      </c>
      <c r="AP75" s="94">
        <f t="shared" si="5"/>
        <v>0</v>
      </c>
      <c r="AQ75" s="94" t="str">
        <f t="shared" si="6"/>
        <v/>
      </c>
      <c r="AR75" s="81">
        <f t="shared" si="7"/>
        <v>0</v>
      </c>
      <c r="AS75" s="81">
        <f t="shared" si="12"/>
        <v>0</v>
      </c>
      <c r="AT75" s="81">
        <f t="shared" si="8"/>
        <v>0</v>
      </c>
      <c r="AU75" s="81" t="str">
        <f t="shared" si="13"/>
        <v/>
      </c>
      <c r="AV75" s="74">
        <f t="shared" si="14"/>
        <v>0</v>
      </c>
      <c r="AW75" s="74">
        <f t="shared" si="15"/>
        <v>0</v>
      </c>
    </row>
    <row r="76" spans="1:49" s="13" customFormat="1" ht="25.15" customHeight="1" x14ac:dyDescent="0.15">
      <c r="A76" s="72">
        <f t="shared" si="9"/>
        <v>65</v>
      </c>
      <c r="B76" s="26" t="str">
        <f t="shared" si="16"/>
        <v/>
      </c>
      <c r="C76" s="73"/>
      <c r="D76" s="24" t="str">
        <f t="shared" si="10"/>
        <v/>
      </c>
      <c r="E76" s="24" t="str">
        <f t="shared" si="11"/>
        <v/>
      </c>
      <c r="F76" s="22"/>
      <c r="G76" s="23"/>
      <c r="H76" s="22"/>
      <c r="I76" s="24" t="str">
        <f>IF(OR(G76="",H76="",U76=""),"",IFERROR(VLOOKUP(G76&amp;H76&amp;U76,※編集不可※選択項目!$K$3:$P$51,5,FALSE),"該当なし"))</f>
        <v/>
      </c>
      <c r="J76" s="41"/>
      <c r="K76" s="22"/>
      <c r="L76" s="24" t="e">
        <f>J76&amp;#REF!</f>
        <v>#REF!</v>
      </c>
      <c r="M76" s="22"/>
      <c r="N76" s="22"/>
      <c r="O76" s="22"/>
      <c r="P76" s="22"/>
      <c r="Q76" s="22"/>
      <c r="R76" s="22"/>
      <c r="S76" s="25" t="str">
        <f t="shared" si="17"/>
        <v/>
      </c>
      <c r="T76" s="22"/>
      <c r="U76" s="22"/>
      <c r="V76" s="22"/>
      <c r="W76" s="22"/>
      <c r="X76" s="22"/>
      <c r="Y76" s="22"/>
      <c r="Z76" s="31"/>
      <c r="AA76" s="41"/>
      <c r="AB76" s="31"/>
      <c r="AC76" s="121"/>
      <c r="AD76" s="122"/>
      <c r="AE76" s="118"/>
      <c r="AF76" s="100"/>
      <c r="AG76" s="71"/>
      <c r="AH76" s="94">
        <f>IFERROR(INDEX(※編集不可※選択項目!$P$3:$P$51,MATCH(新規登録用!G76&amp;新規登録用!H76&amp;新規登録用!I76,※編集不可※選択項目!$Q$3:$Q$51,0)),0)</f>
        <v>0</v>
      </c>
      <c r="AI76" s="95" t="str">
        <f t="shared" ref="AI76:AI139" si="18">IF(I76&lt;&gt;"該当なし","",AJ76)</f>
        <v/>
      </c>
      <c r="AJ76" s="95" t="str">
        <f>IF(G76&amp;H76=※編集不可※選択項目!$J$3,VLOOKUP(新規登録用!U76,※編集不可※選択項目!$N$2:$P$13,3,TRUE),AK76)</f>
        <v/>
      </c>
      <c r="AK76" s="95" t="str">
        <f>IF(G76&amp;H76=※編集不可※選択項目!$J$15,VLOOKUP(新規登録用!U76,※編集不可※選択項目!$N$14:$P$25,3,TRUE),AL76)</f>
        <v/>
      </c>
      <c r="AL76" s="95" t="str">
        <f>IF(G76&amp;H76=※編集不可※選択項目!$J$27,VLOOKUP(新規登録用!U76,※編集不可※選択項目!$N$26:$P$41,3,TRUE),AM76)</f>
        <v/>
      </c>
      <c r="AM76" s="95" t="str">
        <f>IF(G76&amp;H76=※編集不可※選択項目!$J$43,VLOOKUP(新規登録用!U76,※編集不可※選択項目!$N$42:$P$46,3,TRUE),AN76)</f>
        <v/>
      </c>
      <c r="AN76" s="95" t="str">
        <f>IF(G76&amp;H76=※編集不可※選択項目!$J$48,VLOOKUP(新規登録用!U76,※編集不可※選択項目!$N$47:$P$51,3,TRUE),"")</f>
        <v/>
      </c>
      <c r="AO76" s="94">
        <f>IFERROR(VLOOKUP(Y76&amp;G76&amp;H76,※編集不可※選択項目!U:V,2,FALSE),0)</f>
        <v>0</v>
      </c>
      <c r="AP76" s="94">
        <f t="shared" ref="AP76:AP139" si="19">IF(I76="該当なし",_xlfn.IFNA(ROUNDDOWN(AI76*AO76,1),""),_xlfn.IFNA(ROUNDDOWN(AH76*AO76,1),""))</f>
        <v>0</v>
      </c>
      <c r="AQ76" s="94" t="str">
        <f t="shared" ref="AQ76:AQ139" si="20">IF(K76="","","["&amp;K76&amp;"]")</f>
        <v/>
      </c>
      <c r="AR76" s="81">
        <f t="shared" ref="AR76:AR139" si="21">IF(AND(($C76&lt;&gt;""),(OR(F76="",G76="",H76="",J76="",M76="",N76="",AND(M76&lt;&gt;"連結",T76=""),U76="",V76="",W76="",X76="",Y76=""))),1,0)</f>
        <v>0</v>
      </c>
      <c r="AS76" s="81">
        <f t="shared" si="12"/>
        <v>0</v>
      </c>
      <c r="AT76" s="81">
        <f t="shared" ref="AT76:AT139" si="22">IF(AND($J76&lt;&gt;"",COUNTIF($J76,"*■*")&gt;0,$AA76=""),1,0)</f>
        <v>0</v>
      </c>
      <c r="AU76" s="81" t="str">
        <f t="shared" si="13"/>
        <v/>
      </c>
      <c r="AV76" s="74">
        <f t="shared" si="14"/>
        <v>0</v>
      </c>
      <c r="AW76" s="74">
        <f t="shared" si="15"/>
        <v>0</v>
      </c>
    </row>
    <row r="77" spans="1:49" s="13" customFormat="1" ht="25.15" customHeight="1" x14ac:dyDescent="0.15">
      <c r="A77" s="72">
        <f t="shared" ref="A77:A140" si="23">ROW()-11</f>
        <v>66</v>
      </c>
      <c r="B77" s="26" t="str">
        <f t="shared" si="16"/>
        <v/>
      </c>
      <c r="C77" s="73"/>
      <c r="D77" s="24" t="str">
        <f t="shared" ref="D77:D140" si="24">IF($C$2="","",IF($B77&lt;&gt;"",$C$2,""))</f>
        <v/>
      </c>
      <c r="E77" s="24" t="str">
        <f t="shared" ref="E77:E140" si="25">IF($F$2="","",IF($B77&lt;&gt;"",$F$2,""))</f>
        <v/>
      </c>
      <c r="F77" s="22"/>
      <c r="G77" s="23"/>
      <c r="H77" s="22"/>
      <c r="I77" s="24" t="str">
        <f>IF(OR(G77="",H77="",U77=""),"",IFERROR(VLOOKUP(G77&amp;H77&amp;U77,※編集不可※選択項目!$K$3:$P$51,5,FALSE),"該当なし"))</f>
        <v/>
      </c>
      <c r="J77" s="41"/>
      <c r="K77" s="22"/>
      <c r="L77" s="24" t="e">
        <f>J77&amp;#REF!</f>
        <v>#REF!</v>
      </c>
      <c r="M77" s="22"/>
      <c r="N77" s="22"/>
      <c r="O77" s="22"/>
      <c r="P77" s="22"/>
      <c r="Q77" s="22"/>
      <c r="R77" s="22"/>
      <c r="S77" s="25" t="str">
        <f t="shared" si="17"/>
        <v/>
      </c>
      <c r="T77" s="22"/>
      <c r="U77" s="22"/>
      <c r="V77" s="22"/>
      <c r="W77" s="22"/>
      <c r="X77" s="22"/>
      <c r="Y77" s="22"/>
      <c r="Z77" s="31"/>
      <c r="AA77" s="41"/>
      <c r="AB77" s="31"/>
      <c r="AC77" s="121"/>
      <c r="AD77" s="122"/>
      <c r="AE77" s="118"/>
      <c r="AF77" s="100"/>
      <c r="AG77" s="71"/>
      <c r="AH77" s="94">
        <f>IFERROR(INDEX(※編集不可※選択項目!$P$3:$P$51,MATCH(新規登録用!G77&amp;新規登録用!H77&amp;新規登録用!I77,※編集不可※選択項目!$Q$3:$Q$51,0)),0)</f>
        <v>0</v>
      </c>
      <c r="AI77" s="95" t="str">
        <f t="shared" si="18"/>
        <v/>
      </c>
      <c r="AJ77" s="95" t="str">
        <f>IF(G77&amp;H77=※編集不可※選択項目!$J$3,VLOOKUP(新規登録用!U77,※編集不可※選択項目!$N$2:$P$13,3,TRUE),AK77)</f>
        <v/>
      </c>
      <c r="AK77" s="95" t="str">
        <f>IF(G77&amp;H77=※編集不可※選択項目!$J$15,VLOOKUP(新規登録用!U77,※編集不可※選択項目!$N$14:$P$25,3,TRUE),AL77)</f>
        <v/>
      </c>
      <c r="AL77" s="95" t="str">
        <f>IF(G77&amp;H77=※編集不可※選択項目!$J$27,VLOOKUP(新規登録用!U77,※編集不可※選択項目!$N$26:$P$41,3,TRUE),AM77)</f>
        <v/>
      </c>
      <c r="AM77" s="95" t="str">
        <f>IF(G77&amp;H77=※編集不可※選択項目!$J$43,VLOOKUP(新規登録用!U77,※編集不可※選択項目!$N$42:$P$46,3,TRUE),AN77)</f>
        <v/>
      </c>
      <c r="AN77" s="95" t="str">
        <f>IF(G77&amp;H77=※編集不可※選択項目!$J$48,VLOOKUP(新規登録用!U77,※編集不可※選択項目!$N$47:$P$51,3,TRUE),"")</f>
        <v/>
      </c>
      <c r="AO77" s="94">
        <f>IFERROR(VLOOKUP(Y77&amp;G77&amp;H77,※編集不可※選択項目!U:V,2,FALSE),0)</f>
        <v>0</v>
      </c>
      <c r="AP77" s="94">
        <f t="shared" si="19"/>
        <v>0</v>
      </c>
      <c r="AQ77" s="94" t="str">
        <f t="shared" si="20"/>
        <v/>
      </c>
      <c r="AR77" s="81">
        <f t="shared" si="21"/>
        <v>0</v>
      </c>
      <c r="AS77" s="81">
        <f t="shared" ref="AS77:AS140" si="26">IF(AND(M77="連結",O77=""),1,0)</f>
        <v>0</v>
      </c>
      <c r="AT77" s="81">
        <f t="shared" si="22"/>
        <v>0</v>
      </c>
      <c r="AU77" s="81" t="str">
        <f t="shared" ref="AU77:AU140" si="27">IF(J77="","",TEXT(J77&amp;AQ77,"G/標準"))</f>
        <v/>
      </c>
      <c r="AV77" s="74">
        <f t="shared" ref="AV77:AV140" si="28">IF(AU77="",0,COUNTIF($AU$12:$AU$1048576,AU77))</f>
        <v>0</v>
      </c>
      <c r="AW77" s="74">
        <f t="shared" ref="AW77:AW140" si="29">IF(AND($T77&lt;&gt;"",$T77&lt;$S77),1,0)</f>
        <v>0</v>
      </c>
    </row>
    <row r="78" spans="1:49" s="13" customFormat="1" ht="25.15" customHeight="1" x14ac:dyDescent="0.15">
      <c r="A78" s="72">
        <f t="shared" si="23"/>
        <v>67</v>
      </c>
      <c r="B78" s="26" t="str">
        <f t="shared" si="16"/>
        <v/>
      </c>
      <c r="C78" s="73"/>
      <c r="D78" s="24" t="str">
        <f t="shared" si="24"/>
        <v/>
      </c>
      <c r="E78" s="24" t="str">
        <f t="shared" si="25"/>
        <v/>
      </c>
      <c r="F78" s="22"/>
      <c r="G78" s="23"/>
      <c r="H78" s="22"/>
      <c r="I78" s="24" t="str">
        <f>IF(OR(G78="",H78="",U78=""),"",IFERROR(VLOOKUP(G78&amp;H78&amp;U78,※編集不可※選択項目!$K$3:$P$51,5,FALSE),"該当なし"))</f>
        <v/>
      </c>
      <c r="J78" s="41"/>
      <c r="K78" s="22"/>
      <c r="L78" s="24" t="e">
        <f>J78&amp;#REF!</f>
        <v>#REF!</v>
      </c>
      <c r="M78" s="22"/>
      <c r="N78" s="22"/>
      <c r="O78" s="22"/>
      <c r="P78" s="22"/>
      <c r="Q78" s="22"/>
      <c r="R78" s="22"/>
      <c r="S78" s="25" t="str">
        <f t="shared" si="17"/>
        <v/>
      </c>
      <c r="T78" s="22"/>
      <c r="U78" s="22"/>
      <c r="V78" s="22"/>
      <c r="W78" s="22"/>
      <c r="X78" s="22"/>
      <c r="Y78" s="22"/>
      <c r="Z78" s="31"/>
      <c r="AA78" s="41"/>
      <c r="AB78" s="31"/>
      <c r="AC78" s="121"/>
      <c r="AD78" s="122"/>
      <c r="AE78" s="118"/>
      <c r="AF78" s="100"/>
      <c r="AG78" s="71"/>
      <c r="AH78" s="94">
        <f>IFERROR(INDEX(※編集不可※選択項目!$P$3:$P$51,MATCH(新規登録用!G78&amp;新規登録用!H78&amp;新規登録用!I78,※編集不可※選択項目!$Q$3:$Q$51,0)),0)</f>
        <v>0</v>
      </c>
      <c r="AI78" s="95" t="str">
        <f t="shared" si="18"/>
        <v/>
      </c>
      <c r="AJ78" s="95" t="str">
        <f>IF(G78&amp;H78=※編集不可※選択項目!$J$3,VLOOKUP(新規登録用!U78,※編集不可※選択項目!$N$2:$P$13,3,TRUE),AK78)</f>
        <v/>
      </c>
      <c r="AK78" s="95" t="str">
        <f>IF(G78&amp;H78=※編集不可※選択項目!$J$15,VLOOKUP(新規登録用!U78,※編集不可※選択項目!$N$14:$P$25,3,TRUE),AL78)</f>
        <v/>
      </c>
      <c r="AL78" s="95" t="str">
        <f>IF(G78&amp;H78=※編集不可※選択項目!$J$27,VLOOKUP(新規登録用!U78,※編集不可※選択項目!$N$26:$P$41,3,TRUE),AM78)</f>
        <v/>
      </c>
      <c r="AM78" s="95" t="str">
        <f>IF(G78&amp;H78=※編集不可※選択項目!$J$43,VLOOKUP(新規登録用!U78,※編集不可※選択項目!$N$42:$P$46,3,TRUE),AN78)</f>
        <v/>
      </c>
      <c r="AN78" s="95" t="str">
        <f>IF(G78&amp;H78=※編集不可※選択項目!$J$48,VLOOKUP(新規登録用!U78,※編集不可※選択項目!$N$47:$P$51,3,TRUE),"")</f>
        <v/>
      </c>
      <c r="AO78" s="94">
        <f>IFERROR(VLOOKUP(Y78&amp;G78&amp;H78,※編集不可※選択項目!U:V,2,FALSE),0)</f>
        <v>0</v>
      </c>
      <c r="AP78" s="94">
        <f t="shared" si="19"/>
        <v>0</v>
      </c>
      <c r="AQ78" s="94" t="str">
        <f t="shared" si="20"/>
        <v/>
      </c>
      <c r="AR78" s="81">
        <f t="shared" si="21"/>
        <v>0</v>
      </c>
      <c r="AS78" s="81">
        <f t="shared" si="26"/>
        <v>0</v>
      </c>
      <c r="AT78" s="81">
        <f t="shared" si="22"/>
        <v>0</v>
      </c>
      <c r="AU78" s="81" t="str">
        <f t="shared" si="27"/>
        <v/>
      </c>
      <c r="AV78" s="74">
        <f t="shared" si="28"/>
        <v>0</v>
      </c>
      <c r="AW78" s="74">
        <f t="shared" si="29"/>
        <v>0</v>
      </c>
    </row>
    <row r="79" spans="1:49" s="13" customFormat="1" ht="25.15" customHeight="1" x14ac:dyDescent="0.15">
      <c r="A79" s="72">
        <f t="shared" si="23"/>
        <v>68</v>
      </c>
      <c r="B79" s="26" t="str">
        <f t="shared" si="16"/>
        <v/>
      </c>
      <c r="C79" s="73"/>
      <c r="D79" s="24" t="str">
        <f t="shared" si="24"/>
        <v/>
      </c>
      <c r="E79" s="24" t="str">
        <f t="shared" si="25"/>
        <v/>
      </c>
      <c r="F79" s="22"/>
      <c r="G79" s="23"/>
      <c r="H79" s="22"/>
      <c r="I79" s="24" t="str">
        <f>IF(OR(G79="",H79="",U79=""),"",IFERROR(VLOOKUP(G79&amp;H79&amp;U79,※編集不可※選択項目!$K$3:$P$51,5,FALSE),"該当なし"))</f>
        <v/>
      </c>
      <c r="J79" s="41"/>
      <c r="K79" s="22"/>
      <c r="L79" s="24" t="e">
        <f>J79&amp;#REF!</f>
        <v>#REF!</v>
      </c>
      <c r="M79" s="22"/>
      <c r="N79" s="22"/>
      <c r="O79" s="22"/>
      <c r="P79" s="22"/>
      <c r="Q79" s="22"/>
      <c r="R79" s="22"/>
      <c r="S79" s="25" t="str">
        <f t="shared" si="17"/>
        <v/>
      </c>
      <c r="T79" s="22"/>
      <c r="U79" s="22"/>
      <c r="V79" s="22"/>
      <c r="W79" s="22"/>
      <c r="X79" s="22"/>
      <c r="Y79" s="22"/>
      <c r="Z79" s="31"/>
      <c r="AA79" s="41"/>
      <c r="AB79" s="31"/>
      <c r="AC79" s="121"/>
      <c r="AD79" s="122"/>
      <c r="AE79" s="118"/>
      <c r="AF79" s="100"/>
      <c r="AG79" s="71"/>
      <c r="AH79" s="94">
        <f>IFERROR(INDEX(※編集不可※選択項目!$P$3:$P$51,MATCH(新規登録用!G79&amp;新規登録用!H79&amp;新規登録用!I79,※編集不可※選択項目!$Q$3:$Q$51,0)),0)</f>
        <v>0</v>
      </c>
      <c r="AI79" s="95" t="str">
        <f t="shared" si="18"/>
        <v/>
      </c>
      <c r="AJ79" s="95" t="str">
        <f>IF(G79&amp;H79=※編集不可※選択項目!$J$3,VLOOKUP(新規登録用!U79,※編集不可※選択項目!$N$2:$P$13,3,TRUE),AK79)</f>
        <v/>
      </c>
      <c r="AK79" s="95" t="str">
        <f>IF(G79&amp;H79=※編集不可※選択項目!$J$15,VLOOKUP(新規登録用!U79,※編集不可※選択項目!$N$14:$P$25,3,TRUE),AL79)</f>
        <v/>
      </c>
      <c r="AL79" s="95" t="str">
        <f>IF(G79&amp;H79=※編集不可※選択項目!$J$27,VLOOKUP(新規登録用!U79,※編集不可※選択項目!$N$26:$P$41,3,TRUE),AM79)</f>
        <v/>
      </c>
      <c r="AM79" s="95" t="str">
        <f>IF(G79&amp;H79=※編集不可※選択項目!$J$43,VLOOKUP(新規登録用!U79,※編集不可※選択項目!$N$42:$P$46,3,TRUE),AN79)</f>
        <v/>
      </c>
      <c r="AN79" s="95" t="str">
        <f>IF(G79&amp;H79=※編集不可※選択項目!$J$48,VLOOKUP(新規登録用!U79,※編集不可※選択項目!$N$47:$P$51,3,TRUE),"")</f>
        <v/>
      </c>
      <c r="AO79" s="94">
        <f>IFERROR(VLOOKUP(Y79&amp;G79&amp;H79,※編集不可※選択項目!U:V,2,FALSE),0)</f>
        <v>0</v>
      </c>
      <c r="AP79" s="94">
        <f t="shared" si="19"/>
        <v>0</v>
      </c>
      <c r="AQ79" s="94" t="str">
        <f t="shared" si="20"/>
        <v/>
      </c>
      <c r="AR79" s="81">
        <f t="shared" si="21"/>
        <v>0</v>
      </c>
      <c r="AS79" s="81">
        <f t="shared" si="26"/>
        <v>0</v>
      </c>
      <c r="AT79" s="81">
        <f t="shared" si="22"/>
        <v>0</v>
      </c>
      <c r="AU79" s="81" t="str">
        <f t="shared" si="27"/>
        <v/>
      </c>
      <c r="AV79" s="74">
        <f t="shared" si="28"/>
        <v>0</v>
      </c>
      <c r="AW79" s="74">
        <f t="shared" si="29"/>
        <v>0</v>
      </c>
    </row>
    <row r="80" spans="1:49" s="13" customFormat="1" ht="25.15" customHeight="1" x14ac:dyDescent="0.15">
      <c r="A80" s="72">
        <f t="shared" si="23"/>
        <v>69</v>
      </c>
      <c r="B80" s="26" t="str">
        <f t="shared" si="16"/>
        <v/>
      </c>
      <c r="C80" s="73"/>
      <c r="D80" s="24" t="str">
        <f t="shared" si="24"/>
        <v/>
      </c>
      <c r="E80" s="24" t="str">
        <f t="shared" si="25"/>
        <v/>
      </c>
      <c r="F80" s="22"/>
      <c r="G80" s="23"/>
      <c r="H80" s="22"/>
      <c r="I80" s="24" t="str">
        <f>IF(OR(G80="",H80="",U80=""),"",IFERROR(VLOOKUP(G80&amp;H80&amp;U80,※編集不可※選択項目!$K$3:$P$51,5,FALSE),"該当なし"))</f>
        <v/>
      </c>
      <c r="J80" s="41"/>
      <c r="K80" s="22"/>
      <c r="L80" s="24" t="e">
        <f>J80&amp;#REF!</f>
        <v>#REF!</v>
      </c>
      <c r="M80" s="22"/>
      <c r="N80" s="22"/>
      <c r="O80" s="22"/>
      <c r="P80" s="22"/>
      <c r="Q80" s="22"/>
      <c r="R80" s="22"/>
      <c r="S80" s="25" t="str">
        <f t="shared" si="17"/>
        <v/>
      </c>
      <c r="T80" s="22"/>
      <c r="U80" s="22"/>
      <c r="V80" s="22"/>
      <c r="W80" s="22"/>
      <c r="X80" s="22"/>
      <c r="Y80" s="22"/>
      <c r="Z80" s="31"/>
      <c r="AA80" s="41"/>
      <c r="AB80" s="31"/>
      <c r="AC80" s="121"/>
      <c r="AD80" s="122"/>
      <c r="AE80" s="118"/>
      <c r="AF80" s="100"/>
      <c r="AG80" s="71"/>
      <c r="AH80" s="94">
        <f>IFERROR(INDEX(※編集不可※選択項目!$P$3:$P$51,MATCH(新規登録用!G80&amp;新規登録用!H80&amp;新規登録用!I80,※編集不可※選択項目!$Q$3:$Q$51,0)),0)</f>
        <v>0</v>
      </c>
      <c r="AI80" s="95" t="str">
        <f t="shared" si="18"/>
        <v/>
      </c>
      <c r="AJ80" s="95" t="str">
        <f>IF(G80&amp;H80=※編集不可※選択項目!$J$3,VLOOKUP(新規登録用!U80,※編集不可※選択項目!$N$2:$P$13,3,TRUE),AK80)</f>
        <v/>
      </c>
      <c r="AK80" s="95" t="str">
        <f>IF(G80&amp;H80=※編集不可※選択項目!$J$15,VLOOKUP(新規登録用!U80,※編集不可※選択項目!$N$14:$P$25,3,TRUE),AL80)</f>
        <v/>
      </c>
      <c r="AL80" s="95" t="str">
        <f>IF(G80&amp;H80=※編集不可※選択項目!$J$27,VLOOKUP(新規登録用!U80,※編集不可※選択項目!$N$26:$P$41,3,TRUE),AM80)</f>
        <v/>
      </c>
      <c r="AM80" s="95" t="str">
        <f>IF(G80&amp;H80=※編集不可※選択項目!$J$43,VLOOKUP(新規登録用!U80,※編集不可※選択項目!$N$42:$P$46,3,TRUE),AN80)</f>
        <v/>
      </c>
      <c r="AN80" s="95" t="str">
        <f>IF(G80&amp;H80=※編集不可※選択項目!$J$48,VLOOKUP(新規登録用!U80,※編集不可※選択項目!$N$47:$P$51,3,TRUE),"")</f>
        <v/>
      </c>
      <c r="AO80" s="94">
        <f>IFERROR(VLOOKUP(Y80&amp;G80&amp;H80,※編集不可※選択項目!U:V,2,FALSE),0)</f>
        <v>0</v>
      </c>
      <c r="AP80" s="94">
        <f t="shared" si="19"/>
        <v>0</v>
      </c>
      <c r="AQ80" s="94" t="str">
        <f t="shared" si="20"/>
        <v/>
      </c>
      <c r="AR80" s="81">
        <f t="shared" si="21"/>
        <v>0</v>
      </c>
      <c r="AS80" s="81">
        <f t="shared" si="26"/>
        <v>0</v>
      </c>
      <c r="AT80" s="81">
        <f t="shared" si="22"/>
        <v>0</v>
      </c>
      <c r="AU80" s="81" t="str">
        <f t="shared" si="27"/>
        <v/>
      </c>
      <c r="AV80" s="74">
        <f t="shared" si="28"/>
        <v>0</v>
      </c>
      <c r="AW80" s="74">
        <f t="shared" si="29"/>
        <v>0</v>
      </c>
    </row>
    <row r="81" spans="1:49" s="13" customFormat="1" ht="25.15" customHeight="1" x14ac:dyDescent="0.15">
      <c r="A81" s="72">
        <f t="shared" si="23"/>
        <v>70</v>
      </c>
      <c r="B81" s="26" t="str">
        <f t="shared" si="16"/>
        <v/>
      </c>
      <c r="C81" s="73"/>
      <c r="D81" s="24" t="str">
        <f t="shared" si="24"/>
        <v/>
      </c>
      <c r="E81" s="24" t="str">
        <f t="shared" si="25"/>
        <v/>
      </c>
      <c r="F81" s="22"/>
      <c r="G81" s="23"/>
      <c r="H81" s="22"/>
      <c r="I81" s="24" t="str">
        <f>IF(OR(G81="",H81="",U81=""),"",IFERROR(VLOOKUP(G81&amp;H81&amp;U81,※編集不可※選択項目!$K$3:$P$51,5,FALSE),"該当なし"))</f>
        <v/>
      </c>
      <c r="J81" s="41"/>
      <c r="K81" s="22"/>
      <c r="L81" s="24" t="e">
        <f>J81&amp;#REF!</f>
        <v>#REF!</v>
      </c>
      <c r="M81" s="22"/>
      <c r="N81" s="22"/>
      <c r="O81" s="22"/>
      <c r="P81" s="22"/>
      <c r="Q81" s="22"/>
      <c r="R81" s="22"/>
      <c r="S81" s="25" t="str">
        <f t="shared" si="17"/>
        <v/>
      </c>
      <c r="T81" s="22"/>
      <c r="U81" s="22"/>
      <c r="V81" s="22"/>
      <c r="W81" s="22"/>
      <c r="X81" s="22"/>
      <c r="Y81" s="22"/>
      <c r="Z81" s="31"/>
      <c r="AA81" s="41"/>
      <c r="AB81" s="31"/>
      <c r="AC81" s="121"/>
      <c r="AD81" s="122"/>
      <c r="AE81" s="118"/>
      <c r="AF81" s="100"/>
      <c r="AG81" s="71"/>
      <c r="AH81" s="94">
        <f>IFERROR(INDEX(※編集不可※選択項目!$P$3:$P$51,MATCH(新規登録用!G81&amp;新規登録用!H81&amp;新規登録用!I81,※編集不可※選択項目!$Q$3:$Q$51,0)),0)</f>
        <v>0</v>
      </c>
      <c r="AI81" s="95" t="str">
        <f t="shared" si="18"/>
        <v/>
      </c>
      <c r="AJ81" s="95" t="str">
        <f>IF(G81&amp;H81=※編集不可※選択項目!$J$3,VLOOKUP(新規登録用!U81,※編集不可※選択項目!$N$2:$P$13,3,TRUE),AK81)</f>
        <v/>
      </c>
      <c r="AK81" s="95" t="str">
        <f>IF(G81&amp;H81=※編集不可※選択項目!$J$15,VLOOKUP(新規登録用!U81,※編集不可※選択項目!$N$14:$P$25,3,TRUE),AL81)</f>
        <v/>
      </c>
      <c r="AL81" s="95" t="str">
        <f>IF(G81&amp;H81=※編集不可※選択項目!$J$27,VLOOKUP(新規登録用!U81,※編集不可※選択項目!$N$26:$P$41,3,TRUE),AM81)</f>
        <v/>
      </c>
      <c r="AM81" s="95" t="str">
        <f>IF(G81&amp;H81=※編集不可※選択項目!$J$43,VLOOKUP(新規登録用!U81,※編集不可※選択項目!$N$42:$P$46,3,TRUE),AN81)</f>
        <v/>
      </c>
      <c r="AN81" s="95" t="str">
        <f>IF(G81&amp;H81=※編集不可※選択項目!$J$48,VLOOKUP(新規登録用!U81,※編集不可※選択項目!$N$47:$P$51,3,TRUE),"")</f>
        <v/>
      </c>
      <c r="AO81" s="94">
        <f>IFERROR(VLOOKUP(Y81&amp;G81&amp;H81,※編集不可※選択項目!U:V,2,FALSE),0)</f>
        <v>0</v>
      </c>
      <c r="AP81" s="94">
        <f t="shared" si="19"/>
        <v>0</v>
      </c>
      <c r="AQ81" s="94" t="str">
        <f t="shared" si="20"/>
        <v/>
      </c>
      <c r="AR81" s="81">
        <f t="shared" si="21"/>
        <v>0</v>
      </c>
      <c r="AS81" s="81">
        <f t="shared" si="26"/>
        <v>0</v>
      </c>
      <c r="AT81" s="81">
        <f t="shared" si="22"/>
        <v>0</v>
      </c>
      <c r="AU81" s="81" t="str">
        <f t="shared" si="27"/>
        <v/>
      </c>
      <c r="AV81" s="74">
        <f t="shared" si="28"/>
        <v>0</v>
      </c>
      <c r="AW81" s="74">
        <f t="shared" si="29"/>
        <v>0</v>
      </c>
    </row>
    <row r="82" spans="1:49" s="13" customFormat="1" ht="25.15" customHeight="1" x14ac:dyDescent="0.15">
      <c r="A82" s="72">
        <f t="shared" si="23"/>
        <v>71</v>
      </c>
      <c r="B82" s="26" t="str">
        <f t="shared" si="16"/>
        <v/>
      </c>
      <c r="C82" s="73"/>
      <c r="D82" s="24" t="str">
        <f t="shared" si="24"/>
        <v/>
      </c>
      <c r="E82" s="24" t="str">
        <f t="shared" si="25"/>
        <v/>
      </c>
      <c r="F82" s="22"/>
      <c r="G82" s="23"/>
      <c r="H82" s="22"/>
      <c r="I82" s="24" t="str">
        <f>IF(OR(G82="",H82="",U82=""),"",IFERROR(VLOOKUP(G82&amp;H82&amp;U82,※編集不可※選択項目!$K$3:$P$51,5,FALSE),"該当なし"))</f>
        <v/>
      </c>
      <c r="J82" s="41"/>
      <c r="K82" s="22"/>
      <c r="L82" s="24" t="e">
        <f>J82&amp;#REF!</f>
        <v>#REF!</v>
      </c>
      <c r="M82" s="22"/>
      <c r="N82" s="22"/>
      <c r="O82" s="22"/>
      <c r="P82" s="22"/>
      <c r="Q82" s="22"/>
      <c r="R82" s="22"/>
      <c r="S82" s="25" t="str">
        <f t="shared" si="17"/>
        <v/>
      </c>
      <c r="T82" s="22"/>
      <c r="U82" s="22"/>
      <c r="V82" s="22"/>
      <c r="W82" s="22"/>
      <c r="X82" s="22"/>
      <c r="Y82" s="22"/>
      <c r="Z82" s="31"/>
      <c r="AA82" s="41"/>
      <c r="AB82" s="31"/>
      <c r="AC82" s="121"/>
      <c r="AD82" s="122"/>
      <c r="AE82" s="118"/>
      <c r="AF82" s="100"/>
      <c r="AG82" s="71"/>
      <c r="AH82" s="94">
        <f>IFERROR(INDEX(※編集不可※選択項目!$P$3:$P$51,MATCH(新規登録用!G82&amp;新規登録用!H82&amp;新規登録用!I82,※編集不可※選択項目!$Q$3:$Q$51,0)),0)</f>
        <v>0</v>
      </c>
      <c r="AI82" s="95" t="str">
        <f t="shared" si="18"/>
        <v/>
      </c>
      <c r="AJ82" s="95" t="str">
        <f>IF(G82&amp;H82=※編集不可※選択項目!$J$3,VLOOKUP(新規登録用!U82,※編集不可※選択項目!$N$2:$P$13,3,TRUE),AK82)</f>
        <v/>
      </c>
      <c r="AK82" s="95" t="str">
        <f>IF(G82&amp;H82=※編集不可※選択項目!$J$15,VLOOKUP(新規登録用!U82,※編集不可※選択項目!$N$14:$P$25,3,TRUE),AL82)</f>
        <v/>
      </c>
      <c r="AL82" s="95" t="str">
        <f>IF(G82&amp;H82=※編集不可※選択項目!$J$27,VLOOKUP(新規登録用!U82,※編集不可※選択項目!$N$26:$P$41,3,TRUE),AM82)</f>
        <v/>
      </c>
      <c r="AM82" s="95" t="str">
        <f>IF(G82&amp;H82=※編集不可※選択項目!$J$43,VLOOKUP(新規登録用!U82,※編集不可※選択項目!$N$42:$P$46,3,TRUE),AN82)</f>
        <v/>
      </c>
      <c r="AN82" s="95" t="str">
        <f>IF(G82&amp;H82=※編集不可※選択項目!$J$48,VLOOKUP(新規登録用!U82,※編集不可※選択項目!$N$47:$P$51,3,TRUE),"")</f>
        <v/>
      </c>
      <c r="AO82" s="94">
        <f>IFERROR(VLOOKUP(Y82&amp;G82&amp;H82,※編集不可※選択項目!U:V,2,FALSE),0)</f>
        <v>0</v>
      </c>
      <c r="AP82" s="94">
        <f t="shared" si="19"/>
        <v>0</v>
      </c>
      <c r="AQ82" s="94" t="str">
        <f t="shared" si="20"/>
        <v/>
      </c>
      <c r="AR82" s="81">
        <f t="shared" si="21"/>
        <v>0</v>
      </c>
      <c r="AS82" s="81">
        <f t="shared" si="26"/>
        <v>0</v>
      </c>
      <c r="AT82" s="81">
        <f t="shared" si="22"/>
        <v>0</v>
      </c>
      <c r="AU82" s="81" t="str">
        <f t="shared" si="27"/>
        <v/>
      </c>
      <c r="AV82" s="74">
        <f t="shared" si="28"/>
        <v>0</v>
      </c>
      <c r="AW82" s="74">
        <f t="shared" si="29"/>
        <v>0</v>
      </c>
    </row>
    <row r="83" spans="1:49" s="13" customFormat="1" ht="25.15" customHeight="1" x14ac:dyDescent="0.15">
      <c r="A83" s="72">
        <f t="shared" si="23"/>
        <v>72</v>
      </c>
      <c r="B83" s="26" t="str">
        <f t="shared" si="16"/>
        <v/>
      </c>
      <c r="C83" s="73"/>
      <c r="D83" s="24" t="str">
        <f t="shared" si="24"/>
        <v/>
      </c>
      <c r="E83" s="24" t="str">
        <f t="shared" si="25"/>
        <v/>
      </c>
      <c r="F83" s="22"/>
      <c r="G83" s="23"/>
      <c r="H83" s="22"/>
      <c r="I83" s="24" t="str">
        <f>IF(OR(G83="",H83="",U83=""),"",IFERROR(VLOOKUP(G83&amp;H83&amp;U83,※編集不可※選択項目!$K$3:$P$51,5,FALSE),"該当なし"))</f>
        <v/>
      </c>
      <c r="J83" s="41"/>
      <c r="K83" s="22"/>
      <c r="L83" s="24" t="e">
        <f>J83&amp;#REF!</f>
        <v>#REF!</v>
      </c>
      <c r="M83" s="22"/>
      <c r="N83" s="22"/>
      <c r="O83" s="22"/>
      <c r="P83" s="22"/>
      <c r="Q83" s="22"/>
      <c r="R83" s="22"/>
      <c r="S83" s="25" t="str">
        <f t="shared" si="17"/>
        <v/>
      </c>
      <c r="T83" s="22"/>
      <c r="U83" s="22"/>
      <c r="V83" s="22"/>
      <c r="W83" s="22"/>
      <c r="X83" s="22"/>
      <c r="Y83" s="22"/>
      <c r="Z83" s="31"/>
      <c r="AA83" s="41"/>
      <c r="AB83" s="31"/>
      <c r="AC83" s="121"/>
      <c r="AD83" s="122"/>
      <c r="AE83" s="118"/>
      <c r="AF83" s="100"/>
      <c r="AG83" s="71"/>
      <c r="AH83" s="94">
        <f>IFERROR(INDEX(※編集不可※選択項目!$P$3:$P$51,MATCH(新規登録用!G83&amp;新規登録用!H83&amp;新規登録用!I83,※編集不可※選択項目!$Q$3:$Q$51,0)),0)</f>
        <v>0</v>
      </c>
      <c r="AI83" s="95" t="str">
        <f t="shared" si="18"/>
        <v/>
      </c>
      <c r="AJ83" s="95" t="str">
        <f>IF(G83&amp;H83=※編集不可※選択項目!$J$3,VLOOKUP(新規登録用!U83,※編集不可※選択項目!$N$2:$P$13,3,TRUE),AK83)</f>
        <v/>
      </c>
      <c r="AK83" s="95" t="str">
        <f>IF(G83&amp;H83=※編集不可※選択項目!$J$15,VLOOKUP(新規登録用!U83,※編集不可※選択項目!$N$14:$P$25,3,TRUE),AL83)</f>
        <v/>
      </c>
      <c r="AL83" s="95" t="str">
        <f>IF(G83&amp;H83=※編集不可※選択項目!$J$27,VLOOKUP(新規登録用!U83,※編集不可※選択項目!$N$26:$P$41,3,TRUE),AM83)</f>
        <v/>
      </c>
      <c r="AM83" s="95" t="str">
        <f>IF(G83&amp;H83=※編集不可※選択項目!$J$43,VLOOKUP(新規登録用!U83,※編集不可※選択項目!$N$42:$P$46,3,TRUE),AN83)</f>
        <v/>
      </c>
      <c r="AN83" s="95" t="str">
        <f>IF(G83&amp;H83=※編集不可※選択項目!$J$48,VLOOKUP(新規登録用!U83,※編集不可※選択項目!$N$47:$P$51,3,TRUE),"")</f>
        <v/>
      </c>
      <c r="AO83" s="94">
        <f>IFERROR(VLOOKUP(Y83&amp;G83&amp;H83,※編集不可※選択項目!U:V,2,FALSE),0)</f>
        <v>0</v>
      </c>
      <c r="AP83" s="94">
        <f t="shared" si="19"/>
        <v>0</v>
      </c>
      <c r="AQ83" s="94" t="str">
        <f t="shared" si="20"/>
        <v/>
      </c>
      <c r="AR83" s="81">
        <f t="shared" si="21"/>
        <v>0</v>
      </c>
      <c r="AS83" s="81">
        <f t="shared" si="26"/>
        <v>0</v>
      </c>
      <c r="AT83" s="81">
        <f t="shared" si="22"/>
        <v>0</v>
      </c>
      <c r="AU83" s="81" t="str">
        <f t="shared" si="27"/>
        <v/>
      </c>
      <c r="AV83" s="74">
        <f t="shared" si="28"/>
        <v>0</v>
      </c>
      <c r="AW83" s="74">
        <f t="shared" si="29"/>
        <v>0</v>
      </c>
    </row>
    <row r="84" spans="1:49" s="13" customFormat="1" ht="25.15" customHeight="1" x14ac:dyDescent="0.15">
      <c r="A84" s="72">
        <f t="shared" si="23"/>
        <v>73</v>
      </c>
      <c r="B84" s="26" t="str">
        <f t="shared" si="16"/>
        <v/>
      </c>
      <c r="C84" s="73"/>
      <c r="D84" s="24" t="str">
        <f t="shared" si="24"/>
        <v/>
      </c>
      <c r="E84" s="24" t="str">
        <f t="shared" si="25"/>
        <v/>
      </c>
      <c r="F84" s="22"/>
      <c r="G84" s="23"/>
      <c r="H84" s="22"/>
      <c r="I84" s="24" t="str">
        <f>IF(OR(G84="",H84="",U84=""),"",IFERROR(VLOOKUP(G84&amp;H84&amp;U84,※編集不可※選択項目!$K$3:$P$51,5,FALSE),"該当なし"))</f>
        <v/>
      </c>
      <c r="J84" s="41"/>
      <c r="K84" s="22"/>
      <c r="L84" s="24" t="e">
        <f>J84&amp;#REF!</f>
        <v>#REF!</v>
      </c>
      <c r="M84" s="22"/>
      <c r="N84" s="22"/>
      <c r="O84" s="22"/>
      <c r="P84" s="22"/>
      <c r="Q84" s="22"/>
      <c r="R84" s="22"/>
      <c r="S84" s="25" t="str">
        <f t="shared" si="17"/>
        <v/>
      </c>
      <c r="T84" s="22"/>
      <c r="U84" s="22"/>
      <c r="V84" s="22"/>
      <c r="W84" s="22"/>
      <c r="X84" s="22"/>
      <c r="Y84" s="22"/>
      <c r="Z84" s="31"/>
      <c r="AA84" s="41"/>
      <c r="AB84" s="31"/>
      <c r="AC84" s="121"/>
      <c r="AD84" s="122"/>
      <c r="AE84" s="118"/>
      <c r="AF84" s="100"/>
      <c r="AG84" s="71"/>
      <c r="AH84" s="94">
        <f>IFERROR(INDEX(※編集不可※選択項目!$P$3:$P$51,MATCH(新規登録用!G84&amp;新規登録用!H84&amp;新規登録用!I84,※編集不可※選択項目!$Q$3:$Q$51,0)),0)</f>
        <v>0</v>
      </c>
      <c r="AI84" s="95" t="str">
        <f t="shared" si="18"/>
        <v/>
      </c>
      <c r="AJ84" s="95" t="str">
        <f>IF(G84&amp;H84=※編集不可※選択項目!$J$3,VLOOKUP(新規登録用!U84,※編集不可※選択項目!$N$2:$P$13,3,TRUE),AK84)</f>
        <v/>
      </c>
      <c r="AK84" s="95" t="str">
        <f>IF(G84&amp;H84=※編集不可※選択項目!$J$15,VLOOKUP(新規登録用!U84,※編集不可※選択項目!$N$14:$P$25,3,TRUE),AL84)</f>
        <v/>
      </c>
      <c r="AL84" s="95" t="str">
        <f>IF(G84&amp;H84=※編集不可※選択項目!$J$27,VLOOKUP(新規登録用!U84,※編集不可※選択項目!$N$26:$P$41,3,TRUE),AM84)</f>
        <v/>
      </c>
      <c r="AM84" s="95" t="str">
        <f>IF(G84&amp;H84=※編集不可※選択項目!$J$43,VLOOKUP(新規登録用!U84,※編集不可※選択項目!$N$42:$P$46,3,TRUE),AN84)</f>
        <v/>
      </c>
      <c r="AN84" s="95" t="str">
        <f>IF(G84&amp;H84=※編集不可※選択項目!$J$48,VLOOKUP(新規登録用!U84,※編集不可※選択項目!$N$47:$P$51,3,TRUE),"")</f>
        <v/>
      </c>
      <c r="AO84" s="94">
        <f>IFERROR(VLOOKUP(Y84&amp;G84&amp;H84,※編集不可※選択項目!U:V,2,FALSE),0)</f>
        <v>0</v>
      </c>
      <c r="AP84" s="94">
        <f t="shared" si="19"/>
        <v>0</v>
      </c>
      <c r="AQ84" s="94" t="str">
        <f t="shared" si="20"/>
        <v/>
      </c>
      <c r="AR84" s="81">
        <f t="shared" si="21"/>
        <v>0</v>
      </c>
      <c r="AS84" s="81">
        <f t="shared" si="26"/>
        <v>0</v>
      </c>
      <c r="AT84" s="81">
        <f t="shared" si="22"/>
        <v>0</v>
      </c>
      <c r="AU84" s="81" t="str">
        <f t="shared" si="27"/>
        <v/>
      </c>
      <c r="AV84" s="74">
        <f t="shared" si="28"/>
        <v>0</v>
      </c>
      <c r="AW84" s="74">
        <f t="shared" si="29"/>
        <v>0</v>
      </c>
    </row>
    <row r="85" spans="1:49" s="13" customFormat="1" ht="25.15" customHeight="1" x14ac:dyDescent="0.15">
      <c r="A85" s="72">
        <f t="shared" si="23"/>
        <v>74</v>
      </c>
      <c r="B85" s="26" t="str">
        <f t="shared" si="16"/>
        <v/>
      </c>
      <c r="C85" s="73"/>
      <c r="D85" s="24" t="str">
        <f t="shared" si="24"/>
        <v/>
      </c>
      <c r="E85" s="24" t="str">
        <f t="shared" si="25"/>
        <v/>
      </c>
      <c r="F85" s="22"/>
      <c r="G85" s="23"/>
      <c r="H85" s="22"/>
      <c r="I85" s="24" t="str">
        <f>IF(OR(G85="",H85="",U85=""),"",IFERROR(VLOOKUP(G85&amp;H85&amp;U85,※編集不可※選択項目!$K$3:$P$51,5,FALSE),"該当なし"))</f>
        <v/>
      </c>
      <c r="J85" s="41"/>
      <c r="K85" s="22"/>
      <c r="L85" s="24" t="e">
        <f>J85&amp;#REF!</f>
        <v>#REF!</v>
      </c>
      <c r="M85" s="22"/>
      <c r="N85" s="22"/>
      <c r="O85" s="22"/>
      <c r="P85" s="22"/>
      <c r="Q85" s="22"/>
      <c r="R85" s="22"/>
      <c r="S85" s="25" t="str">
        <f t="shared" si="17"/>
        <v/>
      </c>
      <c r="T85" s="22"/>
      <c r="U85" s="22"/>
      <c r="V85" s="22"/>
      <c r="W85" s="22"/>
      <c r="X85" s="22"/>
      <c r="Y85" s="22"/>
      <c r="Z85" s="31"/>
      <c r="AA85" s="41"/>
      <c r="AB85" s="31"/>
      <c r="AC85" s="121"/>
      <c r="AD85" s="122"/>
      <c r="AE85" s="118"/>
      <c r="AF85" s="100"/>
      <c r="AG85" s="71"/>
      <c r="AH85" s="94">
        <f>IFERROR(INDEX(※編集不可※選択項目!$P$3:$P$51,MATCH(新規登録用!G85&amp;新規登録用!H85&amp;新規登録用!I85,※編集不可※選択項目!$Q$3:$Q$51,0)),0)</f>
        <v>0</v>
      </c>
      <c r="AI85" s="95" t="str">
        <f t="shared" si="18"/>
        <v/>
      </c>
      <c r="AJ85" s="95" t="str">
        <f>IF(G85&amp;H85=※編集不可※選択項目!$J$3,VLOOKUP(新規登録用!U85,※編集不可※選択項目!$N$2:$P$13,3,TRUE),AK85)</f>
        <v/>
      </c>
      <c r="AK85" s="95" t="str">
        <f>IF(G85&amp;H85=※編集不可※選択項目!$J$15,VLOOKUP(新規登録用!U85,※編集不可※選択項目!$N$14:$P$25,3,TRUE),AL85)</f>
        <v/>
      </c>
      <c r="AL85" s="95" t="str">
        <f>IF(G85&amp;H85=※編集不可※選択項目!$J$27,VLOOKUP(新規登録用!U85,※編集不可※選択項目!$N$26:$P$41,3,TRUE),AM85)</f>
        <v/>
      </c>
      <c r="AM85" s="95" t="str">
        <f>IF(G85&amp;H85=※編集不可※選択項目!$J$43,VLOOKUP(新規登録用!U85,※編集不可※選択項目!$N$42:$P$46,3,TRUE),AN85)</f>
        <v/>
      </c>
      <c r="AN85" s="95" t="str">
        <f>IF(G85&amp;H85=※編集不可※選択項目!$J$48,VLOOKUP(新規登録用!U85,※編集不可※選択項目!$N$47:$P$51,3,TRUE),"")</f>
        <v/>
      </c>
      <c r="AO85" s="94">
        <f>IFERROR(VLOOKUP(Y85&amp;G85&amp;H85,※編集不可※選択項目!U:V,2,FALSE),0)</f>
        <v>0</v>
      </c>
      <c r="AP85" s="94">
        <f t="shared" si="19"/>
        <v>0</v>
      </c>
      <c r="AQ85" s="94" t="str">
        <f t="shared" si="20"/>
        <v/>
      </c>
      <c r="AR85" s="81">
        <f t="shared" si="21"/>
        <v>0</v>
      </c>
      <c r="AS85" s="81">
        <f t="shared" si="26"/>
        <v>0</v>
      </c>
      <c r="AT85" s="81">
        <f t="shared" si="22"/>
        <v>0</v>
      </c>
      <c r="AU85" s="81" t="str">
        <f t="shared" si="27"/>
        <v/>
      </c>
      <c r="AV85" s="74">
        <f t="shared" si="28"/>
        <v>0</v>
      </c>
      <c r="AW85" s="74">
        <f t="shared" si="29"/>
        <v>0</v>
      </c>
    </row>
    <row r="86" spans="1:49" s="13" customFormat="1" ht="25.15" customHeight="1" x14ac:dyDescent="0.15">
      <c r="A86" s="72">
        <f t="shared" si="23"/>
        <v>75</v>
      </c>
      <c r="B86" s="26" t="str">
        <f t="shared" si="16"/>
        <v/>
      </c>
      <c r="C86" s="73"/>
      <c r="D86" s="24" t="str">
        <f t="shared" si="24"/>
        <v/>
      </c>
      <c r="E86" s="24" t="str">
        <f t="shared" si="25"/>
        <v/>
      </c>
      <c r="F86" s="22"/>
      <c r="G86" s="23"/>
      <c r="H86" s="22"/>
      <c r="I86" s="24" t="str">
        <f>IF(OR(G86="",H86="",U86=""),"",IFERROR(VLOOKUP(G86&amp;H86&amp;U86,※編集不可※選択項目!$K$3:$P$51,5,FALSE),"該当なし"))</f>
        <v/>
      </c>
      <c r="J86" s="41"/>
      <c r="K86" s="22"/>
      <c r="L86" s="24" t="e">
        <f>J86&amp;#REF!</f>
        <v>#REF!</v>
      </c>
      <c r="M86" s="22"/>
      <c r="N86" s="22"/>
      <c r="O86" s="22"/>
      <c r="P86" s="22"/>
      <c r="Q86" s="22"/>
      <c r="R86" s="22"/>
      <c r="S86" s="25" t="str">
        <f t="shared" si="17"/>
        <v/>
      </c>
      <c r="T86" s="22"/>
      <c r="U86" s="22"/>
      <c r="V86" s="22"/>
      <c r="W86" s="22"/>
      <c r="X86" s="22"/>
      <c r="Y86" s="22"/>
      <c r="Z86" s="31"/>
      <c r="AA86" s="41"/>
      <c r="AB86" s="31"/>
      <c r="AC86" s="121"/>
      <c r="AD86" s="122"/>
      <c r="AE86" s="118"/>
      <c r="AF86" s="100"/>
      <c r="AG86" s="71"/>
      <c r="AH86" s="94">
        <f>IFERROR(INDEX(※編集不可※選択項目!$P$3:$P$51,MATCH(新規登録用!G86&amp;新規登録用!H86&amp;新規登録用!I86,※編集不可※選択項目!$Q$3:$Q$51,0)),0)</f>
        <v>0</v>
      </c>
      <c r="AI86" s="95" t="str">
        <f t="shared" si="18"/>
        <v/>
      </c>
      <c r="AJ86" s="95" t="str">
        <f>IF(G86&amp;H86=※編集不可※選択項目!$J$3,VLOOKUP(新規登録用!U86,※編集不可※選択項目!$N$2:$P$13,3,TRUE),AK86)</f>
        <v/>
      </c>
      <c r="AK86" s="95" t="str">
        <f>IF(G86&amp;H86=※編集不可※選択項目!$J$15,VLOOKUP(新規登録用!U86,※編集不可※選択項目!$N$14:$P$25,3,TRUE),AL86)</f>
        <v/>
      </c>
      <c r="AL86" s="95" t="str">
        <f>IF(G86&amp;H86=※編集不可※選択項目!$J$27,VLOOKUP(新規登録用!U86,※編集不可※選択項目!$N$26:$P$41,3,TRUE),AM86)</f>
        <v/>
      </c>
      <c r="AM86" s="95" t="str">
        <f>IF(G86&amp;H86=※編集不可※選択項目!$J$43,VLOOKUP(新規登録用!U86,※編集不可※選択項目!$N$42:$P$46,3,TRUE),AN86)</f>
        <v/>
      </c>
      <c r="AN86" s="95" t="str">
        <f>IF(G86&amp;H86=※編集不可※選択項目!$J$48,VLOOKUP(新規登録用!U86,※編集不可※選択項目!$N$47:$P$51,3,TRUE),"")</f>
        <v/>
      </c>
      <c r="AO86" s="94">
        <f>IFERROR(VLOOKUP(Y86&amp;G86&amp;H86,※編集不可※選択項目!U:V,2,FALSE),0)</f>
        <v>0</v>
      </c>
      <c r="AP86" s="94">
        <f t="shared" si="19"/>
        <v>0</v>
      </c>
      <c r="AQ86" s="94" t="str">
        <f t="shared" si="20"/>
        <v/>
      </c>
      <c r="AR86" s="81">
        <f t="shared" si="21"/>
        <v>0</v>
      </c>
      <c r="AS86" s="81">
        <f t="shared" si="26"/>
        <v>0</v>
      </c>
      <c r="AT86" s="81">
        <f t="shared" si="22"/>
        <v>0</v>
      </c>
      <c r="AU86" s="81" t="str">
        <f t="shared" si="27"/>
        <v/>
      </c>
      <c r="AV86" s="74">
        <f t="shared" si="28"/>
        <v>0</v>
      </c>
      <c r="AW86" s="74">
        <f t="shared" si="29"/>
        <v>0</v>
      </c>
    </row>
    <row r="87" spans="1:49" s="13" customFormat="1" ht="25.15" customHeight="1" x14ac:dyDescent="0.15">
      <c r="A87" s="72">
        <f t="shared" si="23"/>
        <v>76</v>
      </c>
      <c r="B87" s="26" t="str">
        <f t="shared" si="16"/>
        <v/>
      </c>
      <c r="C87" s="73"/>
      <c r="D87" s="24" t="str">
        <f t="shared" si="24"/>
        <v/>
      </c>
      <c r="E87" s="24" t="str">
        <f t="shared" si="25"/>
        <v/>
      </c>
      <c r="F87" s="22"/>
      <c r="G87" s="23"/>
      <c r="H87" s="22"/>
      <c r="I87" s="24" t="str">
        <f>IF(OR(G87="",H87="",U87=""),"",IFERROR(VLOOKUP(G87&amp;H87&amp;U87,※編集不可※選択項目!$K$3:$P$51,5,FALSE),"該当なし"))</f>
        <v/>
      </c>
      <c r="J87" s="41"/>
      <c r="K87" s="22"/>
      <c r="L87" s="24" t="e">
        <f>J87&amp;#REF!</f>
        <v>#REF!</v>
      </c>
      <c r="M87" s="22"/>
      <c r="N87" s="22"/>
      <c r="O87" s="22"/>
      <c r="P87" s="22"/>
      <c r="Q87" s="22"/>
      <c r="R87" s="22"/>
      <c r="S87" s="25" t="str">
        <f t="shared" si="17"/>
        <v/>
      </c>
      <c r="T87" s="22"/>
      <c r="U87" s="22"/>
      <c r="V87" s="22"/>
      <c r="W87" s="22"/>
      <c r="X87" s="22"/>
      <c r="Y87" s="22"/>
      <c r="Z87" s="31"/>
      <c r="AA87" s="41"/>
      <c r="AB87" s="31"/>
      <c r="AC87" s="121"/>
      <c r="AD87" s="122"/>
      <c r="AE87" s="118"/>
      <c r="AF87" s="100"/>
      <c r="AG87" s="71"/>
      <c r="AH87" s="94">
        <f>IFERROR(INDEX(※編集不可※選択項目!$P$3:$P$51,MATCH(新規登録用!G87&amp;新規登録用!H87&amp;新規登録用!I87,※編集不可※選択項目!$Q$3:$Q$51,0)),0)</f>
        <v>0</v>
      </c>
      <c r="AI87" s="95" t="str">
        <f t="shared" si="18"/>
        <v/>
      </c>
      <c r="AJ87" s="95" t="str">
        <f>IF(G87&amp;H87=※編集不可※選択項目!$J$3,VLOOKUP(新規登録用!U87,※編集不可※選択項目!$N$2:$P$13,3,TRUE),AK87)</f>
        <v/>
      </c>
      <c r="AK87" s="95" t="str">
        <f>IF(G87&amp;H87=※編集不可※選択項目!$J$15,VLOOKUP(新規登録用!U87,※編集不可※選択項目!$N$14:$P$25,3,TRUE),AL87)</f>
        <v/>
      </c>
      <c r="AL87" s="95" t="str">
        <f>IF(G87&amp;H87=※編集不可※選択項目!$J$27,VLOOKUP(新規登録用!U87,※編集不可※選択項目!$N$26:$P$41,3,TRUE),AM87)</f>
        <v/>
      </c>
      <c r="AM87" s="95" t="str">
        <f>IF(G87&amp;H87=※編集不可※選択項目!$J$43,VLOOKUP(新規登録用!U87,※編集不可※選択項目!$N$42:$P$46,3,TRUE),AN87)</f>
        <v/>
      </c>
      <c r="AN87" s="95" t="str">
        <f>IF(G87&amp;H87=※編集不可※選択項目!$J$48,VLOOKUP(新規登録用!U87,※編集不可※選択項目!$N$47:$P$51,3,TRUE),"")</f>
        <v/>
      </c>
      <c r="AO87" s="94">
        <f>IFERROR(VLOOKUP(Y87&amp;G87&amp;H87,※編集不可※選択項目!U:V,2,FALSE),0)</f>
        <v>0</v>
      </c>
      <c r="AP87" s="94">
        <f t="shared" si="19"/>
        <v>0</v>
      </c>
      <c r="AQ87" s="94" t="str">
        <f t="shared" si="20"/>
        <v/>
      </c>
      <c r="AR87" s="81">
        <f t="shared" si="21"/>
        <v>0</v>
      </c>
      <c r="AS87" s="81">
        <f t="shared" si="26"/>
        <v>0</v>
      </c>
      <c r="AT87" s="81">
        <f t="shared" si="22"/>
        <v>0</v>
      </c>
      <c r="AU87" s="81" t="str">
        <f t="shared" si="27"/>
        <v/>
      </c>
      <c r="AV87" s="74">
        <f t="shared" si="28"/>
        <v>0</v>
      </c>
      <c r="AW87" s="74">
        <f t="shared" si="29"/>
        <v>0</v>
      </c>
    </row>
    <row r="88" spans="1:49" s="13" customFormat="1" ht="25.15" customHeight="1" x14ac:dyDescent="0.15">
      <c r="A88" s="72">
        <f t="shared" si="23"/>
        <v>77</v>
      </c>
      <c r="B88" s="26" t="str">
        <f t="shared" si="16"/>
        <v/>
      </c>
      <c r="C88" s="73"/>
      <c r="D88" s="24" t="str">
        <f t="shared" si="24"/>
        <v/>
      </c>
      <c r="E88" s="24" t="str">
        <f t="shared" si="25"/>
        <v/>
      </c>
      <c r="F88" s="22"/>
      <c r="G88" s="23"/>
      <c r="H88" s="22"/>
      <c r="I88" s="24" t="str">
        <f>IF(OR(G88="",H88="",U88=""),"",IFERROR(VLOOKUP(G88&amp;H88&amp;U88,※編集不可※選択項目!$K$3:$P$51,5,FALSE),"該当なし"))</f>
        <v/>
      </c>
      <c r="J88" s="41"/>
      <c r="K88" s="22"/>
      <c r="L88" s="24" t="e">
        <f>J88&amp;#REF!</f>
        <v>#REF!</v>
      </c>
      <c r="M88" s="22"/>
      <c r="N88" s="22"/>
      <c r="O88" s="22"/>
      <c r="P88" s="22"/>
      <c r="Q88" s="22"/>
      <c r="R88" s="22"/>
      <c r="S88" s="25" t="str">
        <f t="shared" si="17"/>
        <v/>
      </c>
      <c r="T88" s="22"/>
      <c r="U88" s="22"/>
      <c r="V88" s="22"/>
      <c r="W88" s="22"/>
      <c r="X88" s="22"/>
      <c r="Y88" s="22"/>
      <c r="Z88" s="31"/>
      <c r="AA88" s="41"/>
      <c r="AB88" s="31"/>
      <c r="AC88" s="121"/>
      <c r="AD88" s="122"/>
      <c r="AE88" s="118"/>
      <c r="AF88" s="100"/>
      <c r="AG88" s="71"/>
      <c r="AH88" s="94">
        <f>IFERROR(INDEX(※編集不可※選択項目!$P$3:$P$51,MATCH(新規登録用!G88&amp;新規登録用!H88&amp;新規登録用!I88,※編集不可※選択項目!$Q$3:$Q$51,0)),0)</f>
        <v>0</v>
      </c>
      <c r="AI88" s="95" t="str">
        <f t="shared" si="18"/>
        <v/>
      </c>
      <c r="AJ88" s="95" t="str">
        <f>IF(G88&amp;H88=※編集不可※選択項目!$J$3,VLOOKUP(新規登録用!U88,※編集不可※選択項目!$N$2:$P$13,3,TRUE),AK88)</f>
        <v/>
      </c>
      <c r="AK88" s="95" t="str">
        <f>IF(G88&amp;H88=※編集不可※選択項目!$J$15,VLOOKUP(新規登録用!U88,※編集不可※選択項目!$N$14:$P$25,3,TRUE),AL88)</f>
        <v/>
      </c>
      <c r="AL88" s="95" t="str">
        <f>IF(G88&amp;H88=※編集不可※選択項目!$J$27,VLOOKUP(新規登録用!U88,※編集不可※選択項目!$N$26:$P$41,3,TRUE),AM88)</f>
        <v/>
      </c>
      <c r="AM88" s="95" t="str">
        <f>IF(G88&amp;H88=※編集不可※選択項目!$J$43,VLOOKUP(新規登録用!U88,※編集不可※選択項目!$N$42:$P$46,3,TRUE),AN88)</f>
        <v/>
      </c>
      <c r="AN88" s="95" t="str">
        <f>IF(G88&amp;H88=※編集不可※選択項目!$J$48,VLOOKUP(新規登録用!U88,※編集不可※選択項目!$N$47:$P$51,3,TRUE),"")</f>
        <v/>
      </c>
      <c r="AO88" s="94">
        <f>IFERROR(VLOOKUP(Y88&amp;G88&amp;H88,※編集不可※選択項目!U:V,2,FALSE),0)</f>
        <v>0</v>
      </c>
      <c r="AP88" s="94">
        <f t="shared" si="19"/>
        <v>0</v>
      </c>
      <c r="AQ88" s="94" t="str">
        <f t="shared" si="20"/>
        <v/>
      </c>
      <c r="AR88" s="81">
        <f t="shared" si="21"/>
        <v>0</v>
      </c>
      <c r="AS88" s="81">
        <f t="shared" si="26"/>
        <v>0</v>
      </c>
      <c r="AT88" s="81">
        <f t="shared" si="22"/>
        <v>0</v>
      </c>
      <c r="AU88" s="81" t="str">
        <f t="shared" si="27"/>
        <v/>
      </c>
      <c r="AV88" s="74">
        <f t="shared" si="28"/>
        <v>0</v>
      </c>
      <c r="AW88" s="74">
        <f t="shared" si="29"/>
        <v>0</v>
      </c>
    </row>
    <row r="89" spans="1:49" s="13" customFormat="1" ht="25.15" customHeight="1" x14ac:dyDescent="0.15">
      <c r="A89" s="72">
        <f t="shared" si="23"/>
        <v>78</v>
      </c>
      <c r="B89" s="26" t="str">
        <f t="shared" si="16"/>
        <v/>
      </c>
      <c r="C89" s="73"/>
      <c r="D89" s="24" t="str">
        <f t="shared" si="24"/>
        <v/>
      </c>
      <c r="E89" s="24" t="str">
        <f t="shared" si="25"/>
        <v/>
      </c>
      <c r="F89" s="22"/>
      <c r="G89" s="23"/>
      <c r="H89" s="22"/>
      <c r="I89" s="24" t="str">
        <f>IF(OR(G89="",H89="",U89=""),"",IFERROR(VLOOKUP(G89&amp;H89&amp;U89,※編集不可※選択項目!$K$3:$P$51,5,FALSE),"該当なし"))</f>
        <v/>
      </c>
      <c r="J89" s="41"/>
      <c r="K89" s="22"/>
      <c r="L89" s="24" t="e">
        <f>J89&amp;#REF!</f>
        <v>#REF!</v>
      </c>
      <c r="M89" s="22"/>
      <c r="N89" s="22"/>
      <c r="O89" s="22"/>
      <c r="P89" s="22"/>
      <c r="Q89" s="22"/>
      <c r="R89" s="22"/>
      <c r="S89" s="25" t="str">
        <f t="shared" si="17"/>
        <v/>
      </c>
      <c r="T89" s="22"/>
      <c r="U89" s="22"/>
      <c r="V89" s="22"/>
      <c r="W89" s="22"/>
      <c r="X89" s="22"/>
      <c r="Y89" s="22"/>
      <c r="Z89" s="31"/>
      <c r="AA89" s="41"/>
      <c r="AB89" s="31"/>
      <c r="AC89" s="121"/>
      <c r="AD89" s="122"/>
      <c r="AE89" s="118"/>
      <c r="AF89" s="100"/>
      <c r="AG89" s="71"/>
      <c r="AH89" s="94">
        <f>IFERROR(INDEX(※編集不可※選択項目!$P$3:$P$51,MATCH(新規登録用!G89&amp;新規登録用!H89&amp;新規登録用!I89,※編集不可※選択項目!$Q$3:$Q$51,0)),0)</f>
        <v>0</v>
      </c>
      <c r="AI89" s="95" t="str">
        <f t="shared" si="18"/>
        <v/>
      </c>
      <c r="AJ89" s="95" t="str">
        <f>IF(G89&amp;H89=※編集不可※選択項目!$J$3,VLOOKUP(新規登録用!U89,※編集不可※選択項目!$N$2:$P$13,3,TRUE),AK89)</f>
        <v/>
      </c>
      <c r="AK89" s="95" t="str">
        <f>IF(G89&amp;H89=※編集不可※選択項目!$J$15,VLOOKUP(新規登録用!U89,※編集不可※選択項目!$N$14:$P$25,3,TRUE),AL89)</f>
        <v/>
      </c>
      <c r="AL89" s="95" t="str">
        <f>IF(G89&amp;H89=※編集不可※選択項目!$J$27,VLOOKUP(新規登録用!U89,※編集不可※選択項目!$N$26:$P$41,3,TRUE),AM89)</f>
        <v/>
      </c>
      <c r="AM89" s="95" t="str">
        <f>IF(G89&amp;H89=※編集不可※選択項目!$J$43,VLOOKUP(新規登録用!U89,※編集不可※選択項目!$N$42:$P$46,3,TRUE),AN89)</f>
        <v/>
      </c>
      <c r="AN89" s="95" t="str">
        <f>IF(G89&amp;H89=※編集不可※選択項目!$J$48,VLOOKUP(新規登録用!U89,※編集不可※選択項目!$N$47:$P$51,3,TRUE),"")</f>
        <v/>
      </c>
      <c r="AO89" s="94">
        <f>IFERROR(VLOOKUP(Y89&amp;G89&amp;H89,※編集不可※選択項目!U:V,2,FALSE),0)</f>
        <v>0</v>
      </c>
      <c r="AP89" s="94">
        <f t="shared" si="19"/>
        <v>0</v>
      </c>
      <c r="AQ89" s="94" t="str">
        <f t="shared" si="20"/>
        <v/>
      </c>
      <c r="AR89" s="81">
        <f t="shared" si="21"/>
        <v>0</v>
      </c>
      <c r="AS89" s="81">
        <f t="shared" si="26"/>
        <v>0</v>
      </c>
      <c r="AT89" s="81">
        <f t="shared" si="22"/>
        <v>0</v>
      </c>
      <c r="AU89" s="81" t="str">
        <f t="shared" si="27"/>
        <v/>
      </c>
      <c r="AV89" s="74">
        <f t="shared" si="28"/>
        <v>0</v>
      </c>
      <c r="AW89" s="74">
        <f t="shared" si="29"/>
        <v>0</v>
      </c>
    </row>
    <row r="90" spans="1:49" s="13" customFormat="1" ht="25.15" customHeight="1" x14ac:dyDescent="0.15">
      <c r="A90" s="72">
        <f t="shared" si="23"/>
        <v>79</v>
      </c>
      <c r="B90" s="26" t="str">
        <f t="shared" si="16"/>
        <v/>
      </c>
      <c r="C90" s="73"/>
      <c r="D90" s="24" t="str">
        <f t="shared" si="24"/>
        <v/>
      </c>
      <c r="E90" s="24" t="str">
        <f t="shared" si="25"/>
        <v/>
      </c>
      <c r="F90" s="22"/>
      <c r="G90" s="23"/>
      <c r="H90" s="22"/>
      <c r="I90" s="24" t="str">
        <f>IF(OR(G90="",H90="",U90=""),"",IFERROR(VLOOKUP(G90&amp;H90&amp;U90,※編集不可※選択項目!$K$3:$P$51,5,FALSE),"該当なし"))</f>
        <v/>
      </c>
      <c r="J90" s="41"/>
      <c r="K90" s="22"/>
      <c r="L90" s="24" t="e">
        <f>J90&amp;#REF!</f>
        <v>#REF!</v>
      </c>
      <c r="M90" s="22"/>
      <c r="N90" s="22"/>
      <c r="O90" s="22"/>
      <c r="P90" s="22"/>
      <c r="Q90" s="22"/>
      <c r="R90" s="22"/>
      <c r="S90" s="25" t="str">
        <f t="shared" si="17"/>
        <v/>
      </c>
      <c r="T90" s="22"/>
      <c r="U90" s="22"/>
      <c r="V90" s="22"/>
      <c r="W90" s="22"/>
      <c r="X90" s="22"/>
      <c r="Y90" s="22"/>
      <c r="Z90" s="31"/>
      <c r="AA90" s="41"/>
      <c r="AB90" s="31"/>
      <c r="AC90" s="121"/>
      <c r="AD90" s="122"/>
      <c r="AE90" s="118"/>
      <c r="AF90" s="100"/>
      <c r="AG90" s="71"/>
      <c r="AH90" s="94">
        <f>IFERROR(INDEX(※編集不可※選択項目!$P$3:$P$51,MATCH(新規登録用!G90&amp;新規登録用!H90&amp;新規登録用!I90,※編集不可※選択項目!$Q$3:$Q$51,0)),0)</f>
        <v>0</v>
      </c>
      <c r="AI90" s="95" t="str">
        <f t="shared" si="18"/>
        <v/>
      </c>
      <c r="AJ90" s="95" t="str">
        <f>IF(G90&amp;H90=※編集不可※選択項目!$J$3,VLOOKUP(新規登録用!U90,※編集不可※選択項目!$N$2:$P$13,3,TRUE),AK90)</f>
        <v/>
      </c>
      <c r="AK90" s="95" t="str">
        <f>IF(G90&amp;H90=※編集不可※選択項目!$J$15,VLOOKUP(新規登録用!U90,※編集不可※選択項目!$N$14:$P$25,3,TRUE),AL90)</f>
        <v/>
      </c>
      <c r="AL90" s="95" t="str">
        <f>IF(G90&amp;H90=※編集不可※選択項目!$J$27,VLOOKUP(新規登録用!U90,※編集不可※選択項目!$N$26:$P$41,3,TRUE),AM90)</f>
        <v/>
      </c>
      <c r="AM90" s="95" t="str">
        <f>IF(G90&amp;H90=※編集不可※選択項目!$J$43,VLOOKUP(新規登録用!U90,※編集不可※選択項目!$N$42:$P$46,3,TRUE),AN90)</f>
        <v/>
      </c>
      <c r="AN90" s="95" t="str">
        <f>IF(G90&amp;H90=※編集不可※選択項目!$J$48,VLOOKUP(新規登録用!U90,※編集不可※選択項目!$N$47:$P$51,3,TRUE),"")</f>
        <v/>
      </c>
      <c r="AO90" s="94">
        <f>IFERROR(VLOOKUP(Y90&amp;G90&amp;H90,※編集不可※選択項目!U:V,2,FALSE),0)</f>
        <v>0</v>
      </c>
      <c r="AP90" s="94">
        <f t="shared" si="19"/>
        <v>0</v>
      </c>
      <c r="AQ90" s="94" t="str">
        <f t="shared" si="20"/>
        <v/>
      </c>
      <c r="AR90" s="81">
        <f t="shared" si="21"/>
        <v>0</v>
      </c>
      <c r="AS90" s="81">
        <f t="shared" si="26"/>
        <v>0</v>
      </c>
      <c r="AT90" s="81">
        <f t="shared" si="22"/>
        <v>0</v>
      </c>
      <c r="AU90" s="81" t="str">
        <f t="shared" si="27"/>
        <v/>
      </c>
      <c r="AV90" s="74">
        <f t="shared" si="28"/>
        <v>0</v>
      </c>
      <c r="AW90" s="74">
        <f t="shared" si="29"/>
        <v>0</v>
      </c>
    </row>
    <row r="91" spans="1:49" s="13" customFormat="1" ht="25.15" customHeight="1" x14ac:dyDescent="0.15">
      <c r="A91" s="72">
        <f t="shared" si="23"/>
        <v>80</v>
      </c>
      <c r="B91" s="26" t="str">
        <f t="shared" si="16"/>
        <v/>
      </c>
      <c r="C91" s="73"/>
      <c r="D91" s="24" t="str">
        <f t="shared" si="24"/>
        <v/>
      </c>
      <c r="E91" s="24" t="str">
        <f t="shared" si="25"/>
        <v/>
      </c>
      <c r="F91" s="22"/>
      <c r="G91" s="23"/>
      <c r="H91" s="22"/>
      <c r="I91" s="24" t="str">
        <f>IF(OR(G91="",H91="",U91=""),"",IFERROR(VLOOKUP(G91&amp;H91&amp;U91,※編集不可※選択項目!$K$3:$P$51,5,FALSE),"該当なし"))</f>
        <v/>
      </c>
      <c r="J91" s="41"/>
      <c r="K91" s="22"/>
      <c r="L91" s="24" t="e">
        <f>J91&amp;#REF!</f>
        <v>#REF!</v>
      </c>
      <c r="M91" s="22"/>
      <c r="N91" s="22"/>
      <c r="O91" s="22"/>
      <c r="P91" s="22"/>
      <c r="Q91" s="22"/>
      <c r="R91" s="22"/>
      <c r="S91" s="25" t="str">
        <f t="shared" si="17"/>
        <v/>
      </c>
      <c r="T91" s="22"/>
      <c r="U91" s="22"/>
      <c r="V91" s="22"/>
      <c r="W91" s="22"/>
      <c r="X91" s="22"/>
      <c r="Y91" s="22"/>
      <c r="Z91" s="31"/>
      <c r="AA91" s="41"/>
      <c r="AB91" s="31"/>
      <c r="AC91" s="121"/>
      <c r="AD91" s="122"/>
      <c r="AE91" s="118"/>
      <c r="AF91" s="100"/>
      <c r="AG91" s="71"/>
      <c r="AH91" s="94">
        <f>IFERROR(INDEX(※編集不可※選択項目!$P$3:$P$51,MATCH(新規登録用!G91&amp;新規登録用!H91&amp;新規登録用!I91,※編集不可※選択項目!$Q$3:$Q$51,0)),0)</f>
        <v>0</v>
      </c>
      <c r="AI91" s="95" t="str">
        <f t="shared" si="18"/>
        <v/>
      </c>
      <c r="AJ91" s="95" t="str">
        <f>IF(G91&amp;H91=※編集不可※選択項目!$J$3,VLOOKUP(新規登録用!U91,※編集不可※選択項目!$N$2:$P$13,3,TRUE),AK91)</f>
        <v/>
      </c>
      <c r="AK91" s="95" t="str">
        <f>IF(G91&amp;H91=※編集不可※選択項目!$J$15,VLOOKUP(新規登録用!U91,※編集不可※選択項目!$N$14:$P$25,3,TRUE),AL91)</f>
        <v/>
      </c>
      <c r="AL91" s="95" t="str">
        <f>IF(G91&amp;H91=※編集不可※選択項目!$J$27,VLOOKUP(新規登録用!U91,※編集不可※選択項目!$N$26:$P$41,3,TRUE),AM91)</f>
        <v/>
      </c>
      <c r="AM91" s="95" t="str">
        <f>IF(G91&amp;H91=※編集不可※選択項目!$J$43,VLOOKUP(新規登録用!U91,※編集不可※選択項目!$N$42:$P$46,3,TRUE),AN91)</f>
        <v/>
      </c>
      <c r="AN91" s="95" t="str">
        <f>IF(G91&amp;H91=※編集不可※選択項目!$J$48,VLOOKUP(新規登録用!U91,※編集不可※選択項目!$N$47:$P$51,3,TRUE),"")</f>
        <v/>
      </c>
      <c r="AO91" s="94">
        <f>IFERROR(VLOOKUP(Y91&amp;G91&amp;H91,※編集不可※選択項目!U:V,2,FALSE),0)</f>
        <v>0</v>
      </c>
      <c r="AP91" s="94">
        <f t="shared" si="19"/>
        <v>0</v>
      </c>
      <c r="AQ91" s="94" t="str">
        <f t="shared" si="20"/>
        <v/>
      </c>
      <c r="AR91" s="81">
        <f t="shared" si="21"/>
        <v>0</v>
      </c>
      <c r="AS91" s="81">
        <f t="shared" si="26"/>
        <v>0</v>
      </c>
      <c r="AT91" s="81">
        <f t="shared" si="22"/>
        <v>0</v>
      </c>
      <c r="AU91" s="81" t="str">
        <f t="shared" si="27"/>
        <v/>
      </c>
      <c r="AV91" s="74">
        <f t="shared" si="28"/>
        <v>0</v>
      </c>
      <c r="AW91" s="74">
        <f t="shared" si="29"/>
        <v>0</v>
      </c>
    </row>
    <row r="92" spans="1:49" s="13" customFormat="1" ht="25.15" customHeight="1" x14ac:dyDescent="0.15">
      <c r="A92" s="72">
        <f t="shared" si="23"/>
        <v>81</v>
      </c>
      <c r="B92" s="26" t="str">
        <f t="shared" si="16"/>
        <v/>
      </c>
      <c r="C92" s="73"/>
      <c r="D92" s="24" t="str">
        <f t="shared" si="24"/>
        <v/>
      </c>
      <c r="E92" s="24" t="str">
        <f t="shared" si="25"/>
        <v/>
      </c>
      <c r="F92" s="22"/>
      <c r="G92" s="23"/>
      <c r="H92" s="22"/>
      <c r="I92" s="24" t="str">
        <f>IF(OR(G92="",H92="",U92=""),"",IFERROR(VLOOKUP(G92&amp;H92&amp;U92,※編集不可※選択項目!$K$3:$P$51,5,FALSE),"該当なし"))</f>
        <v/>
      </c>
      <c r="J92" s="41"/>
      <c r="K92" s="22"/>
      <c r="L92" s="24" t="e">
        <f>J92&amp;#REF!</f>
        <v>#REF!</v>
      </c>
      <c r="M92" s="22"/>
      <c r="N92" s="22"/>
      <c r="O92" s="22"/>
      <c r="P92" s="22"/>
      <c r="Q92" s="22"/>
      <c r="R92" s="22"/>
      <c r="S92" s="25" t="str">
        <f t="shared" si="17"/>
        <v/>
      </c>
      <c r="T92" s="22"/>
      <c r="U92" s="22"/>
      <c r="V92" s="22"/>
      <c r="W92" s="22"/>
      <c r="X92" s="22"/>
      <c r="Y92" s="22"/>
      <c r="Z92" s="31"/>
      <c r="AA92" s="41"/>
      <c r="AB92" s="31"/>
      <c r="AC92" s="121"/>
      <c r="AD92" s="122"/>
      <c r="AE92" s="118"/>
      <c r="AF92" s="100"/>
      <c r="AG92" s="71"/>
      <c r="AH92" s="94">
        <f>IFERROR(INDEX(※編集不可※選択項目!$P$3:$P$51,MATCH(新規登録用!G92&amp;新規登録用!H92&amp;新規登録用!I92,※編集不可※選択項目!$Q$3:$Q$51,0)),0)</f>
        <v>0</v>
      </c>
      <c r="AI92" s="95" t="str">
        <f t="shared" si="18"/>
        <v/>
      </c>
      <c r="AJ92" s="95" t="str">
        <f>IF(G92&amp;H92=※編集不可※選択項目!$J$3,VLOOKUP(新規登録用!U92,※編集不可※選択項目!$N$2:$P$13,3,TRUE),AK92)</f>
        <v/>
      </c>
      <c r="AK92" s="95" t="str">
        <f>IF(G92&amp;H92=※編集不可※選択項目!$J$15,VLOOKUP(新規登録用!U92,※編集不可※選択項目!$N$14:$P$25,3,TRUE),AL92)</f>
        <v/>
      </c>
      <c r="AL92" s="95" t="str">
        <f>IF(G92&amp;H92=※編集不可※選択項目!$J$27,VLOOKUP(新規登録用!U92,※編集不可※選択項目!$N$26:$P$41,3,TRUE),AM92)</f>
        <v/>
      </c>
      <c r="AM92" s="95" t="str">
        <f>IF(G92&amp;H92=※編集不可※選択項目!$J$43,VLOOKUP(新規登録用!U92,※編集不可※選択項目!$N$42:$P$46,3,TRUE),AN92)</f>
        <v/>
      </c>
      <c r="AN92" s="95" t="str">
        <f>IF(G92&amp;H92=※編集不可※選択項目!$J$48,VLOOKUP(新規登録用!U92,※編集不可※選択項目!$N$47:$P$51,3,TRUE),"")</f>
        <v/>
      </c>
      <c r="AO92" s="94">
        <f>IFERROR(VLOOKUP(Y92&amp;G92&amp;H92,※編集不可※選択項目!U:V,2,FALSE),0)</f>
        <v>0</v>
      </c>
      <c r="AP92" s="94">
        <f t="shared" si="19"/>
        <v>0</v>
      </c>
      <c r="AQ92" s="94" t="str">
        <f t="shared" si="20"/>
        <v/>
      </c>
      <c r="AR92" s="81">
        <f t="shared" si="21"/>
        <v>0</v>
      </c>
      <c r="AS92" s="81">
        <f t="shared" si="26"/>
        <v>0</v>
      </c>
      <c r="AT92" s="81">
        <f t="shared" si="22"/>
        <v>0</v>
      </c>
      <c r="AU92" s="81" t="str">
        <f t="shared" si="27"/>
        <v/>
      </c>
      <c r="AV92" s="74">
        <f t="shared" si="28"/>
        <v>0</v>
      </c>
      <c r="AW92" s="74">
        <f t="shared" si="29"/>
        <v>0</v>
      </c>
    </row>
    <row r="93" spans="1:49" s="13" customFormat="1" ht="25.15" customHeight="1" x14ac:dyDescent="0.15">
      <c r="A93" s="72">
        <f t="shared" si="23"/>
        <v>82</v>
      </c>
      <c r="B93" s="26" t="str">
        <f t="shared" si="16"/>
        <v/>
      </c>
      <c r="C93" s="73"/>
      <c r="D93" s="24" t="str">
        <f t="shared" si="24"/>
        <v/>
      </c>
      <c r="E93" s="24" t="str">
        <f t="shared" si="25"/>
        <v/>
      </c>
      <c r="F93" s="22"/>
      <c r="G93" s="23"/>
      <c r="H93" s="22"/>
      <c r="I93" s="24" t="str">
        <f>IF(OR(G93="",H93="",U93=""),"",IFERROR(VLOOKUP(G93&amp;H93&amp;U93,※編集不可※選択項目!$K$3:$P$51,5,FALSE),"該当なし"))</f>
        <v/>
      </c>
      <c r="J93" s="41"/>
      <c r="K93" s="22"/>
      <c r="L93" s="24" t="e">
        <f>J93&amp;#REF!</f>
        <v>#REF!</v>
      </c>
      <c r="M93" s="22"/>
      <c r="N93" s="22"/>
      <c r="O93" s="22"/>
      <c r="P93" s="22"/>
      <c r="Q93" s="22"/>
      <c r="R93" s="22"/>
      <c r="S93" s="25" t="str">
        <f t="shared" si="17"/>
        <v/>
      </c>
      <c r="T93" s="22"/>
      <c r="U93" s="22"/>
      <c r="V93" s="22"/>
      <c r="W93" s="22"/>
      <c r="X93" s="22"/>
      <c r="Y93" s="22"/>
      <c r="Z93" s="31"/>
      <c r="AA93" s="41"/>
      <c r="AB93" s="31"/>
      <c r="AC93" s="121"/>
      <c r="AD93" s="122"/>
      <c r="AE93" s="118"/>
      <c r="AF93" s="100"/>
      <c r="AG93" s="71"/>
      <c r="AH93" s="94">
        <f>IFERROR(INDEX(※編集不可※選択項目!$P$3:$P$51,MATCH(新規登録用!G93&amp;新規登録用!H93&amp;新規登録用!I93,※編集不可※選択項目!$Q$3:$Q$51,0)),0)</f>
        <v>0</v>
      </c>
      <c r="AI93" s="95" t="str">
        <f t="shared" si="18"/>
        <v/>
      </c>
      <c r="AJ93" s="95" t="str">
        <f>IF(G93&amp;H93=※編集不可※選択項目!$J$3,VLOOKUP(新規登録用!U93,※編集不可※選択項目!$N$2:$P$13,3,TRUE),AK93)</f>
        <v/>
      </c>
      <c r="AK93" s="95" t="str">
        <f>IF(G93&amp;H93=※編集不可※選択項目!$J$15,VLOOKUP(新規登録用!U93,※編集不可※選択項目!$N$14:$P$25,3,TRUE),AL93)</f>
        <v/>
      </c>
      <c r="AL93" s="95" t="str">
        <f>IF(G93&amp;H93=※編集不可※選択項目!$J$27,VLOOKUP(新規登録用!U93,※編集不可※選択項目!$N$26:$P$41,3,TRUE),AM93)</f>
        <v/>
      </c>
      <c r="AM93" s="95" t="str">
        <f>IF(G93&amp;H93=※編集不可※選択項目!$J$43,VLOOKUP(新規登録用!U93,※編集不可※選択項目!$N$42:$P$46,3,TRUE),AN93)</f>
        <v/>
      </c>
      <c r="AN93" s="95" t="str">
        <f>IF(G93&amp;H93=※編集不可※選択項目!$J$48,VLOOKUP(新規登録用!U93,※編集不可※選択項目!$N$47:$P$51,3,TRUE),"")</f>
        <v/>
      </c>
      <c r="AO93" s="94">
        <f>IFERROR(VLOOKUP(Y93&amp;G93&amp;H93,※編集不可※選択項目!U:V,2,FALSE),0)</f>
        <v>0</v>
      </c>
      <c r="AP93" s="94">
        <f t="shared" si="19"/>
        <v>0</v>
      </c>
      <c r="AQ93" s="94" t="str">
        <f t="shared" si="20"/>
        <v/>
      </c>
      <c r="AR93" s="81">
        <f t="shared" si="21"/>
        <v>0</v>
      </c>
      <c r="AS93" s="81">
        <f t="shared" si="26"/>
        <v>0</v>
      </c>
      <c r="AT93" s="81">
        <f t="shared" si="22"/>
        <v>0</v>
      </c>
      <c r="AU93" s="81" t="str">
        <f t="shared" si="27"/>
        <v/>
      </c>
      <c r="AV93" s="74">
        <f t="shared" si="28"/>
        <v>0</v>
      </c>
      <c r="AW93" s="74">
        <f t="shared" si="29"/>
        <v>0</v>
      </c>
    </row>
    <row r="94" spans="1:49" s="13" customFormat="1" ht="25.15" customHeight="1" x14ac:dyDescent="0.15">
      <c r="A94" s="72">
        <f t="shared" si="23"/>
        <v>83</v>
      </c>
      <c r="B94" s="26" t="str">
        <f t="shared" si="16"/>
        <v/>
      </c>
      <c r="C94" s="73"/>
      <c r="D94" s="24" t="str">
        <f t="shared" si="24"/>
        <v/>
      </c>
      <c r="E94" s="24" t="str">
        <f t="shared" si="25"/>
        <v/>
      </c>
      <c r="F94" s="22"/>
      <c r="G94" s="23"/>
      <c r="H94" s="22"/>
      <c r="I94" s="24" t="str">
        <f>IF(OR(G94="",H94="",U94=""),"",IFERROR(VLOOKUP(G94&amp;H94&amp;U94,※編集不可※選択項目!$K$3:$P$51,5,FALSE),"該当なし"))</f>
        <v/>
      </c>
      <c r="J94" s="41"/>
      <c r="K94" s="22"/>
      <c r="L94" s="24" t="e">
        <f>J94&amp;#REF!</f>
        <v>#REF!</v>
      </c>
      <c r="M94" s="22"/>
      <c r="N94" s="22"/>
      <c r="O94" s="22"/>
      <c r="P94" s="22"/>
      <c r="Q94" s="22"/>
      <c r="R94" s="22"/>
      <c r="S94" s="25" t="str">
        <f t="shared" si="17"/>
        <v/>
      </c>
      <c r="T94" s="22"/>
      <c r="U94" s="22"/>
      <c r="V94" s="22"/>
      <c r="W94" s="22"/>
      <c r="X94" s="22"/>
      <c r="Y94" s="22"/>
      <c r="Z94" s="31"/>
      <c r="AA94" s="41"/>
      <c r="AB94" s="31"/>
      <c r="AC94" s="121"/>
      <c r="AD94" s="122"/>
      <c r="AE94" s="118"/>
      <c r="AF94" s="100"/>
      <c r="AG94" s="71"/>
      <c r="AH94" s="94">
        <f>IFERROR(INDEX(※編集不可※選択項目!$P$3:$P$51,MATCH(新規登録用!G94&amp;新規登録用!H94&amp;新規登録用!I94,※編集不可※選択項目!$Q$3:$Q$51,0)),0)</f>
        <v>0</v>
      </c>
      <c r="AI94" s="95" t="str">
        <f t="shared" si="18"/>
        <v/>
      </c>
      <c r="AJ94" s="95" t="str">
        <f>IF(G94&amp;H94=※編集不可※選択項目!$J$3,VLOOKUP(新規登録用!U94,※編集不可※選択項目!$N$2:$P$13,3,TRUE),AK94)</f>
        <v/>
      </c>
      <c r="AK94" s="95" t="str">
        <f>IF(G94&amp;H94=※編集不可※選択項目!$J$15,VLOOKUP(新規登録用!U94,※編集不可※選択項目!$N$14:$P$25,3,TRUE),AL94)</f>
        <v/>
      </c>
      <c r="AL94" s="95" t="str">
        <f>IF(G94&amp;H94=※編集不可※選択項目!$J$27,VLOOKUP(新規登録用!U94,※編集不可※選択項目!$N$26:$P$41,3,TRUE),AM94)</f>
        <v/>
      </c>
      <c r="AM94" s="95" t="str">
        <f>IF(G94&amp;H94=※編集不可※選択項目!$J$43,VLOOKUP(新規登録用!U94,※編集不可※選択項目!$N$42:$P$46,3,TRUE),AN94)</f>
        <v/>
      </c>
      <c r="AN94" s="95" t="str">
        <f>IF(G94&amp;H94=※編集不可※選択項目!$J$48,VLOOKUP(新規登録用!U94,※編集不可※選択項目!$N$47:$P$51,3,TRUE),"")</f>
        <v/>
      </c>
      <c r="AO94" s="94">
        <f>IFERROR(VLOOKUP(Y94&amp;G94&amp;H94,※編集不可※選択項目!U:V,2,FALSE),0)</f>
        <v>0</v>
      </c>
      <c r="AP94" s="94">
        <f t="shared" si="19"/>
        <v>0</v>
      </c>
      <c r="AQ94" s="94" t="str">
        <f t="shared" si="20"/>
        <v/>
      </c>
      <c r="AR94" s="81">
        <f t="shared" si="21"/>
        <v>0</v>
      </c>
      <c r="AS94" s="81">
        <f t="shared" si="26"/>
        <v>0</v>
      </c>
      <c r="AT94" s="81">
        <f t="shared" si="22"/>
        <v>0</v>
      </c>
      <c r="AU94" s="81" t="str">
        <f t="shared" si="27"/>
        <v/>
      </c>
      <c r="AV94" s="74">
        <f t="shared" si="28"/>
        <v>0</v>
      </c>
      <c r="AW94" s="74">
        <f t="shared" si="29"/>
        <v>0</v>
      </c>
    </row>
    <row r="95" spans="1:49" s="13" customFormat="1" ht="25.15" customHeight="1" x14ac:dyDescent="0.15">
      <c r="A95" s="72">
        <f t="shared" si="23"/>
        <v>84</v>
      </c>
      <c r="B95" s="26" t="str">
        <f t="shared" si="16"/>
        <v/>
      </c>
      <c r="C95" s="73"/>
      <c r="D95" s="24" t="str">
        <f t="shared" si="24"/>
        <v/>
      </c>
      <c r="E95" s="24" t="str">
        <f t="shared" si="25"/>
        <v/>
      </c>
      <c r="F95" s="22"/>
      <c r="G95" s="23"/>
      <c r="H95" s="22"/>
      <c r="I95" s="24" t="str">
        <f>IF(OR(G95="",H95="",U95=""),"",IFERROR(VLOOKUP(G95&amp;H95&amp;U95,※編集不可※選択項目!$K$3:$P$51,5,FALSE),"該当なし"))</f>
        <v/>
      </c>
      <c r="J95" s="41"/>
      <c r="K95" s="22"/>
      <c r="L95" s="24" t="e">
        <f>J95&amp;#REF!</f>
        <v>#REF!</v>
      </c>
      <c r="M95" s="22"/>
      <c r="N95" s="22"/>
      <c r="O95" s="22"/>
      <c r="P95" s="22"/>
      <c r="Q95" s="22"/>
      <c r="R95" s="22"/>
      <c r="S95" s="25" t="str">
        <f t="shared" si="17"/>
        <v/>
      </c>
      <c r="T95" s="22"/>
      <c r="U95" s="22"/>
      <c r="V95" s="22"/>
      <c r="W95" s="22"/>
      <c r="X95" s="22"/>
      <c r="Y95" s="22"/>
      <c r="Z95" s="31"/>
      <c r="AA95" s="41"/>
      <c r="AB95" s="31"/>
      <c r="AC95" s="121"/>
      <c r="AD95" s="122"/>
      <c r="AE95" s="118"/>
      <c r="AF95" s="100"/>
      <c r="AG95" s="71"/>
      <c r="AH95" s="94">
        <f>IFERROR(INDEX(※編集不可※選択項目!$P$3:$P$51,MATCH(新規登録用!G95&amp;新規登録用!H95&amp;新規登録用!I95,※編集不可※選択項目!$Q$3:$Q$51,0)),0)</f>
        <v>0</v>
      </c>
      <c r="AI95" s="95" t="str">
        <f t="shared" si="18"/>
        <v/>
      </c>
      <c r="AJ95" s="95" t="str">
        <f>IF(G95&amp;H95=※編集不可※選択項目!$J$3,VLOOKUP(新規登録用!U95,※編集不可※選択項目!$N$2:$P$13,3,TRUE),AK95)</f>
        <v/>
      </c>
      <c r="AK95" s="95" t="str">
        <f>IF(G95&amp;H95=※編集不可※選択項目!$J$15,VLOOKUP(新規登録用!U95,※編集不可※選択項目!$N$14:$P$25,3,TRUE),AL95)</f>
        <v/>
      </c>
      <c r="AL95" s="95" t="str">
        <f>IF(G95&amp;H95=※編集不可※選択項目!$J$27,VLOOKUP(新規登録用!U95,※編集不可※選択項目!$N$26:$P$41,3,TRUE),AM95)</f>
        <v/>
      </c>
      <c r="AM95" s="95" t="str">
        <f>IF(G95&amp;H95=※編集不可※選択項目!$J$43,VLOOKUP(新規登録用!U95,※編集不可※選択項目!$N$42:$P$46,3,TRUE),AN95)</f>
        <v/>
      </c>
      <c r="AN95" s="95" t="str">
        <f>IF(G95&amp;H95=※編集不可※選択項目!$J$48,VLOOKUP(新規登録用!U95,※編集不可※選択項目!$N$47:$P$51,3,TRUE),"")</f>
        <v/>
      </c>
      <c r="AO95" s="94">
        <f>IFERROR(VLOOKUP(Y95&amp;G95&amp;H95,※編集不可※選択項目!U:V,2,FALSE),0)</f>
        <v>0</v>
      </c>
      <c r="AP95" s="94">
        <f t="shared" si="19"/>
        <v>0</v>
      </c>
      <c r="AQ95" s="94" t="str">
        <f t="shared" si="20"/>
        <v/>
      </c>
      <c r="AR95" s="81">
        <f t="shared" si="21"/>
        <v>0</v>
      </c>
      <c r="AS95" s="81">
        <f t="shared" si="26"/>
        <v>0</v>
      </c>
      <c r="AT95" s="81">
        <f t="shared" si="22"/>
        <v>0</v>
      </c>
      <c r="AU95" s="81" t="str">
        <f t="shared" si="27"/>
        <v/>
      </c>
      <c r="AV95" s="74">
        <f t="shared" si="28"/>
        <v>0</v>
      </c>
      <c r="AW95" s="74">
        <f t="shared" si="29"/>
        <v>0</v>
      </c>
    </row>
    <row r="96" spans="1:49" s="13" customFormat="1" ht="25.15" customHeight="1" x14ac:dyDescent="0.15">
      <c r="A96" s="72">
        <f t="shared" si="23"/>
        <v>85</v>
      </c>
      <c r="B96" s="26" t="str">
        <f t="shared" si="16"/>
        <v/>
      </c>
      <c r="C96" s="73"/>
      <c r="D96" s="24" t="str">
        <f t="shared" si="24"/>
        <v/>
      </c>
      <c r="E96" s="24" t="str">
        <f t="shared" si="25"/>
        <v/>
      </c>
      <c r="F96" s="22"/>
      <c r="G96" s="23"/>
      <c r="H96" s="22"/>
      <c r="I96" s="24" t="str">
        <f>IF(OR(G96="",H96="",U96=""),"",IFERROR(VLOOKUP(G96&amp;H96&amp;U96,※編集不可※選択項目!$K$3:$P$51,5,FALSE),"該当なし"))</f>
        <v/>
      </c>
      <c r="J96" s="41"/>
      <c r="K96" s="22"/>
      <c r="L96" s="24" t="e">
        <f>J96&amp;#REF!</f>
        <v>#REF!</v>
      </c>
      <c r="M96" s="22"/>
      <c r="N96" s="22"/>
      <c r="O96" s="22"/>
      <c r="P96" s="22"/>
      <c r="Q96" s="22"/>
      <c r="R96" s="22"/>
      <c r="S96" s="25" t="str">
        <f t="shared" si="17"/>
        <v/>
      </c>
      <c r="T96" s="22"/>
      <c r="U96" s="22"/>
      <c r="V96" s="22"/>
      <c r="W96" s="22"/>
      <c r="X96" s="22"/>
      <c r="Y96" s="22"/>
      <c r="Z96" s="31"/>
      <c r="AA96" s="41"/>
      <c r="AB96" s="31"/>
      <c r="AC96" s="121"/>
      <c r="AD96" s="122"/>
      <c r="AE96" s="118"/>
      <c r="AF96" s="100"/>
      <c r="AG96" s="71"/>
      <c r="AH96" s="94">
        <f>IFERROR(INDEX(※編集不可※選択項目!$P$3:$P$51,MATCH(新規登録用!G96&amp;新規登録用!H96&amp;新規登録用!I96,※編集不可※選択項目!$Q$3:$Q$51,0)),0)</f>
        <v>0</v>
      </c>
      <c r="AI96" s="95" t="str">
        <f t="shared" si="18"/>
        <v/>
      </c>
      <c r="AJ96" s="95" t="str">
        <f>IF(G96&amp;H96=※編集不可※選択項目!$J$3,VLOOKUP(新規登録用!U96,※編集不可※選択項目!$N$2:$P$13,3,TRUE),AK96)</f>
        <v/>
      </c>
      <c r="AK96" s="95" t="str">
        <f>IF(G96&amp;H96=※編集不可※選択項目!$J$15,VLOOKUP(新規登録用!U96,※編集不可※選択項目!$N$14:$P$25,3,TRUE),AL96)</f>
        <v/>
      </c>
      <c r="AL96" s="95" t="str">
        <f>IF(G96&amp;H96=※編集不可※選択項目!$J$27,VLOOKUP(新規登録用!U96,※編集不可※選択項目!$N$26:$P$41,3,TRUE),AM96)</f>
        <v/>
      </c>
      <c r="AM96" s="95" t="str">
        <f>IF(G96&amp;H96=※編集不可※選択項目!$J$43,VLOOKUP(新規登録用!U96,※編集不可※選択項目!$N$42:$P$46,3,TRUE),AN96)</f>
        <v/>
      </c>
      <c r="AN96" s="95" t="str">
        <f>IF(G96&amp;H96=※編集不可※選択項目!$J$48,VLOOKUP(新規登録用!U96,※編集不可※選択項目!$N$47:$P$51,3,TRUE),"")</f>
        <v/>
      </c>
      <c r="AO96" s="94">
        <f>IFERROR(VLOOKUP(Y96&amp;G96&amp;H96,※編集不可※選択項目!U:V,2,FALSE),0)</f>
        <v>0</v>
      </c>
      <c r="AP96" s="94">
        <f t="shared" si="19"/>
        <v>0</v>
      </c>
      <c r="AQ96" s="94" t="str">
        <f t="shared" si="20"/>
        <v/>
      </c>
      <c r="AR96" s="81">
        <f t="shared" si="21"/>
        <v>0</v>
      </c>
      <c r="AS96" s="81">
        <f t="shared" si="26"/>
        <v>0</v>
      </c>
      <c r="AT96" s="81">
        <f t="shared" si="22"/>
        <v>0</v>
      </c>
      <c r="AU96" s="81" t="str">
        <f t="shared" si="27"/>
        <v/>
      </c>
      <c r="AV96" s="74">
        <f t="shared" si="28"/>
        <v>0</v>
      </c>
      <c r="AW96" s="74">
        <f t="shared" si="29"/>
        <v>0</v>
      </c>
    </row>
    <row r="97" spans="1:49" s="13" customFormat="1" ht="25.15" customHeight="1" x14ac:dyDescent="0.15">
      <c r="A97" s="72">
        <f t="shared" si="23"/>
        <v>86</v>
      </c>
      <c r="B97" s="26" t="str">
        <f t="shared" si="16"/>
        <v/>
      </c>
      <c r="C97" s="73"/>
      <c r="D97" s="24" t="str">
        <f t="shared" si="24"/>
        <v/>
      </c>
      <c r="E97" s="24" t="str">
        <f t="shared" si="25"/>
        <v/>
      </c>
      <c r="F97" s="22"/>
      <c r="G97" s="23"/>
      <c r="H97" s="22"/>
      <c r="I97" s="24" t="str">
        <f>IF(OR(G97="",H97="",U97=""),"",IFERROR(VLOOKUP(G97&amp;H97&amp;U97,※編集不可※選択項目!$K$3:$P$51,5,FALSE),"該当なし"))</f>
        <v/>
      </c>
      <c r="J97" s="41"/>
      <c r="K97" s="22"/>
      <c r="L97" s="24" t="e">
        <f>J97&amp;#REF!</f>
        <v>#REF!</v>
      </c>
      <c r="M97" s="22"/>
      <c r="N97" s="22"/>
      <c r="O97" s="22"/>
      <c r="P97" s="22"/>
      <c r="Q97" s="22"/>
      <c r="R97" s="22"/>
      <c r="S97" s="25" t="str">
        <f t="shared" si="17"/>
        <v/>
      </c>
      <c r="T97" s="22"/>
      <c r="U97" s="22"/>
      <c r="V97" s="22"/>
      <c r="W97" s="22"/>
      <c r="X97" s="22"/>
      <c r="Y97" s="22"/>
      <c r="Z97" s="31"/>
      <c r="AA97" s="41"/>
      <c r="AB97" s="31"/>
      <c r="AC97" s="121"/>
      <c r="AD97" s="122"/>
      <c r="AE97" s="118"/>
      <c r="AF97" s="100"/>
      <c r="AG97" s="71"/>
      <c r="AH97" s="94">
        <f>IFERROR(INDEX(※編集不可※選択項目!$P$3:$P$51,MATCH(新規登録用!G97&amp;新規登録用!H97&amp;新規登録用!I97,※編集不可※選択項目!$Q$3:$Q$51,0)),0)</f>
        <v>0</v>
      </c>
      <c r="AI97" s="95" t="str">
        <f t="shared" si="18"/>
        <v/>
      </c>
      <c r="AJ97" s="95" t="str">
        <f>IF(G97&amp;H97=※編集不可※選択項目!$J$3,VLOOKUP(新規登録用!U97,※編集不可※選択項目!$N$2:$P$13,3,TRUE),AK97)</f>
        <v/>
      </c>
      <c r="AK97" s="95" t="str">
        <f>IF(G97&amp;H97=※編集不可※選択項目!$J$15,VLOOKUP(新規登録用!U97,※編集不可※選択項目!$N$14:$P$25,3,TRUE),AL97)</f>
        <v/>
      </c>
      <c r="AL97" s="95" t="str">
        <f>IF(G97&amp;H97=※編集不可※選択項目!$J$27,VLOOKUP(新規登録用!U97,※編集不可※選択項目!$N$26:$P$41,3,TRUE),AM97)</f>
        <v/>
      </c>
      <c r="AM97" s="95" t="str">
        <f>IF(G97&amp;H97=※編集不可※選択項目!$J$43,VLOOKUP(新規登録用!U97,※編集不可※選択項目!$N$42:$P$46,3,TRUE),AN97)</f>
        <v/>
      </c>
      <c r="AN97" s="95" t="str">
        <f>IF(G97&amp;H97=※編集不可※選択項目!$J$48,VLOOKUP(新規登録用!U97,※編集不可※選択項目!$N$47:$P$51,3,TRUE),"")</f>
        <v/>
      </c>
      <c r="AO97" s="94">
        <f>IFERROR(VLOOKUP(Y97&amp;G97&amp;H97,※編集不可※選択項目!U:V,2,FALSE),0)</f>
        <v>0</v>
      </c>
      <c r="AP97" s="94">
        <f t="shared" si="19"/>
        <v>0</v>
      </c>
      <c r="AQ97" s="94" t="str">
        <f t="shared" si="20"/>
        <v/>
      </c>
      <c r="AR97" s="81">
        <f t="shared" si="21"/>
        <v>0</v>
      </c>
      <c r="AS97" s="81">
        <f t="shared" si="26"/>
        <v>0</v>
      </c>
      <c r="AT97" s="81">
        <f t="shared" si="22"/>
        <v>0</v>
      </c>
      <c r="AU97" s="81" t="str">
        <f t="shared" si="27"/>
        <v/>
      </c>
      <c r="AV97" s="74">
        <f t="shared" si="28"/>
        <v>0</v>
      </c>
      <c r="AW97" s="74">
        <f t="shared" si="29"/>
        <v>0</v>
      </c>
    </row>
    <row r="98" spans="1:49" s="13" customFormat="1" ht="25.15" customHeight="1" x14ac:dyDescent="0.15">
      <c r="A98" s="72">
        <f t="shared" si="23"/>
        <v>87</v>
      </c>
      <c r="B98" s="26" t="str">
        <f t="shared" si="16"/>
        <v/>
      </c>
      <c r="C98" s="73"/>
      <c r="D98" s="24" t="str">
        <f t="shared" si="24"/>
        <v/>
      </c>
      <c r="E98" s="24" t="str">
        <f t="shared" si="25"/>
        <v/>
      </c>
      <c r="F98" s="22"/>
      <c r="G98" s="23"/>
      <c r="H98" s="22"/>
      <c r="I98" s="24" t="str">
        <f>IF(OR(G98="",H98="",U98=""),"",IFERROR(VLOOKUP(G98&amp;H98&amp;U98,※編集不可※選択項目!$K$3:$P$51,5,FALSE),"該当なし"))</f>
        <v/>
      </c>
      <c r="J98" s="41"/>
      <c r="K98" s="22"/>
      <c r="L98" s="24" t="e">
        <f>J98&amp;#REF!</f>
        <v>#REF!</v>
      </c>
      <c r="M98" s="22"/>
      <c r="N98" s="22"/>
      <c r="O98" s="22"/>
      <c r="P98" s="22"/>
      <c r="Q98" s="22"/>
      <c r="R98" s="22"/>
      <c r="S98" s="25" t="str">
        <f t="shared" si="17"/>
        <v/>
      </c>
      <c r="T98" s="22"/>
      <c r="U98" s="22"/>
      <c r="V98" s="22"/>
      <c r="W98" s="22"/>
      <c r="X98" s="22"/>
      <c r="Y98" s="22"/>
      <c r="Z98" s="31"/>
      <c r="AA98" s="41"/>
      <c r="AB98" s="31"/>
      <c r="AC98" s="121"/>
      <c r="AD98" s="122"/>
      <c r="AE98" s="118"/>
      <c r="AF98" s="100"/>
      <c r="AG98" s="71"/>
      <c r="AH98" s="94">
        <f>IFERROR(INDEX(※編集不可※選択項目!$P$3:$P$51,MATCH(新規登録用!G98&amp;新規登録用!H98&amp;新規登録用!I98,※編集不可※選択項目!$Q$3:$Q$51,0)),0)</f>
        <v>0</v>
      </c>
      <c r="AI98" s="95" t="str">
        <f t="shared" si="18"/>
        <v/>
      </c>
      <c r="AJ98" s="95" t="str">
        <f>IF(G98&amp;H98=※編集不可※選択項目!$J$3,VLOOKUP(新規登録用!U98,※編集不可※選択項目!$N$2:$P$13,3,TRUE),AK98)</f>
        <v/>
      </c>
      <c r="AK98" s="95" t="str">
        <f>IF(G98&amp;H98=※編集不可※選択項目!$J$15,VLOOKUP(新規登録用!U98,※編集不可※選択項目!$N$14:$P$25,3,TRUE),AL98)</f>
        <v/>
      </c>
      <c r="AL98" s="95" t="str">
        <f>IF(G98&amp;H98=※編集不可※選択項目!$J$27,VLOOKUP(新規登録用!U98,※編集不可※選択項目!$N$26:$P$41,3,TRUE),AM98)</f>
        <v/>
      </c>
      <c r="AM98" s="95" t="str">
        <f>IF(G98&amp;H98=※編集不可※選択項目!$J$43,VLOOKUP(新規登録用!U98,※編集不可※選択項目!$N$42:$P$46,3,TRUE),AN98)</f>
        <v/>
      </c>
      <c r="AN98" s="95" t="str">
        <f>IF(G98&amp;H98=※編集不可※選択項目!$J$48,VLOOKUP(新規登録用!U98,※編集不可※選択項目!$N$47:$P$51,3,TRUE),"")</f>
        <v/>
      </c>
      <c r="AO98" s="94">
        <f>IFERROR(VLOOKUP(Y98&amp;G98&amp;H98,※編集不可※選択項目!U:V,2,FALSE),0)</f>
        <v>0</v>
      </c>
      <c r="AP98" s="94">
        <f t="shared" si="19"/>
        <v>0</v>
      </c>
      <c r="AQ98" s="94" t="str">
        <f t="shared" si="20"/>
        <v/>
      </c>
      <c r="AR98" s="81">
        <f t="shared" si="21"/>
        <v>0</v>
      </c>
      <c r="AS98" s="81">
        <f t="shared" si="26"/>
        <v>0</v>
      </c>
      <c r="AT98" s="81">
        <f t="shared" si="22"/>
        <v>0</v>
      </c>
      <c r="AU98" s="81" t="str">
        <f t="shared" si="27"/>
        <v/>
      </c>
      <c r="AV98" s="74">
        <f t="shared" si="28"/>
        <v>0</v>
      </c>
      <c r="AW98" s="74">
        <f t="shared" si="29"/>
        <v>0</v>
      </c>
    </row>
    <row r="99" spans="1:49" s="13" customFormat="1" ht="25.15" customHeight="1" x14ac:dyDescent="0.15">
      <c r="A99" s="72">
        <f t="shared" si="23"/>
        <v>88</v>
      </c>
      <c r="B99" s="26" t="str">
        <f t="shared" si="16"/>
        <v/>
      </c>
      <c r="C99" s="73"/>
      <c r="D99" s="24" t="str">
        <f t="shared" si="24"/>
        <v/>
      </c>
      <c r="E99" s="24" t="str">
        <f t="shared" si="25"/>
        <v/>
      </c>
      <c r="F99" s="22"/>
      <c r="G99" s="23"/>
      <c r="H99" s="22"/>
      <c r="I99" s="24" t="str">
        <f>IF(OR(G99="",H99="",U99=""),"",IFERROR(VLOOKUP(G99&amp;H99&amp;U99,※編集不可※選択項目!$K$3:$P$51,5,FALSE),"該当なし"))</f>
        <v/>
      </c>
      <c r="J99" s="41"/>
      <c r="K99" s="22"/>
      <c r="L99" s="24" t="e">
        <f>J99&amp;#REF!</f>
        <v>#REF!</v>
      </c>
      <c r="M99" s="22"/>
      <c r="N99" s="22"/>
      <c r="O99" s="22"/>
      <c r="P99" s="22"/>
      <c r="Q99" s="22"/>
      <c r="R99" s="22"/>
      <c r="S99" s="25" t="str">
        <f t="shared" si="17"/>
        <v/>
      </c>
      <c r="T99" s="22"/>
      <c r="U99" s="22"/>
      <c r="V99" s="22"/>
      <c r="W99" s="22"/>
      <c r="X99" s="22"/>
      <c r="Y99" s="22"/>
      <c r="Z99" s="31"/>
      <c r="AA99" s="41"/>
      <c r="AB99" s="31"/>
      <c r="AC99" s="121"/>
      <c r="AD99" s="122"/>
      <c r="AE99" s="118"/>
      <c r="AF99" s="100"/>
      <c r="AG99" s="71"/>
      <c r="AH99" s="94">
        <f>IFERROR(INDEX(※編集不可※選択項目!$P$3:$P$51,MATCH(新規登録用!G99&amp;新規登録用!H99&amp;新規登録用!I99,※編集不可※選択項目!$Q$3:$Q$51,0)),0)</f>
        <v>0</v>
      </c>
      <c r="AI99" s="95" t="str">
        <f t="shared" si="18"/>
        <v/>
      </c>
      <c r="AJ99" s="95" t="str">
        <f>IF(G99&amp;H99=※編集不可※選択項目!$J$3,VLOOKUP(新規登録用!U99,※編集不可※選択項目!$N$2:$P$13,3,TRUE),AK99)</f>
        <v/>
      </c>
      <c r="AK99" s="95" t="str">
        <f>IF(G99&amp;H99=※編集不可※選択項目!$J$15,VLOOKUP(新規登録用!U99,※編集不可※選択項目!$N$14:$P$25,3,TRUE),AL99)</f>
        <v/>
      </c>
      <c r="AL99" s="95" t="str">
        <f>IF(G99&amp;H99=※編集不可※選択項目!$J$27,VLOOKUP(新規登録用!U99,※編集不可※選択項目!$N$26:$P$41,3,TRUE),AM99)</f>
        <v/>
      </c>
      <c r="AM99" s="95" t="str">
        <f>IF(G99&amp;H99=※編集不可※選択項目!$J$43,VLOOKUP(新規登録用!U99,※編集不可※選択項目!$N$42:$P$46,3,TRUE),AN99)</f>
        <v/>
      </c>
      <c r="AN99" s="95" t="str">
        <f>IF(G99&amp;H99=※編集不可※選択項目!$J$48,VLOOKUP(新規登録用!U99,※編集不可※選択項目!$N$47:$P$51,3,TRUE),"")</f>
        <v/>
      </c>
      <c r="AO99" s="94">
        <f>IFERROR(VLOOKUP(Y99&amp;G99&amp;H99,※編集不可※選択項目!U:V,2,FALSE),0)</f>
        <v>0</v>
      </c>
      <c r="AP99" s="94">
        <f t="shared" si="19"/>
        <v>0</v>
      </c>
      <c r="AQ99" s="94" t="str">
        <f t="shared" si="20"/>
        <v/>
      </c>
      <c r="AR99" s="81">
        <f t="shared" si="21"/>
        <v>0</v>
      </c>
      <c r="AS99" s="81">
        <f t="shared" si="26"/>
        <v>0</v>
      </c>
      <c r="AT99" s="81">
        <f t="shared" si="22"/>
        <v>0</v>
      </c>
      <c r="AU99" s="81" t="str">
        <f t="shared" si="27"/>
        <v/>
      </c>
      <c r="AV99" s="74">
        <f t="shared" si="28"/>
        <v>0</v>
      </c>
      <c r="AW99" s="74">
        <f t="shared" si="29"/>
        <v>0</v>
      </c>
    </row>
    <row r="100" spans="1:49" s="13" customFormat="1" ht="25.15" customHeight="1" x14ac:dyDescent="0.15">
      <c r="A100" s="72">
        <f t="shared" si="23"/>
        <v>89</v>
      </c>
      <c r="B100" s="26" t="str">
        <f t="shared" si="16"/>
        <v/>
      </c>
      <c r="C100" s="73"/>
      <c r="D100" s="24" t="str">
        <f t="shared" si="24"/>
        <v/>
      </c>
      <c r="E100" s="24" t="str">
        <f t="shared" si="25"/>
        <v/>
      </c>
      <c r="F100" s="22"/>
      <c r="G100" s="23"/>
      <c r="H100" s="22"/>
      <c r="I100" s="24" t="str">
        <f>IF(OR(G100="",H100="",U100=""),"",IFERROR(VLOOKUP(G100&amp;H100&amp;U100,※編集不可※選択項目!$K$3:$P$51,5,FALSE),"該当なし"))</f>
        <v/>
      </c>
      <c r="J100" s="41"/>
      <c r="K100" s="22"/>
      <c r="L100" s="24" t="e">
        <f>J100&amp;#REF!</f>
        <v>#REF!</v>
      </c>
      <c r="M100" s="22"/>
      <c r="N100" s="22"/>
      <c r="O100" s="22"/>
      <c r="P100" s="22"/>
      <c r="Q100" s="22"/>
      <c r="R100" s="22"/>
      <c r="S100" s="25" t="str">
        <f t="shared" si="17"/>
        <v/>
      </c>
      <c r="T100" s="22"/>
      <c r="U100" s="22"/>
      <c r="V100" s="22"/>
      <c r="W100" s="22"/>
      <c r="X100" s="22"/>
      <c r="Y100" s="22"/>
      <c r="Z100" s="31"/>
      <c r="AA100" s="41"/>
      <c r="AB100" s="31"/>
      <c r="AC100" s="121"/>
      <c r="AD100" s="122"/>
      <c r="AE100" s="118"/>
      <c r="AF100" s="100"/>
      <c r="AG100" s="71"/>
      <c r="AH100" s="94">
        <f>IFERROR(INDEX(※編集不可※選択項目!$P$3:$P$51,MATCH(新規登録用!G100&amp;新規登録用!H100&amp;新規登録用!I100,※編集不可※選択項目!$Q$3:$Q$51,0)),0)</f>
        <v>0</v>
      </c>
      <c r="AI100" s="95" t="str">
        <f t="shared" si="18"/>
        <v/>
      </c>
      <c r="AJ100" s="95" t="str">
        <f>IF(G100&amp;H100=※編集不可※選択項目!$J$3,VLOOKUP(新規登録用!U100,※編集不可※選択項目!$N$2:$P$13,3,TRUE),AK100)</f>
        <v/>
      </c>
      <c r="AK100" s="95" t="str">
        <f>IF(G100&amp;H100=※編集不可※選択項目!$J$15,VLOOKUP(新規登録用!U100,※編集不可※選択項目!$N$14:$P$25,3,TRUE),AL100)</f>
        <v/>
      </c>
      <c r="AL100" s="95" t="str">
        <f>IF(G100&amp;H100=※編集不可※選択項目!$J$27,VLOOKUP(新規登録用!U100,※編集不可※選択項目!$N$26:$P$41,3,TRUE),AM100)</f>
        <v/>
      </c>
      <c r="AM100" s="95" t="str">
        <f>IF(G100&amp;H100=※編集不可※選択項目!$J$43,VLOOKUP(新規登録用!U100,※編集不可※選択項目!$N$42:$P$46,3,TRUE),AN100)</f>
        <v/>
      </c>
      <c r="AN100" s="95" t="str">
        <f>IF(G100&amp;H100=※編集不可※選択項目!$J$48,VLOOKUP(新規登録用!U100,※編集不可※選択項目!$N$47:$P$51,3,TRUE),"")</f>
        <v/>
      </c>
      <c r="AO100" s="94">
        <f>IFERROR(VLOOKUP(Y100&amp;G100&amp;H100,※編集不可※選択項目!U:V,2,FALSE),0)</f>
        <v>0</v>
      </c>
      <c r="AP100" s="94">
        <f t="shared" si="19"/>
        <v>0</v>
      </c>
      <c r="AQ100" s="94" t="str">
        <f t="shared" si="20"/>
        <v/>
      </c>
      <c r="AR100" s="81">
        <f t="shared" si="21"/>
        <v>0</v>
      </c>
      <c r="AS100" s="81">
        <f t="shared" si="26"/>
        <v>0</v>
      </c>
      <c r="AT100" s="81">
        <f t="shared" si="22"/>
        <v>0</v>
      </c>
      <c r="AU100" s="81" t="str">
        <f t="shared" si="27"/>
        <v/>
      </c>
      <c r="AV100" s="74">
        <f t="shared" si="28"/>
        <v>0</v>
      </c>
      <c r="AW100" s="74">
        <f t="shared" si="29"/>
        <v>0</v>
      </c>
    </row>
    <row r="101" spans="1:49" s="13" customFormat="1" ht="25.15" customHeight="1" x14ac:dyDescent="0.15">
      <c r="A101" s="72">
        <f t="shared" si="23"/>
        <v>90</v>
      </c>
      <c r="B101" s="26" t="str">
        <f t="shared" si="16"/>
        <v/>
      </c>
      <c r="C101" s="73"/>
      <c r="D101" s="24" t="str">
        <f t="shared" si="24"/>
        <v/>
      </c>
      <c r="E101" s="24" t="str">
        <f t="shared" si="25"/>
        <v/>
      </c>
      <c r="F101" s="22"/>
      <c r="G101" s="23"/>
      <c r="H101" s="22"/>
      <c r="I101" s="24" t="str">
        <f>IF(OR(G101="",H101="",U101=""),"",IFERROR(VLOOKUP(G101&amp;H101&amp;U101,※編集不可※選択項目!$K$3:$P$51,5,FALSE),"該当なし"))</f>
        <v/>
      </c>
      <c r="J101" s="41"/>
      <c r="K101" s="22"/>
      <c r="L101" s="24" t="e">
        <f>J101&amp;#REF!</f>
        <v>#REF!</v>
      </c>
      <c r="M101" s="22"/>
      <c r="N101" s="22"/>
      <c r="O101" s="22"/>
      <c r="P101" s="22"/>
      <c r="Q101" s="22"/>
      <c r="R101" s="22"/>
      <c r="S101" s="25" t="str">
        <f t="shared" si="17"/>
        <v/>
      </c>
      <c r="T101" s="22"/>
      <c r="U101" s="22"/>
      <c r="V101" s="22"/>
      <c r="W101" s="22"/>
      <c r="X101" s="22"/>
      <c r="Y101" s="22"/>
      <c r="Z101" s="31"/>
      <c r="AA101" s="41"/>
      <c r="AB101" s="31"/>
      <c r="AC101" s="121"/>
      <c r="AD101" s="122"/>
      <c r="AE101" s="118"/>
      <c r="AF101" s="100"/>
      <c r="AG101" s="71"/>
      <c r="AH101" s="94">
        <f>IFERROR(INDEX(※編集不可※選択項目!$P$3:$P$51,MATCH(新規登録用!G101&amp;新規登録用!H101&amp;新規登録用!I101,※編集不可※選択項目!$Q$3:$Q$51,0)),0)</f>
        <v>0</v>
      </c>
      <c r="AI101" s="95" t="str">
        <f t="shared" si="18"/>
        <v/>
      </c>
      <c r="AJ101" s="95" t="str">
        <f>IF(G101&amp;H101=※編集不可※選択項目!$J$3,VLOOKUP(新規登録用!U101,※編集不可※選択項目!$N$2:$P$13,3,TRUE),AK101)</f>
        <v/>
      </c>
      <c r="AK101" s="95" t="str">
        <f>IF(G101&amp;H101=※編集不可※選択項目!$J$15,VLOOKUP(新規登録用!U101,※編集不可※選択項目!$N$14:$P$25,3,TRUE),AL101)</f>
        <v/>
      </c>
      <c r="AL101" s="95" t="str">
        <f>IF(G101&amp;H101=※編集不可※選択項目!$J$27,VLOOKUP(新規登録用!U101,※編集不可※選択項目!$N$26:$P$41,3,TRUE),AM101)</f>
        <v/>
      </c>
      <c r="AM101" s="95" t="str">
        <f>IF(G101&amp;H101=※編集不可※選択項目!$J$43,VLOOKUP(新規登録用!U101,※編集不可※選択項目!$N$42:$P$46,3,TRUE),AN101)</f>
        <v/>
      </c>
      <c r="AN101" s="95" t="str">
        <f>IF(G101&amp;H101=※編集不可※選択項目!$J$48,VLOOKUP(新規登録用!U101,※編集不可※選択項目!$N$47:$P$51,3,TRUE),"")</f>
        <v/>
      </c>
      <c r="AO101" s="94">
        <f>IFERROR(VLOOKUP(Y101&amp;G101&amp;H101,※編集不可※選択項目!U:V,2,FALSE),0)</f>
        <v>0</v>
      </c>
      <c r="AP101" s="94">
        <f t="shared" si="19"/>
        <v>0</v>
      </c>
      <c r="AQ101" s="94" t="str">
        <f t="shared" si="20"/>
        <v/>
      </c>
      <c r="AR101" s="81">
        <f t="shared" si="21"/>
        <v>0</v>
      </c>
      <c r="AS101" s="81">
        <f t="shared" si="26"/>
        <v>0</v>
      </c>
      <c r="AT101" s="81">
        <f t="shared" si="22"/>
        <v>0</v>
      </c>
      <c r="AU101" s="81" t="str">
        <f t="shared" si="27"/>
        <v/>
      </c>
      <c r="AV101" s="74">
        <f t="shared" si="28"/>
        <v>0</v>
      </c>
      <c r="AW101" s="74">
        <f t="shared" si="29"/>
        <v>0</v>
      </c>
    </row>
    <row r="102" spans="1:49" s="13" customFormat="1" ht="25.15" customHeight="1" x14ac:dyDescent="0.15">
      <c r="A102" s="72">
        <f t="shared" si="23"/>
        <v>91</v>
      </c>
      <c r="B102" s="26" t="str">
        <f t="shared" si="16"/>
        <v/>
      </c>
      <c r="C102" s="73"/>
      <c r="D102" s="24" t="str">
        <f t="shared" si="24"/>
        <v/>
      </c>
      <c r="E102" s="24" t="str">
        <f t="shared" si="25"/>
        <v/>
      </c>
      <c r="F102" s="22"/>
      <c r="G102" s="23"/>
      <c r="H102" s="22"/>
      <c r="I102" s="24" t="str">
        <f>IF(OR(G102="",H102="",U102=""),"",IFERROR(VLOOKUP(G102&amp;H102&amp;U102,※編集不可※選択項目!$K$3:$P$51,5,FALSE),"該当なし"))</f>
        <v/>
      </c>
      <c r="J102" s="41"/>
      <c r="K102" s="22"/>
      <c r="L102" s="24" t="e">
        <f>J102&amp;#REF!</f>
        <v>#REF!</v>
      </c>
      <c r="M102" s="22"/>
      <c r="N102" s="22"/>
      <c r="O102" s="22"/>
      <c r="P102" s="22"/>
      <c r="Q102" s="22"/>
      <c r="R102" s="22"/>
      <c r="S102" s="25" t="str">
        <f t="shared" si="17"/>
        <v/>
      </c>
      <c r="T102" s="22"/>
      <c r="U102" s="22"/>
      <c r="V102" s="22"/>
      <c r="W102" s="22"/>
      <c r="X102" s="22"/>
      <c r="Y102" s="22"/>
      <c r="Z102" s="31"/>
      <c r="AA102" s="41"/>
      <c r="AB102" s="31"/>
      <c r="AC102" s="121"/>
      <c r="AD102" s="122"/>
      <c r="AE102" s="118"/>
      <c r="AF102" s="100"/>
      <c r="AG102" s="71"/>
      <c r="AH102" s="94">
        <f>IFERROR(INDEX(※編集不可※選択項目!$P$3:$P$51,MATCH(新規登録用!G102&amp;新規登録用!H102&amp;新規登録用!I102,※編集不可※選択項目!$Q$3:$Q$51,0)),0)</f>
        <v>0</v>
      </c>
      <c r="AI102" s="95" t="str">
        <f t="shared" si="18"/>
        <v/>
      </c>
      <c r="AJ102" s="95" t="str">
        <f>IF(G102&amp;H102=※編集不可※選択項目!$J$3,VLOOKUP(新規登録用!U102,※編集不可※選択項目!$N$2:$P$13,3,TRUE),AK102)</f>
        <v/>
      </c>
      <c r="AK102" s="95" t="str">
        <f>IF(G102&amp;H102=※編集不可※選択項目!$J$15,VLOOKUP(新規登録用!U102,※編集不可※選択項目!$N$14:$P$25,3,TRUE),AL102)</f>
        <v/>
      </c>
      <c r="AL102" s="95" t="str">
        <f>IF(G102&amp;H102=※編集不可※選択項目!$J$27,VLOOKUP(新規登録用!U102,※編集不可※選択項目!$N$26:$P$41,3,TRUE),AM102)</f>
        <v/>
      </c>
      <c r="AM102" s="95" t="str">
        <f>IF(G102&amp;H102=※編集不可※選択項目!$J$43,VLOOKUP(新規登録用!U102,※編集不可※選択項目!$N$42:$P$46,3,TRUE),AN102)</f>
        <v/>
      </c>
      <c r="AN102" s="95" t="str">
        <f>IF(G102&amp;H102=※編集不可※選択項目!$J$48,VLOOKUP(新規登録用!U102,※編集不可※選択項目!$N$47:$P$51,3,TRUE),"")</f>
        <v/>
      </c>
      <c r="AO102" s="94">
        <f>IFERROR(VLOOKUP(Y102&amp;G102&amp;H102,※編集不可※選択項目!U:V,2,FALSE),0)</f>
        <v>0</v>
      </c>
      <c r="AP102" s="94">
        <f t="shared" si="19"/>
        <v>0</v>
      </c>
      <c r="AQ102" s="94" t="str">
        <f t="shared" si="20"/>
        <v/>
      </c>
      <c r="AR102" s="81">
        <f t="shared" si="21"/>
        <v>0</v>
      </c>
      <c r="AS102" s="81">
        <f t="shared" si="26"/>
        <v>0</v>
      </c>
      <c r="AT102" s="81">
        <f t="shared" si="22"/>
        <v>0</v>
      </c>
      <c r="AU102" s="81" t="str">
        <f t="shared" si="27"/>
        <v/>
      </c>
      <c r="AV102" s="74">
        <f t="shared" si="28"/>
        <v>0</v>
      </c>
      <c r="AW102" s="74">
        <f t="shared" si="29"/>
        <v>0</v>
      </c>
    </row>
    <row r="103" spans="1:49" s="13" customFormat="1" ht="25.15" customHeight="1" x14ac:dyDescent="0.15">
      <c r="A103" s="72">
        <f t="shared" si="23"/>
        <v>92</v>
      </c>
      <c r="B103" s="26" t="str">
        <f t="shared" si="16"/>
        <v/>
      </c>
      <c r="C103" s="73"/>
      <c r="D103" s="24" t="str">
        <f t="shared" si="24"/>
        <v/>
      </c>
      <c r="E103" s="24" t="str">
        <f t="shared" si="25"/>
        <v/>
      </c>
      <c r="F103" s="22"/>
      <c r="G103" s="23"/>
      <c r="H103" s="22"/>
      <c r="I103" s="24" t="str">
        <f>IF(OR(G103="",H103="",U103=""),"",IFERROR(VLOOKUP(G103&amp;H103&amp;U103,※編集不可※選択項目!$K$3:$P$51,5,FALSE),"該当なし"))</f>
        <v/>
      </c>
      <c r="J103" s="41"/>
      <c r="K103" s="22"/>
      <c r="L103" s="24" t="e">
        <f>J103&amp;#REF!</f>
        <v>#REF!</v>
      </c>
      <c r="M103" s="22"/>
      <c r="N103" s="22"/>
      <c r="O103" s="22"/>
      <c r="P103" s="22"/>
      <c r="Q103" s="22"/>
      <c r="R103" s="22"/>
      <c r="S103" s="25" t="str">
        <f t="shared" si="17"/>
        <v/>
      </c>
      <c r="T103" s="22"/>
      <c r="U103" s="22"/>
      <c r="V103" s="22"/>
      <c r="W103" s="22"/>
      <c r="X103" s="22"/>
      <c r="Y103" s="22"/>
      <c r="Z103" s="31"/>
      <c r="AA103" s="41"/>
      <c r="AB103" s="31"/>
      <c r="AC103" s="121"/>
      <c r="AD103" s="122"/>
      <c r="AE103" s="118"/>
      <c r="AF103" s="100"/>
      <c r="AG103" s="71"/>
      <c r="AH103" s="94">
        <f>IFERROR(INDEX(※編集不可※選択項目!$P$3:$P$51,MATCH(新規登録用!G103&amp;新規登録用!H103&amp;新規登録用!I103,※編集不可※選択項目!$Q$3:$Q$51,0)),0)</f>
        <v>0</v>
      </c>
      <c r="AI103" s="95" t="str">
        <f t="shared" si="18"/>
        <v/>
      </c>
      <c r="AJ103" s="95" t="str">
        <f>IF(G103&amp;H103=※編集不可※選択項目!$J$3,VLOOKUP(新規登録用!U103,※編集不可※選択項目!$N$2:$P$13,3,TRUE),AK103)</f>
        <v/>
      </c>
      <c r="AK103" s="95" t="str">
        <f>IF(G103&amp;H103=※編集不可※選択項目!$J$15,VLOOKUP(新規登録用!U103,※編集不可※選択項目!$N$14:$P$25,3,TRUE),AL103)</f>
        <v/>
      </c>
      <c r="AL103" s="95" t="str">
        <f>IF(G103&amp;H103=※編集不可※選択項目!$J$27,VLOOKUP(新規登録用!U103,※編集不可※選択項目!$N$26:$P$41,3,TRUE),AM103)</f>
        <v/>
      </c>
      <c r="AM103" s="95" t="str">
        <f>IF(G103&amp;H103=※編集不可※選択項目!$J$43,VLOOKUP(新規登録用!U103,※編集不可※選択項目!$N$42:$P$46,3,TRUE),AN103)</f>
        <v/>
      </c>
      <c r="AN103" s="95" t="str">
        <f>IF(G103&amp;H103=※編集不可※選択項目!$J$48,VLOOKUP(新規登録用!U103,※編集不可※選択項目!$N$47:$P$51,3,TRUE),"")</f>
        <v/>
      </c>
      <c r="AO103" s="94">
        <f>IFERROR(VLOOKUP(Y103&amp;G103&amp;H103,※編集不可※選択項目!U:V,2,FALSE),0)</f>
        <v>0</v>
      </c>
      <c r="AP103" s="94">
        <f t="shared" si="19"/>
        <v>0</v>
      </c>
      <c r="AQ103" s="94" t="str">
        <f t="shared" si="20"/>
        <v/>
      </c>
      <c r="AR103" s="81">
        <f t="shared" si="21"/>
        <v>0</v>
      </c>
      <c r="AS103" s="81">
        <f t="shared" si="26"/>
        <v>0</v>
      </c>
      <c r="AT103" s="81">
        <f t="shared" si="22"/>
        <v>0</v>
      </c>
      <c r="AU103" s="81" t="str">
        <f t="shared" si="27"/>
        <v/>
      </c>
      <c r="AV103" s="74">
        <f t="shared" si="28"/>
        <v>0</v>
      </c>
      <c r="AW103" s="74">
        <f t="shared" si="29"/>
        <v>0</v>
      </c>
    </row>
    <row r="104" spans="1:49" s="13" customFormat="1" ht="25.15" customHeight="1" x14ac:dyDescent="0.15">
      <c r="A104" s="72">
        <f t="shared" si="23"/>
        <v>93</v>
      </c>
      <c r="B104" s="26" t="str">
        <f t="shared" si="16"/>
        <v/>
      </c>
      <c r="C104" s="73"/>
      <c r="D104" s="24" t="str">
        <f t="shared" si="24"/>
        <v/>
      </c>
      <c r="E104" s="24" t="str">
        <f t="shared" si="25"/>
        <v/>
      </c>
      <c r="F104" s="22"/>
      <c r="G104" s="23"/>
      <c r="H104" s="22"/>
      <c r="I104" s="24" t="str">
        <f>IF(OR(G104="",H104="",U104=""),"",IFERROR(VLOOKUP(G104&amp;H104&amp;U104,※編集不可※選択項目!$K$3:$P$51,5,FALSE),"該当なし"))</f>
        <v/>
      </c>
      <c r="J104" s="41"/>
      <c r="K104" s="22"/>
      <c r="L104" s="24" t="e">
        <f>J104&amp;#REF!</f>
        <v>#REF!</v>
      </c>
      <c r="M104" s="22"/>
      <c r="N104" s="22"/>
      <c r="O104" s="22"/>
      <c r="P104" s="22"/>
      <c r="Q104" s="22"/>
      <c r="R104" s="22"/>
      <c r="S104" s="25" t="str">
        <f t="shared" si="17"/>
        <v/>
      </c>
      <c r="T104" s="22"/>
      <c r="U104" s="22"/>
      <c r="V104" s="22"/>
      <c r="W104" s="22"/>
      <c r="X104" s="22"/>
      <c r="Y104" s="22"/>
      <c r="Z104" s="31"/>
      <c r="AA104" s="41"/>
      <c r="AB104" s="31"/>
      <c r="AC104" s="121"/>
      <c r="AD104" s="122"/>
      <c r="AE104" s="118"/>
      <c r="AF104" s="100"/>
      <c r="AG104" s="71"/>
      <c r="AH104" s="94">
        <f>IFERROR(INDEX(※編集不可※選択項目!$P$3:$P$51,MATCH(新規登録用!G104&amp;新規登録用!H104&amp;新規登録用!I104,※編集不可※選択項目!$Q$3:$Q$51,0)),0)</f>
        <v>0</v>
      </c>
      <c r="AI104" s="95" t="str">
        <f t="shared" si="18"/>
        <v/>
      </c>
      <c r="AJ104" s="95" t="str">
        <f>IF(G104&amp;H104=※編集不可※選択項目!$J$3,VLOOKUP(新規登録用!U104,※編集不可※選択項目!$N$2:$P$13,3,TRUE),AK104)</f>
        <v/>
      </c>
      <c r="AK104" s="95" t="str">
        <f>IF(G104&amp;H104=※編集不可※選択項目!$J$15,VLOOKUP(新規登録用!U104,※編集不可※選択項目!$N$14:$P$25,3,TRUE),AL104)</f>
        <v/>
      </c>
      <c r="AL104" s="95" t="str">
        <f>IF(G104&amp;H104=※編集不可※選択項目!$J$27,VLOOKUP(新規登録用!U104,※編集不可※選択項目!$N$26:$P$41,3,TRUE),AM104)</f>
        <v/>
      </c>
      <c r="AM104" s="95" t="str">
        <f>IF(G104&amp;H104=※編集不可※選択項目!$J$43,VLOOKUP(新規登録用!U104,※編集不可※選択項目!$N$42:$P$46,3,TRUE),AN104)</f>
        <v/>
      </c>
      <c r="AN104" s="95" t="str">
        <f>IF(G104&amp;H104=※編集不可※選択項目!$J$48,VLOOKUP(新規登録用!U104,※編集不可※選択項目!$N$47:$P$51,3,TRUE),"")</f>
        <v/>
      </c>
      <c r="AO104" s="94">
        <f>IFERROR(VLOOKUP(Y104&amp;G104&amp;H104,※編集不可※選択項目!U:V,2,FALSE),0)</f>
        <v>0</v>
      </c>
      <c r="AP104" s="94">
        <f t="shared" si="19"/>
        <v>0</v>
      </c>
      <c r="AQ104" s="94" t="str">
        <f t="shared" si="20"/>
        <v/>
      </c>
      <c r="AR104" s="81">
        <f t="shared" si="21"/>
        <v>0</v>
      </c>
      <c r="AS104" s="81">
        <f t="shared" si="26"/>
        <v>0</v>
      </c>
      <c r="AT104" s="81">
        <f t="shared" si="22"/>
        <v>0</v>
      </c>
      <c r="AU104" s="81" t="str">
        <f t="shared" si="27"/>
        <v/>
      </c>
      <c r="AV104" s="74">
        <f t="shared" si="28"/>
        <v>0</v>
      </c>
      <c r="AW104" s="74">
        <f t="shared" si="29"/>
        <v>0</v>
      </c>
    </row>
    <row r="105" spans="1:49" s="13" customFormat="1" ht="25.15" customHeight="1" x14ac:dyDescent="0.15">
      <c r="A105" s="72">
        <f t="shared" si="23"/>
        <v>94</v>
      </c>
      <c r="B105" s="26" t="str">
        <f t="shared" si="16"/>
        <v/>
      </c>
      <c r="C105" s="73"/>
      <c r="D105" s="24" t="str">
        <f t="shared" si="24"/>
        <v/>
      </c>
      <c r="E105" s="24" t="str">
        <f t="shared" si="25"/>
        <v/>
      </c>
      <c r="F105" s="22"/>
      <c r="G105" s="23"/>
      <c r="H105" s="22"/>
      <c r="I105" s="24" t="str">
        <f>IF(OR(G105="",H105="",U105=""),"",IFERROR(VLOOKUP(G105&amp;H105&amp;U105,※編集不可※選択項目!$K$3:$P$51,5,FALSE),"該当なし"))</f>
        <v/>
      </c>
      <c r="J105" s="41"/>
      <c r="K105" s="22"/>
      <c r="L105" s="24" t="e">
        <f>J105&amp;#REF!</f>
        <v>#REF!</v>
      </c>
      <c r="M105" s="22"/>
      <c r="N105" s="22"/>
      <c r="O105" s="22"/>
      <c r="P105" s="22"/>
      <c r="Q105" s="22"/>
      <c r="R105" s="22"/>
      <c r="S105" s="25" t="str">
        <f t="shared" si="17"/>
        <v/>
      </c>
      <c r="T105" s="22"/>
      <c r="U105" s="22"/>
      <c r="V105" s="22"/>
      <c r="W105" s="22"/>
      <c r="X105" s="22"/>
      <c r="Y105" s="22"/>
      <c r="Z105" s="31"/>
      <c r="AA105" s="41"/>
      <c r="AB105" s="31"/>
      <c r="AC105" s="121"/>
      <c r="AD105" s="122"/>
      <c r="AE105" s="118"/>
      <c r="AF105" s="100"/>
      <c r="AG105" s="71"/>
      <c r="AH105" s="94">
        <f>IFERROR(INDEX(※編集不可※選択項目!$P$3:$P$51,MATCH(新規登録用!G105&amp;新規登録用!H105&amp;新規登録用!I105,※編集不可※選択項目!$Q$3:$Q$51,0)),0)</f>
        <v>0</v>
      </c>
      <c r="AI105" s="95" t="str">
        <f t="shared" si="18"/>
        <v/>
      </c>
      <c r="AJ105" s="95" t="str">
        <f>IF(G105&amp;H105=※編集不可※選択項目!$J$3,VLOOKUP(新規登録用!U105,※編集不可※選択項目!$N$2:$P$13,3,TRUE),AK105)</f>
        <v/>
      </c>
      <c r="AK105" s="95" t="str">
        <f>IF(G105&amp;H105=※編集不可※選択項目!$J$15,VLOOKUP(新規登録用!U105,※編集不可※選択項目!$N$14:$P$25,3,TRUE),AL105)</f>
        <v/>
      </c>
      <c r="AL105" s="95" t="str">
        <f>IF(G105&amp;H105=※編集不可※選択項目!$J$27,VLOOKUP(新規登録用!U105,※編集不可※選択項目!$N$26:$P$41,3,TRUE),AM105)</f>
        <v/>
      </c>
      <c r="AM105" s="95" t="str">
        <f>IF(G105&amp;H105=※編集不可※選択項目!$J$43,VLOOKUP(新規登録用!U105,※編集不可※選択項目!$N$42:$P$46,3,TRUE),AN105)</f>
        <v/>
      </c>
      <c r="AN105" s="95" t="str">
        <f>IF(G105&amp;H105=※編集不可※選択項目!$J$48,VLOOKUP(新規登録用!U105,※編集不可※選択項目!$N$47:$P$51,3,TRUE),"")</f>
        <v/>
      </c>
      <c r="AO105" s="94">
        <f>IFERROR(VLOOKUP(Y105&amp;G105&amp;H105,※編集不可※選択項目!U:V,2,FALSE),0)</f>
        <v>0</v>
      </c>
      <c r="AP105" s="94">
        <f t="shared" si="19"/>
        <v>0</v>
      </c>
      <c r="AQ105" s="94" t="str">
        <f t="shared" si="20"/>
        <v/>
      </c>
      <c r="AR105" s="81">
        <f t="shared" si="21"/>
        <v>0</v>
      </c>
      <c r="AS105" s="81">
        <f t="shared" si="26"/>
        <v>0</v>
      </c>
      <c r="AT105" s="81">
        <f t="shared" si="22"/>
        <v>0</v>
      </c>
      <c r="AU105" s="81" t="str">
        <f t="shared" si="27"/>
        <v/>
      </c>
      <c r="AV105" s="74">
        <f t="shared" si="28"/>
        <v>0</v>
      </c>
      <c r="AW105" s="74">
        <f t="shared" si="29"/>
        <v>0</v>
      </c>
    </row>
    <row r="106" spans="1:49" s="13" customFormat="1" ht="25.15" customHeight="1" x14ac:dyDescent="0.15">
      <c r="A106" s="72">
        <f t="shared" si="23"/>
        <v>95</v>
      </c>
      <c r="B106" s="26" t="str">
        <f t="shared" si="16"/>
        <v/>
      </c>
      <c r="C106" s="73"/>
      <c r="D106" s="24" t="str">
        <f t="shared" si="24"/>
        <v/>
      </c>
      <c r="E106" s="24" t="str">
        <f t="shared" si="25"/>
        <v/>
      </c>
      <c r="F106" s="22"/>
      <c r="G106" s="23"/>
      <c r="H106" s="22"/>
      <c r="I106" s="24" t="str">
        <f>IF(OR(G106="",H106="",U106=""),"",IFERROR(VLOOKUP(G106&amp;H106&amp;U106,※編集不可※選択項目!$K$3:$P$51,5,FALSE),"該当なし"))</f>
        <v/>
      </c>
      <c r="J106" s="41"/>
      <c r="K106" s="22"/>
      <c r="L106" s="24" t="e">
        <f>J106&amp;#REF!</f>
        <v>#REF!</v>
      </c>
      <c r="M106" s="22"/>
      <c r="N106" s="22"/>
      <c r="O106" s="22"/>
      <c r="P106" s="22"/>
      <c r="Q106" s="22"/>
      <c r="R106" s="22"/>
      <c r="S106" s="25" t="str">
        <f t="shared" si="17"/>
        <v/>
      </c>
      <c r="T106" s="22"/>
      <c r="U106" s="22"/>
      <c r="V106" s="22"/>
      <c r="W106" s="22"/>
      <c r="X106" s="22"/>
      <c r="Y106" s="22"/>
      <c r="Z106" s="31"/>
      <c r="AA106" s="41"/>
      <c r="AB106" s="31"/>
      <c r="AC106" s="121"/>
      <c r="AD106" s="122"/>
      <c r="AE106" s="118"/>
      <c r="AF106" s="100"/>
      <c r="AG106" s="71"/>
      <c r="AH106" s="94">
        <f>IFERROR(INDEX(※編集不可※選択項目!$P$3:$P$51,MATCH(新規登録用!G106&amp;新規登録用!H106&amp;新規登録用!I106,※編集不可※選択項目!$Q$3:$Q$51,0)),0)</f>
        <v>0</v>
      </c>
      <c r="AI106" s="95" t="str">
        <f t="shared" si="18"/>
        <v/>
      </c>
      <c r="AJ106" s="95" t="str">
        <f>IF(G106&amp;H106=※編集不可※選択項目!$J$3,VLOOKUP(新規登録用!U106,※編集不可※選択項目!$N$2:$P$13,3,TRUE),AK106)</f>
        <v/>
      </c>
      <c r="AK106" s="95" t="str">
        <f>IF(G106&amp;H106=※編集不可※選択項目!$J$15,VLOOKUP(新規登録用!U106,※編集不可※選択項目!$N$14:$P$25,3,TRUE),AL106)</f>
        <v/>
      </c>
      <c r="AL106" s="95" t="str">
        <f>IF(G106&amp;H106=※編集不可※選択項目!$J$27,VLOOKUP(新規登録用!U106,※編集不可※選択項目!$N$26:$P$41,3,TRUE),AM106)</f>
        <v/>
      </c>
      <c r="AM106" s="95" t="str">
        <f>IF(G106&amp;H106=※編集不可※選択項目!$J$43,VLOOKUP(新規登録用!U106,※編集不可※選択項目!$N$42:$P$46,3,TRUE),AN106)</f>
        <v/>
      </c>
      <c r="AN106" s="95" t="str">
        <f>IF(G106&amp;H106=※編集不可※選択項目!$J$48,VLOOKUP(新規登録用!U106,※編集不可※選択項目!$N$47:$P$51,3,TRUE),"")</f>
        <v/>
      </c>
      <c r="AO106" s="94">
        <f>IFERROR(VLOOKUP(Y106&amp;G106&amp;H106,※編集不可※選択項目!U:V,2,FALSE),0)</f>
        <v>0</v>
      </c>
      <c r="AP106" s="94">
        <f t="shared" si="19"/>
        <v>0</v>
      </c>
      <c r="AQ106" s="94" t="str">
        <f t="shared" si="20"/>
        <v/>
      </c>
      <c r="AR106" s="81">
        <f t="shared" si="21"/>
        <v>0</v>
      </c>
      <c r="AS106" s="81">
        <f t="shared" si="26"/>
        <v>0</v>
      </c>
      <c r="AT106" s="81">
        <f t="shared" si="22"/>
        <v>0</v>
      </c>
      <c r="AU106" s="81" t="str">
        <f t="shared" si="27"/>
        <v/>
      </c>
      <c r="AV106" s="74">
        <f t="shared" si="28"/>
        <v>0</v>
      </c>
      <c r="AW106" s="74">
        <f t="shared" si="29"/>
        <v>0</v>
      </c>
    </row>
    <row r="107" spans="1:49" s="13" customFormat="1" ht="25.15" customHeight="1" x14ac:dyDescent="0.15">
      <c r="A107" s="72">
        <f t="shared" si="23"/>
        <v>96</v>
      </c>
      <c r="B107" s="26" t="str">
        <f t="shared" si="16"/>
        <v/>
      </c>
      <c r="C107" s="73"/>
      <c r="D107" s="24" t="str">
        <f t="shared" si="24"/>
        <v/>
      </c>
      <c r="E107" s="24" t="str">
        <f t="shared" si="25"/>
        <v/>
      </c>
      <c r="F107" s="22"/>
      <c r="G107" s="23"/>
      <c r="H107" s="22"/>
      <c r="I107" s="24" t="str">
        <f>IF(OR(G107="",H107="",U107=""),"",IFERROR(VLOOKUP(G107&amp;H107&amp;U107,※編集不可※選択項目!$K$3:$P$51,5,FALSE),"該当なし"))</f>
        <v/>
      </c>
      <c r="J107" s="41"/>
      <c r="K107" s="22"/>
      <c r="L107" s="24" t="e">
        <f>J107&amp;#REF!</f>
        <v>#REF!</v>
      </c>
      <c r="M107" s="22"/>
      <c r="N107" s="22"/>
      <c r="O107" s="22"/>
      <c r="P107" s="22"/>
      <c r="Q107" s="22"/>
      <c r="R107" s="22"/>
      <c r="S107" s="25" t="str">
        <f t="shared" si="17"/>
        <v/>
      </c>
      <c r="T107" s="22"/>
      <c r="U107" s="22"/>
      <c r="V107" s="22"/>
      <c r="W107" s="22"/>
      <c r="X107" s="22"/>
      <c r="Y107" s="22"/>
      <c r="Z107" s="31"/>
      <c r="AA107" s="41"/>
      <c r="AB107" s="31"/>
      <c r="AC107" s="121"/>
      <c r="AD107" s="122"/>
      <c r="AE107" s="118"/>
      <c r="AF107" s="100"/>
      <c r="AG107" s="71"/>
      <c r="AH107" s="94">
        <f>IFERROR(INDEX(※編集不可※選択項目!$P$3:$P$51,MATCH(新規登録用!G107&amp;新規登録用!H107&amp;新規登録用!I107,※編集不可※選択項目!$Q$3:$Q$51,0)),0)</f>
        <v>0</v>
      </c>
      <c r="AI107" s="95" t="str">
        <f t="shared" si="18"/>
        <v/>
      </c>
      <c r="AJ107" s="95" t="str">
        <f>IF(G107&amp;H107=※編集不可※選択項目!$J$3,VLOOKUP(新規登録用!U107,※編集不可※選択項目!$N$2:$P$13,3,TRUE),AK107)</f>
        <v/>
      </c>
      <c r="AK107" s="95" t="str">
        <f>IF(G107&amp;H107=※編集不可※選択項目!$J$15,VLOOKUP(新規登録用!U107,※編集不可※選択項目!$N$14:$P$25,3,TRUE),AL107)</f>
        <v/>
      </c>
      <c r="AL107" s="95" t="str">
        <f>IF(G107&amp;H107=※編集不可※選択項目!$J$27,VLOOKUP(新規登録用!U107,※編集不可※選択項目!$N$26:$P$41,3,TRUE),AM107)</f>
        <v/>
      </c>
      <c r="AM107" s="95" t="str">
        <f>IF(G107&amp;H107=※編集不可※選択項目!$J$43,VLOOKUP(新規登録用!U107,※編集不可※選択項目!$N$42:$P$46,3,TRUE),AN107)</f>
        <v/>
      </c>
      <c r="AN107" s="95" t="str">
        <f>IF(G107&amp;H107=※編集不可※選択項目!$J$48,VLOOKUP(新規登録用!U107,※編集不可※選択項目!$N$47:$P$51,3,TRUE),"")</f>
        <v/>
      </c>
      <c r="AO107" s="94">
        <f>IFERROR(VLOOKUP(Y107&amp;G107&amp;H107,※編集不可※選択項目!U:V,2,FALSE),0)</f>
        <v>0</v>
      </c>
      <c r="AP107" s="94">
        <f t="shared" si="19"/>
        <v>0</v>
      </c>
      <c r="AQ107" s="94" t="str">
        <f t="shared" si="20"/>
        <v/>
      </c>
      <c r="AR107" s="81">
        <f t="shared" si="21"/>
        <v>0</v>
      </c>
      <c r="AS107" s="81">
        <f t="shared" si="26"/>
        <v>0</v>
      </c>
      <c r="AT107" s="81">
        <f t="shared" si="22"/>
        <v>0</v>
      </c>
      <c r="AU107" s="81" t="str">
        <f t="shared" si="27"/>
        <v/>
      </c>
      <c r="AV107" s="74">
        <f t="shared" si="28"/>
        <v>0</v>
      </c>
      <c r="AW107" s="74">
        <f t="shared" si="29"/>
        <v>0</v>
      </c>
    </row>
    <row r="108" spans="1:49" s="13" customFormat="1" ht="25.15" customHeight="1" x14ac:dyDescent="0.15">
      <c r="A108" s="72">
        <f t="shared" si="23"/>
        <v>97</v>
      </c>
      <c r="B108" s="26" t="str">
        <f t="shared" si="16"/>
        <v/>
      </c>
      <c r="C108" s="73"/>
      <c r="D108" s="24" t="str">
        <f t="shared" si="24"/>
        <v/>
      </c>
      <c r="E108" s="24" t="str">
        <f t="shared" si="25"/>
        <v/>
      </c>
      <c r="F108" s="22"/>
      <c r="G108" s="23"/>
      <c r="H108" s="22"/>
      <c r="I108" s="24" t="str">
        <f>IF(OR(G108="",H108="",U108=""),"",IFERROR(VLOOKUP(G108&amp;H108&amp;U108,※編集不可※選択項目!$K$3:$P$51,5,FALSE),"該当なし"))</f>
        <v/>
      </c>
      <c r="J108" s="41"/>
      <c r="K108" s="22"/>
      <c r="L108" s="24" t="e">
        <f>J108&amp;#REF!</f>
        <v>#REF!</v>
      </c>
      <c r="M108" s="22"/>
      <c r="N108" s="22"/>
      <c r="O108" s="22"/>
      <c r="P108" s="22"/>
      <c r="Q108" s="22"/>
      <c r="R108" s="22"/>
      <c r="S108" s="25" t="str">
        <f t="shared" si="17"/>
        <v/>
      </c>
      <c r="T108" s="22"/>
      <c r="U108" s="22"/>
      <c r="V108" s="22"/>
      <c r="W108" s="22"/>
      <c r="X108" s="22"/>
      <c r="Y108" s="22"/>
      <c r="Z108" s="31"/>
      <c r="AA108" s="41"/>
      <c r="AB108" s="31"/>
      <c r="AC108" s="121"/>
      <c r="AD108" s="122"/>
      <c r="AE108" s="118"/>
      <c r="AF108" s="100"/>
      <c r="AG108" s="71"/>
      <c r="AH108" s="94">
        <f>IFERROR(INDEX(※編集不可※選択項目!$P$3:$P$51,MATCH(新規登録用!G108&amp;新規登録用!H108&amp;新規登録用!I108,※編集不可※選択項目!$Q$3:$Q$51,0)),0)</f>
        <v>0</v>
      </c>
      <c r="AI108" s="95" t="str">
        <f t="shared" si="18"/>
        <v/>
      </c>
      <c r="AJ108" s="95" t="str">
        <f>IF(G108&amp;H108=※編集不可※選択項目!$J$3,VLOOKUP(新規登録用!U108,※編集不可※選択項目!$N$2:$P$13,3,TRUE),AK108)</f>
        <v/>
      </c>
      <c r="AK108" s="95" t="str">
        <f>IF(G108&amp;H108=※編集不可※選択項目!$J$15,VLOOKUP(新規登録用!U108,※編集不可※選択項目!$N$14:$P$25,3,TRUE),AL108)</f>
        <v/>
      </c>
      <c r="AL108" s="95" t="str">
        <f>IF(G108&amp;H108=※編集不可※選択項目!$J$27,VLOOKUP(新規登録用!U108,※編集不可※選択項目!$N$26:$P$41,3,TRUE),AM108)</f>
        <v/>
      </c>
      <c r="AM108" s="95" t="str">
        <f>IF(G108&amp;H108=※編集不可※選択項目!$J$43,VLOOKUP(新規登録用!U108,※編集不可※選択項目!$N$42:$P$46,3,TRUE),AN108)</f>
        <v/>
      </c>
      <c r="AN108" s="95" t="str">
        <f>IF(G108&amp;H108=※編集不可※選択項目!$J$48,VLOOKUP(新規登録用!U108,※編集不可※選択項目!$N$47:$P$51,3,TRUE),"")</f>
        <v/>
      </c>
      <c r="AO108" s="94">
        <f>IFERROR(VLOOKUP(Y108&amp;G108&amp;H108,※編集不可※選択項目!U:V,2,FALSE),0)</f>
        <v>0</v>
      </c>
      <c r="AP108" s="94">
        <f t="shared" si="19"/>
        <v>0</v>
      </c>
      <c r="AQ108" s="94" t="str">
        <f t="shared" si="20"/>
        <v/>
      </c>
      <c r="AR108" s="81">
        <f t="shared" si="21"/>
        <v>0</v>
      </c>
      <c r="AS108" s="81">
        <f t="shared" si="26"/>
        <v>0</v>
      </c>
      <c r="AT108" s="81">
        <f t="shared" si="22"/>
        <v>0</v>
      </c>
      <c r="AU108" s="81" t="str">
        <f t="shared" si="27"/>
        <v/>
      </c>
      <c r="AV108" s="74">
        <f t="shared" si="28"/>
        <v>0</v>
      </c>
      <c r="AW108" s="74">
        <f t="shared" si="29"/>
        <v>0</v>
      </c>
    </row>
    <row r="109" spans="1:49" s="13" customFormat="1" ht="25.15" customHeight="1" x14ac:dyDescent="0.15">
      <c r="A109" s="72">
        <f t="shared" si="23"/>
        <v>98</v>
      </c>
      <c r="B109" s="26" t="str">
        <f t="shared" si="16"/>
        <v/>
      </c>
      <c r="C109" s="73"/>
      <c r="D109" s="24" t="str">
        <f t="shared" si="24"/>
        <v/>
      </c>
      <c r="E109" s="24" t="str">
        <f t="shared" si="25"/>
        <v/>
      </c>
      <c r="F109" s="22"/>
      <c r="G109" s="23"/>
      <c r="H109" s="22"/>
      <c r="I109" s="24" t="str">
        <f>IF(OR(G109="",H109="",U109=""),"",IFERROR(VLOOKUP(G109&amp;H109&amp;U109,※編集不可※選択項目!$K$3:$P$51,5,FALSE),"該当なし"))</f>
        <v/>
      </c>
      <c r="J109" s="41"/>
      <c r="K109" s="22"/>
      <c r="L109" s="24" t="e">
        <f>J109&amp;#REF!</f>
        <v>#REF!</v>
      </c>
      <c r="M109" s="22"/>
      <c r="N109" s="22"/>
      <c r="O109" s="22"/>
      <c r="P109" s="22"/>
      <c r="Q109" s="22"/>
      <c r="R109" s="22"/>
      <c r="S109" s="25" t="str">
        <f t="shared" si="17"/>
        <v/>
      </c>
      <c r="T109" s="22"/>
      <c r="U109" s="22"/>
      <c r="V109" s="22"/>
      <c r="W109" s="22"/>
      <c r="X109" s="22"/>
      <c r="Y109" s="22"/>
      <c r="Z109" s="31"/>
      <c r="AA109" s="41"/>
      <c r="AB109" s="31"/>
      <c r="AC109" s="121"/>
      <c r="AD109" s="122"/>
      <c r="AE109" s="118"/>
      <c r="AF109" s="100"/>
      <c r="AG109" s="71"/>
      <c r="AH109" s="94">
        <f>IFERROR(INDEX(※編集不可※選択項目!$P$3:$P$51,MATCH(新規登録用!G109&amp;新規登録用!H109&amp;新規登録用!I109,※編集不可※選択項目!$Q$3:$Q$51,0)),0)</f>
        <v>0</v>
      </c>
      <c r="AI109" s="95" t="str">
        <f t="shared" si="18"/>
        <v/>
      </c>
      <c r="AJ109" s="95" t="str">
        <f>IF(G109&amp;H109=※編集不可※選択項目!$J$3,VLOOKUP(新規登録用!U109,※編集不可※選択項目!$N$2:$P$13,3,TRUE),AK109)</f>
        <v/>
      </c>
      <c r="AK109" s="95" t="str">
        <f>IF(G109&amp;H109=※編集不可※選択項目!$J$15,VLOOKUP(新規登録用!U109,※編集不可※選択項目!$N$14:$P$25,3,TRUE),AL109)</f>
        <v/>
      </c>
      <c r="AL109" s="95" t="str">
        <f>IF(G109&amp;H109=※編集不可※選択項目!$J$27,VLOOKUP(新規登録用!U109,※編集不可※選択項目!$N$26:$P$41,3,TRUE),AM109)</f>
        <v/>
      </c>
      <c r="AM109" s="95" t="str">
        <f>IF(G109&amp;H109=※編集不可※選択項目!$J$43,VLOOKUP(新規登録用!U109,※編集不可※選択項目!$N$42:$P$46,3,TRUE),AN109)</f>
        <v/>
      </c>
      <c r="AN109" s="95" t="str">
        <f>IF(G109&amp;H109=※編集不可※選択項目!$J$48,VLOOKUP(新規登録用!U109,※編集不可※選択項目!$N$47:$P$51,3,TRUE),"")</f>
        <v/>
      </c>
      <c r="AO109" s="94">
        <f>IFERROR(VLOOKUP(Y109&amp;G109&amp;H109,※編集不可※選択項目!U:V,2,FALSE),0)</f>
        <v>0</v>
      </c>
      <c r="AP109" s="94">
        <f t="shared" si="19"/>
        <v>0</v>
      </c>
      <c r="AQ109" s="94" t="str">
        <f t="shared" si="20"/>
        <v/>
      </c>
      <c r="AR109" s="81">
        <f t="shared" si="21"/>
        <v>0</v>
      </c>
      <c r="AS109" s="81">
        <f t="shared" si="26"/>
        <v>0</v>
      </c>
      <c r="AT109" s="81">
        <f t="shared" si="22"/>
        <v>0</v>
      </c>
      <c r="AU109" s="81" t="str">
        <f t="shared" si="27"/>
        <v/>
      </c>
      <c r="AV109" s="74">
        <f t="shared" si="28"/>
        <v>0</v>
      </c>
      <c r="AW109" s="74">
        <f t="shared" si="29"/>
        <v>0</v>
      </c>
    </row>
    <row r="110" spans="1:49" s="13" customFormat="1" ht="25.15" customHeight="1" x14ac:dyDescent="0.15">
      <c r="A110" s="72">
        <f t="shared" si="23"/>
        <v>99</v>
      </c>
      <c r="B110" s="26" t="str">
        <f t="shared" si="16"/>
        <v/>
      </c>
      <c r="C110" s="73"/>
      <c r="D110" s="24" t="str">
        <f t="shared" si="24"/>
        <v/>
      </c>
      <c r="E110" s="24" t="str">
        <f t="shared" si="25"/>
        <v/>
      </c>
      <c r="F110" s="22"/>
      <c r="G110" s="23"/>
      <c r="H110" s="22"/>
      <c r="I110" s="24" t="str">
        <f>IF(OR(G110="",H110="",U110=""),"",IFERROR(VLOOKUP(G110&amp;H110&amp;U110,※編集不可※選択項目!$K$3:$P$51,5,FALSE),"該当なし"))</f>
        <v/>
      </c>
      <c r="J110" s="41"/>
      <c r="K110" s="22"/>
      <c r="L110" s="24" t="e">
        <f>J110&amp;#REF!</f>
        <v>#REF!</v>
      </c>
      <c r="M110" s="22"/>
      <c r="N110" s="22"/>
      <c r="O110" s="22"/>
      <c r="P110" s="22"/>
      <c r="Q110" s="22"/>
      <c r="R110" s="22"/>
      <c r="S110" s="25" t="str">
        <f t="shared" si="17"/>
        <v/>
      </c>
      <c r="T110" s="22"/>
      <c r="U110" s="22"/>
      <c r="V110" s="22"/>
      <c r="W110" s="22"/>
      <c r="X110" s="22"/>
      <c r="Y110" s="22"/>
      <c r="Z110" s="31"/>
      <c r="AA110" s="41"/>
      <c r="AB110" s="31"/>
      <c r="AC110" s="121"/>
      <c r="AD110" s="122"/>
      <c r="AE110" s="118"/>
      <c r="AF110" s="100"/>
      <c r="AG110" s="71"/>
      <c r="AH110" s="94">
        <f>IFERROR(INDEX(※編集不可※選択項目!$P$3:$P$51,MATCH(新規登録用!G110&amp;新規登録用!H110&amp;新規登録用!I110,※編集不可※選択項目!$Q$3:$Q$51,0)),0)</f>
        <v>0</v>
      </c>
      <c r="AI110" s="95" t="str">
        <f t="shared" si="18"/>
        <v/>
      </c>
      <c r="AJ110" s="95" t="str">
        <f>IF(G110&amp;H110=※編集不可※選択項目!$J$3,VLOOKUP(新規登録用!U110,※編集不可※選択項目!$N$2:$P$13,3,TRUE),AK110)</f>
        <v/>
      </c>
      <c r="AK110" s="95" t="str">
        <f>IF(G110&amp;H110=※編集不可※選択項目!$J$15,VLOOKUP(新規登録用!U110,※編集不可※選択項目!$N$14:$P$25,3,TRUE),AL110)</f>
        <v/>
      </c>
      <c r="AL110" s="95" t="str">
        <f>IF(G110&amp;H110=※編集不可※選択項目!$J$27,VLOOKUP(新規登録用!U110,※編集不可※選択項目!$N$26:$P$41,3,TRUE),AM110)</f>
        <v/>
      </c>
      <c r="AM110" s="95" t="str">
        <f>IF(G110&amp;H110=※編集不可※選択項目!$J$43,VLOOKUP(新規登録用!U110,※編集不可※選択項目!$N$42:$P$46,3,TRUE),AN110)</f>
        <v/>
      </c>
      <c r="AN110" s="95" t="str">
        <f>IF(G110&amp;H110=※編集不可※選択項目!$J$48,VLOOKUP(新規登録用!U110,※編集不可※選択項目!$N$47:$P$51,3,TRUE),"")</f>
        <v/>
      </c>
      <c r="AO110" s="94">
        <f>IFERROR(VLOOKUP(Y110&amp;G110&amp;H110,※編集不可※選択項目!U:V,2,FALSE),0)</f>
        <v>0</v>
      </c>
      <c r="AP110" s="94">
        <f t="shared" si="19"/>
        <v>0</v>
      </c>
      <c r="AQ110" s="94" t="str">
        <f t="shared" si="20"/>
        <v/>
      </c>
      <c r="AR110" s="81">
        <f t="shared" si="21"/>
        <v>0</v>
      </c>
      <c r="AS110" s="81">
        <f t="shared" si="26"/>
        <v>0</v>
      </c>
      <c r="AT110" s="81">
        <f t="shared" si="22"/>
        <v>0</v>
      </c>
      <c r="AU110" s="81" t="str">
        <f t="shared" si="27"/>
        <v/>
      </c>
      <c r="AV110" s="74">
        <f t="shared" si="28"/>
        <v>0</v>
      </c>
      <c r="AW110" s="74">
        <f t="shared" si="29"/>
        <v>0</v>
      </c>
    </row>
    <row r="111" spans="1:49" s="13" customFormat="1" ht="25.15" customHeight="1" x14ac:dyDescent="0.15">
      <c r="A111" s="72">
        <f t="shared" si="23"/>
        <v>100</v>
      </c>
      <c r="B111" s="26" t="str">
        <f t="shared" si="16"/>
        <v/>
      </c>
      <c r="C111" s="73"/>
      <c r="D111" s="24" t="str">
        <f t="shared" si="24"/>
        <v/>
      </c>
      <c r="E111" s="24" t="str">
        <f t="shared" si="25"/>
        <v/>
      </c>
      <c r="F111" s="22"/>
      <c r="G111" s="23"/>
      <c r="H111" s="22"/>
      <c r="I111" s="24" t="str">
        <f>IF(OR(G111="",H111="",U111=""),"",IFERROR(VLOOKUP(G111&amp;H111&amp;U111,※編集不可※選択項目!$K$3:$P$51,5,FALSE),"該当なし"))</f>
        <v/>
      </c>
      <c r="J111" s="41"/>
      <c r="K111" s="22"/>
      <c r="L111" s="24" t="e">
        <f>J111&amp;#REF!</f>
        <v>#REF!</v>
      </c>
      <c r="M111" s="22"/>
      <c r="N111" s="22"/>
      <c r="O111" s="22"/>
      <c r="P111" s="22"/>
      <c r="Q111" s="22"/>
      <c r="R111" s="22"/>
      <c r="S111" s="25" t="str">
        <f t="shared" si="17"/>
        <v/>
      </c>
      <c r="T111" s="22"/>
      <c r="U111" s="22"/>
      <c r="V111" s="22"/>
      <c r="W111" s="22"/>
      <c r="X111" s="22"/>
      <c r="Y111" s="22"/>
      <c r="Z111" s="31"/>
      <c r="AA111" s="41"/>
      <c r="AB111" s="31"/>
      <c r="AC111" s="121"/>
      <c r="AD111" s="122"/>
      <c r="AE111" s="118"/>
      <c r="AF111" s="100"/>
      <c r="AG111" s="71"/>
      <c r="AH111" s="94">
        <f>IFERROR(INDEX(※編集不可※選択項目!$P$3:$P$51,MATCH(新規登録用!G111&amp;新規登録用!H111&amp;新規登録用!I111,※編集不可※選択項目!$Q$3:$Q$51,0)),0)</f>
        <v>0</v>
      </c>
      <c r="AI111" s="95" t="str">
        <f t="shared" si="18"/>
        <v/>
      </c>
      <c r="AJ111" s="95" t="str">
        <f>IF(G111&amp;H111=※編集不可※選択項目!$J$3,VLOOKUP(新規登録用!U111,※編集不可※選択項目!$N$2:$P$13,3,TRUE),AK111)</f>
        <v/>
      </c>
      <c r="AK111" s="95" t="str">
        <f>IF(G111&amp;H111=※編集不可※選択項目!$J$15,VLOOKUP(新規登録用!U111,※編集不可※選択項目!$N$14:$P$25,3,TRUE),AL111)</f>
        <v/>
      </c>
      <c r="AL111" s="95" t="str">
        <f>IF(G111&amp;H111=※編集不可※選択項目!$J$27,VLOOKUP(新規登録用!U111,※編集不可※選択項目!$N$26:$P$41,3,TRUE),AM111)</f>
        <v/>
      </c>
      <c r="AM111" s="95" t="str">
        <f>IF(G111&amp;H111=※編集不可※選択項目!$J$43,VLOOKUP(新規登録用!U111,※編集不可※選択項目!$N$42:$P$46,3,TRUE),AN111)</f>
        <v/>
      </c>
      <c r="AN111" s="95" t="str">
        <f>IF(G111&amp;H111=※編集不可※選択項目!$J$48,VLOOKUP(新規登録用!U111,※編集不可※選択項目!$N$47:$P$51,3,TRUE),"")</f>
        <v/>
      </c>
      <c r="AO111" s="94">
        <f>IFERROR(VLOOKUP(Y111&amp;G111&amp;H111,※編集不可※選択項目!U:V,2,FALSE),0)</f>
        <v>0</v>
      </c>
      <c r="AP111" s="94">
        <f t="shared" si="19"/>
        <v>0</v>
      </c>
      <c r="AQ111" s="94" t="str">
        <f t="shared" si="20"/>
        <v/>
      </c>
      <c r="AR111" s="81">
        <f t="shared" si="21"/>
        <v>0</v>
      </c>
      <c r="AS111" s="81">
        <f t="shared" si="26"/>
        <v>0</v>
      </c>
      <c r="AT111" s="81">
        <f t="shared" si="22"/>
        <v>0</v>
      </c>
      <c r="AU111" s="81" t="str">
        <f t="shared" si="27"/>
        <v/>
      </c>
      <c r="AV111" s="74">
        <f t="shared" si="28"/>
        <v>0</v>
      </c>
      <c r="AW111" s="74">
        <f t="shared" si="29"/>
        <v>0</v>
      </c>
    </row>
    <row r="112" spans="1:49" s="13" customFormat="1" ht="25.15" customHeight="1" x14ac:dyDescent="0.15">
      <c r="A112" s="72">
        <f t="shared" si="23"/>
        <v>101</v>
      </c>
      <c r="B112" s="26" t="str">
        <f t="shared" si="16"/>
        <v/>
      </c>
      <c r="C112" s="73"/>
      <c r="D112" s="24" t="str">
        <f t="shared" si="24"/>
        <v/>
      </c>
      <c r="E112" s="24" t="str">
        <f t="shared" si="25"/>
        <v/>
      </c>
      <c r="F112" s="22"/>
      <c r="G112" s="23"/>
      <c r="H112" s="22"/>
      <c r="I112" s="24" t="str">
        <f>IF(OR(G112="",H112="",U112=""),"",IFERROR(VLOOKUP(G112&amp;H112&amp;U112,※編集不可※選択項目!$K$3:$P$51,5,FALSE),"該当なし"))</f>
        <v/>
      </c>
      <c r="J112" s="41"/>
      <c r="K112" s="22"/>
      <c r="L112" s="24" t="e">
        <f>J112&amp;#REF!</f>
        <v>#REF!</v>
      </c>
      <c r="M112" s="22"/>
      <c r="N112" s="22"/>
      <c r="O112" s="22"/>
      <c r="P112" s="22"/>
      <c r="Q112" s="22"/>
      <c r="R112" s="22"/>
      <c r="S112" s="25" t="str">
        <f t="shared" si="17"/>
        <v/>
      </c>
      <c r="T112" s="22"/>
      <c r="U112" s="22"/>
      <c r="V112" s="22"/>
      <c r="W112" s="22"/>
      <c r="X112" s="22"/>
      <c r="Y112" s="22"/>
      <c r="Z112" s="31"/>
      <c r="AA112" s="41"/>
      <c r="AB112" s="31"/>
      <c r="AC112" s="121"/>
      <c r="AD112" s="122"/>
      <c r="AE112" s="118"/>
      <c r="AF112" s="100"/>
      <c r="AG112" s="71"/>
      <c r="AH112" s="94">
        <f>IFERROR(INDEX(※編集不可※選択項目!$P$3:$P$51,MATCH(新規登録用!G112&amp;新規登録用!H112&amp;新規登録用!I112,※編集不可※選択項目!$Q$3:$Q$51,0)),0)</f>
        <v>0</v>
      </c>
      <c r="AI112" s="95" t="str">
        <f t="shared" si="18"/>
        <v/>
      </c>
      <c r="AJ112" s="95" t="str">
        <f>IF(G112&amp;H112=※編集不可※選択項目!$J$3,VLOOKUP(新規登録用!U112,※編集不可※選択項目!$N$2:$P$13,3,TRUE),AK112)</f>
        <v/>
      </c>
      <c r="AK112" s="95" t="str">
        <f>IF(G112&amp;H112=※編集不可※選択項目!$J$15,VLOOKUP(新規登録用!U112,※編集不可※選択項目!$N$14:$P$25,3,TRUE),AL112)</f>
        <v/>
      </c>
      <c r="AL112" s="95" t="str">
        <f>IF(G112&amp;H112=※編集不可※選択項目!$J$27,VLOOKUP(新規登録用!U112,※編集不可※選択項目!$N$26:$P$41,3,TRUE),AM112)</f>
        <v/>
      </c>
      <c r="AM112" s="95" t="str">
        <f>IF(G112&amp;H112=※編集不可※選択項目!$J$43,VLOOKUP(新規登録用!U112,※編集不可※選択項目!$N$42:$P$46,3,TRUE),AN112)</f>
        <v/>
      </c>
      <c r="AN112" s="95" t="str">
        <f>IF(G112&amp;H112=※編集不可※選択項目!$J$48,VLOOKUP(新規登録用!U112,※編集不可※選択項目!$N$47:$P$51,3,TRUE),"")</f>
        <v/>
      </c>
      <c r="AO112" s="94">
        <f>IFERROR(VLOOKUP(Y112&amp;G112&amp;H112,※編集不可※選択項目!U:V,2,FALSE),0)</f>
        <v>0</v>
      </c>
      <c r="AP112" s="94">
        <f t="shared" si="19"/>
        <v>0</v>
      </c>
      <c r="AQ112" s="94" t="str">
        <f t="shared" si="20"/>
        <v/>
      </c>
      <c r="AR112" s="81">
        <f t="shared" si="21"/>
        <v>0</v>
      </c>
      <c r="AS112" s="81">
        <f t="shared" si="26"/>
        <v>0</v>
      </c>
      <c r="AT112" s="81">
        <f t="shared" si="22"/>
        <v>0</v>
      </c>
      <c r="AU112" s="81" t="str">
        <f t="shared" si="27"/>
        <v/>
      </c>
      <c r="AV112" s="74">
        <f t="shared" si="28"/>
        <v>0</v>
      </c>
      <c r="AW112" s="74">
        <f t="shared" si="29"/>
        <v>0</v>
      </c>
    </row>
    <row r="113" spans="1:49" s="13" customFormat="1" ht="25.15" customHeight="1" x14ac:dyDescent="0.15">
      <c r="A113" s="72">
        <f t="shared" si="23"/>
        <v>102</v>
      </c>
      <c r="B113" s="26" t="str">
        <f t="shared" si="16"/>
        <v/>
      </c>
      <c r="C113" s="73"/>
      <c r="D113" s="24" t="str">
        <f t="shared" si="24"/>
        <v/>
      </c>
      <c r="E113" s="24" t="str">
        <f t="shared" si="25"/>
        <v/>
      </c>
      <c r="F113" s="22"/>
      <c r="G113" s="23"/>
      <c r="H113" s="22"/>
      <c r="I113" s="24" t="str">
        <f>IF(OR(G113="",H113="",U113=""),"",IFERROR(VLOOKUP(G113&amp;H113&amp;U113,※編集不可※選択項目!$K$3:$P$51,5,FALSE),"該当なし"))</f>
        <v/>
      </c>
      <c r="J113" s="41"/>
      <c r="K113" s="22"/>
      <c r="L113" s="24" t="e">
        <f>J113&amp;#REF!</f>
        <v>#REF!</v>
      </c>
      <c r="M113" s="22"/>
      <c r="N113" s="22"/>
      <c r="O113" s="22"/>
      <c r="P113" s="22"/>
      <c r="Q113" s="22"/>
      <c r="R113" s="22"/>
      <c r="S113" s="25" t="str">
        <f t="shared" si="17"/>
        <v/>
      </c>
      <c r="T113" s="22"/>
      <c r="U113" s="22"/>
      <c r="V113" s="22"/>
      <c r="W113" s="22"/>
      <c r="X113" s="22"/>
      <c r="Y113" s="22"/>
      <c r="Z113" s="31"/>
      <c r="AA113" s="41"/>
      <c r="AB113" s="31"/>
      <c r="AC113" s="121"/>
      <c r="AD113" s="122"/>
      <c r="AE113" s="118"/>
      <c r="AF113" s="100"/>
      <c r="AG113" s="71"/>
      <c r="AH113" s="94">
        <f>IFERROR(INDEX(※編集不可※選択項目!$P$3:$P$51,MATCH(新規登録用!G113&amp;新規登録用!H113&amp;新規登録用!I113,※編集不可※選択項目!$Q$3:$Q$51,0)),0)</f>
        <v>0</v>
      </c>
      <c r="AI113" s="95" t="str">
        <f t="shared" si="18"/>
        <v/>
      </c>
      <c r="AJ113" s="95" t="str">
        <f>IF(G113&amp;H113=※編集不可※選択項目!$J$3,VLOOKUP(新規登録用!U113,※編集不可※選択項目!$N$2:$P$13,3,TRUE),AK113)</f>
        <v/>
      </c>
      <c r="AK113" s="95" t="str">
        <f>IF(G113&amp;H113=※編集不可※選択項目!$J$15,VLOOKUP(新規登録用!U113,※編集不可※選択項目!$N$14:$P$25,3,TRUE),AL113)</f>
        <v/>
      </c>
      <c r="AL113" s="95" t="str">
        <f>IF(G113&amp;H113=※編集不可※選択項目!$J$27,VLOOKUP(新規登録用!U113,※編集不可※選択項目!$N$26:$P$41,3,TRUE),AM113)</f>
        <v/>
      </c>
      <c r="AM113" s="95" t="str">
        <f>IF(G113&amp;H113=※編集不可※選択項目!$J$43,VLOOKUP(新規登録用!U113,※編集不可※選択項目!$N$42:$P$46,3,TRUE),AN113)</f>
        <v/>
      </c>
      <c r="AN113" s="95" t="str">
        <f>IF(G113&amp;H113=※編集不可※選択項目!$J$48,VLOOKUP(新規登録用!U113,※編集不可※選択項目!$N$47:$P$51,3,TRUE),"")</f>
        <v/>
      </c>
      <c r="AO113" s="94">
        <f>IFERROR(VLOOKUP(Y113&amp;G113&amp;H113,※編集不可※選択項目!U:V,2,FALSE),0)</f>
        <v>0</v>
      </c>
      <c r="AP113" s="94">
        <f t="shared" si="19"/>
        <v>0</v>
      </c>
      <c r="AQ113" s="94" t="str">
        <f t="shared" si="20"/>
        <v/>
      </c>
      <c r="AR113" s="81">
        <f t="shared" si="21"/>
        <v>0</v>
      </c>
      <c r="AS113" s="81">
        <f t="shared" si="26"/>
        <v>0</v>
      </c>
      <c r="AT113" s="81">
        <f t="shared" si="22"/>
        <v>0</v>
      </c>
      <c r="AU113" s="81" t="str">
        <f t="shared" si="27"/>
        <v/>
      </c>
      <c r="AV113" s="74">
        <f t="shared" si="28"/>
        <v>0</v>
      </c>
      <c r="AW113" s="74">
        <f t="shared" si="29"/>
        <v>0</v>
      </c>
    </row>
    <row r="114" spans="1:49" s="13" customFormat="1" ht="25.15" customHeight="1" x14ac:dyDescent="0.15">
      <c r="A114" s="72">
        <f t="shared" si="23"/>
        <v>103</v>
      </c>
      <c r="B114" s="26" t="str">
        <f t="shared" si="16"/>
        <v/>
      </c>
      <c r="C114" s="73"/>
      <c r="D114" s="24" t="str">
        <f t="shared" si="24"/>
        <v/>
      </c>
      <c r="E114" s="24" t="str">
        <f t="shared" si="25"/>
        <v/>
      </c>
      <c r="F114" s="22"/>
      <c r="G114" s="23"/>
      <c r="H114" s="22"/>
      <c r="I114" s="24" t="str">
        <f>IF(OR(G114="",H114="",U114=""),"",IFERROR(VLOOKUP(G114&amp;H114&amp;U114,※編集不可※選択項目!$K$3:$P$51,5,FALSE),"該当なし"))</f>
        <v/>
      </c>
      <c r="J114" s="41"/>
      <c r="K114" s="22"/>
      <c r="L114" s="24" t="e">
        <f>J114&amp;#REF!</f>
        <v>#REF!</v>
      </c>
      <c r="M114" s="22"/>
      <c r="N114" s="22"/>
      <c r="O114" s="22"/>
      <c r="P114" s="22"/>
      <c r="Q114" s="22"/>
      <c r="R114" s="22"/>
      <c r="S114" s="25" t="str">
        <f t="shared" si="17"/>
        <v/>
      </c>
      <c r="T114" s="22"/>
      <c r="U114" s="22"/>
      <c r="V114" s="22"/>
      <c r="W114" s="22"/>
      <c r="X114" s="22"/>
      <c r="Y114" s="22"/>
      <c r="Z114" s="31"/>
      <c r="AA114" s="41"/>
      <c r="AB114" s="31"/>
      <c r="AC114" s="121"/>
      <c r="AD114" s="122"/>
      <c r="AE114" s="118"/>
      <c r="AF114" s="100"/>
      <c r="AG114" s="71"/>
      <c r="AH114" s="94">
        <f>IFERROR(INDEX(※編集不可※選択項目!$P$3:$P$51,MATCH(新規登録用!G114&amp;新規登録用!H114&amp;新規登録用!I114,※編集不可※選択項目!$Q$3:$Q$51,0)),0)</f>
        <v>0</v>
      </c>
      <c r="AI114" s="95" t="str">
        <f t="shared" si="18"/>
        <v/>
      </c>
      <c r="AJ114" s="95" t="str">
        <f>IF(G114&amp;H114=※編集不可※選択項目!$J$3,VLOOKUP(新規登録用!U114,※編集不可※選択項目!$N$2:$P$13,3,TRUE),AK114)</f>
        <v/>
      </c>
      <c r="AK114" s="95" t="str">
        <f>IF(G114&amp;H114=※編集不可※選択項目!$J$15,VLOOKUP(新規登録用!U114,※編集不可※選択項目!$N$14:$P$25,3,TRUE),AL114)</f>
        <v/>
      </c>
      <c r="AL114" s="95" t="str">
        <f>IF(G114&amp;H114=※編集不可※選択項目!$J$27,VLOOKUP(新規登録用!U114,※編集不可※選択項目!$N$26:$P$41,3,TRUE),AM114)</f>
        <v/>
      </c>
      <c r="AM114" s="95" t="str">
        <f>IF(G114&amp;H114=※編集不可※選択項目!$J$43,VLOOKUP(新規登録用!U114,※編集不可※選択項目!$N$42:$P$46,3,TRUE),AN114)</f>
        <v/>
      </c>
      <c r="AN114" s="95" t="str">
        <f>IF(G114&amp;H114=※編集不可※選択項目!$J$48,VLOOKUP(新規登録用!U114,※編集不可※選択項目!$N$47:$P$51,3,TRUE),"")</f>
        <v/>
      </c>
      <c r="AO114" s="94">
        <f>IFERROR(VLOOKUP(Y114&amp;G114&amp;H114,※編集不可※選択項目!U:V,2,FALSE),0)</f>
        <v>0</v>
      </c>
      <c r="AP114" s="94">
        <f t="shared" si="19"/>
        <v>0</v>
      </c>
      <c r="AQ114" s="94" t="str">
        <f t="shared" si="20"/>
        <v/>
      </c>
      <c r="AR114" s="81">
        <f t="shared" si="21"/>
        <v>0</v>
      </c>
      <c r="AS114" s="81">
        <f t="shared" si="26"/>
        <v>0</v>
      </c>
      <c r="AT114" s="81">
        <f t="shared" si="22"/>
        <v>0</v>
      </c>
      <c r="AU114" s="81" t="str">
        <f t="shared" si="27"/>
        <v/>
      </c>
      <c r="AV114" s="74">
        <f t="shared" si="28"/>
        <v>0</v>
      </c>
      <c r="AW114" s="74">
        <f t="shared" si="29"/>
        <v>0</v>
      </c>
    </row>
    <row r="115" spans="1:49" s="13" customFormat="1" ht="25.15" customHeight="1" x14ac:dyDescent="0.15">
      <c r="A115" s="72">
        <f t="shared" si="23"/>
        <v>104</v>
      </c>
      <c r="B115" s="26" t="str">
        <f t="shared" si="16"/>
        <v/>
      </c>
      <c r="C115" s="73"/>
      <c r="D115" s="24" t="str">
        <f t="shared" si="24"/>
        <v/>
      </c>
      <c r="E115" s="24" t="str">
        <f t="shared" si="25"/>
        <v/>
      </c>
      <c r="F115" s="22"/>
      <c r="G115" s="23"/>
      <c r="H115" s="22"/>
      <c r="I115" s="24" t="str">
        <f>IF(OR(G115="",H115="",U115=""),"",IFERROR(VLOOKUP(G115&amp;H115&amp;U115,※編集不可※選択項目!$K$3:$P$51,5,FALSE),"該当なし"))</f>
        <v/>
      </c>
      <c r="J115" s="41"/>
      <c r="K115" s="22"/>
      <c r="L115" s="24" t="e">
        <f>J115&amp;#REF!</f>
        <v>#REF!</v>
      </c>
      <c r="M115" s="22"/>
      <c r="N115" s="22"/>
      <c r="O115" s="22"/>
      <c r="P115" s="22"/>
      <c r="Q115" s="22"/>
      <c r="R115" s="22"/>
      <c r="S115" s="25" t="str">
        <f t="shared" si="17"/>
        <v/>
      </c>
      <c r="T115" s="22"/>
      <c r="U115" s="22"/>
      <c r="V115" s="22"/>
      <c r="W115" s="22"/>
      <c r="X115" s="22"/>
      <c r="Y115" s="22"/>
      <c r="Z115" s="31"/>
      <c r="AA115" s="41"/>
      <c r="AB115" s="31"/>
      <c r="AC115" s="121"/>
      <c r="AD115" s="122"/>
      <c r="AE115" s="118"/>
      <c r="AF115" s="100"/>
      <c r="AG115" s="71"/>
      <c r="AH115" s="94">
        <f>IFERROR(INDEX(※編集不可※選択項目!$P$3:$P$51,MATCH(新規登録用!G115&amp;新規登録用!H115&amp;新規登録用!I115,※編集不可※選択項目!$Q$3:$Q$51,0)),0)</f>
        <v>0</v>
      </c>
      <c r="AI115" s="95" t="str">
        <f t="shared" si="18"/>
        <v/>
      </c>
      <c r="AJ115" s="95" t="str">
        <f>IF(G115&amp;H115=※編集不可※選択項目!$J$3,VLOOKUP(新規登録用!U115,※編集不可※選択項目!$N$2:$P$13,3,TRUE),AK115)</f>
        <v/>
      </c>
      <c r="AK115" s="95" t="str">
        <f>IF(G115&amp;H115=※編集不可※選択項目!$J$15,VLOOKUP(新規登録用!U115,※編集不可※選択項目!$N$14:$P$25,3,TRUE),AL115)</f>
        <v/>
      </c>
      <c r="AL115" s="95" t="str">
        <f>IF(G115&amp;H115=※編集不可※選択項目!$J$27,VLOOKUP(新規登録用!U115,※編集不可※選択項目!$N$26:$P$41,3,TRUE),AM115)</f>
        <v/>
      </c>
      <c r="AM115" s="95" t="str">
        <f>IF(G115&amp;H115=※編集不可※選択項目!$J$43,VLOOKUP(新規登録用!U115,※編集不可※選択項目!$N$42:$P$46,3,TRUE),AN115)</f>
        <v/>
      </c>
      <c r="AN115" s="95" t="str">
        <f>IF(G115&amp;H115=※編集不可※選択項目!$J$48,VLOOKUP(新規登録用!U115,※編集不可※選択項目!$N$47:$P$51,3,TRUE),"")</f>
        <v/>
      </c>
      <c r="AO115" s="94">
        <f>IFERROR(VLOOKUP(Y115&amp;G115&amp;H115,※編集不可※選択項目!U:V,2,FALSE),0)</f>
        <v>0</v>
      </c>
      <c r="AP115" s="94">
        <f t="shared" si="19"/>
        <v>0</v>
      </c>
      <c r="AQ115" s="94" t="str">
        <f t="shared" si="20"/>
        <v/>
      </c>
      <c r="AR115" s="81">
        <f t="shared" si="21"/>
        <v>0</v>
      </c>
      <c r="AS115" s="81">
        <f t="shared" si="26"/>
        <v>0</v>
      </c>
      <c r="AT115" s="81">
        <f t="shared" si="22"/>
        <v>0</v>
      </c>
      <c r="AU115" s="81" t="str">
        <f t="shared" si="27"/>
        <v/>
      </c>
      <c r="AV115" s="74">
        <f t="shared" si="28"/>
        <v>0</v>
      </c>
      <c r="AW115" s="74">
        <f t="shared" si="29"/>
        <v>0</v>
      </c>
    </row>
    <row r="116" spans="1:49" s="13" customFormat="1" ht="25.15" customHeight="1" x14ac:dyDescent="0.15">
      <c r="A116" s="72">
        <f t="shared" si="23"/>
        <v>105</v>
      </c>
      <c r="B116" s="26" t="str">
        <f t="shared" si="16"/>
        <v/>
      </c>
      <c r="C116" s="73"/>
      <c r="D116" s="24" t="str">
        <f t="shared" si="24"/>
        <v/>
      </c>
      <c r="E116" s="24" t="str">
        <f t="shared" si="25"/>
        <v/>
      </c>
      <c r="F116" s="22"/>
      <c r="G116" s="23"/>
      <c r="H116" s="22"/>
      <c r="I116" s="24" t="str">
        <f>IF(OR(G116="",H116="",U116=""),"",IFERROR(VLOOKUP(G116&amp;H116&amp;U116,※編集不可※選択項目!$K$3:$P$51,5,FALSE),"該当なし"))</f>
        <v/>
      </c>
      <c r="J116" s="41"/>
      <c r="K116" s="22"/>
      <c r="L116" s="24" t="e">
        <f>J116&amp;#REF!</f>
        <v>#REF!</v>
      </c>
      <c r="M116" s="22"/>
      <c r="N116" s="22"/>
      <c r="O116" s="22"/>
      <c r="P116" s="22"/>
      <c r="Q116" s="22"/>
      <c r="R116" s="22"/>
      <c r="S116" s="25" t="str">
        <f t="shared" si="17"/>
        <v/>
      </c>
      <c r="T116" s="22"/>
      <c r="U116" s="22"/>
      <c r="V116" s="22"/>
      <c r="W116" s="22"/>
      <c r="X116" s="22"/>
      <c r="Y116" s="22"/>
      <c r="Z116" s="31"/>
      <c r="AA116" s="41"/>
      <c r="AB116" s="31"/>
      <c r="AC116" s="121"/>
      <c r="AD116" s="122"/>
      <c r="AE116" s="118"/>
      <c r="AF116" s="100"/>
      <c r="AG116" s="71"/>
      <c r="AH116" s="94">
        <f>IFERROR(INDEX(※編集不可※選択項目!$P$3:$P$51,MATCH(新規登録用!G116&amp;新規登録用!H116&amp;新規登録用!I116,※編集不可※選択項目!$Q$3:$Q$51,0)),0)</f>
        <v>0</v>
      </c>
      <c r="AI116" s="95" t="str">
        <f t="shared" si="18"/>
        <v/>
      </c>
      <c r="AJ116" s="95" t="str">
        <f>IF(G116&amp;H116=※編集不可※選択項目!$J$3,VLOOKUP(新規登録用!U116,※編集不可※選択項目!$N$2:$P$13,3,TRUE),AK116)</f>
        <v/>
      </c>
      <c r="AK116" s="95" t="str">
        <f>IF(G116&amp;H116=※編集不可※選択項目!$J$15,VLOOKUP(新規登録用!U116,※編集不可※選択項目!$N$14:$P$25,3,TRUE),AL116)</f>
        <v/>
      </c>
      <c r="AL116" s="95" t="str">
        <f>IF(G116&amp;H116=※編集不可※選択項目!$J$27,VLOOKUP(新規登録用!U116,※編集不可※選択項目!$N$26:$P$41,3,TRUE),AM116)</f>
        <v/>
      </c>
      <c r="AM116" s="95" t="str">
        <f>IF(G116&amp;H116=※編集不可※選択項目!$J$43,VLOOKUP(新規登録用!U116,※編集不可※選択項目!$N$42:$P$46,3,TRUE),AN116)</f>
        <v/>
      </c>
      <c r="AN116" s="95" t="str">
        <f>IF(G116&amp;H116=※編集不可※選択項目!$J$48,VLOOKUP(新規登録用!U116,※編集不可※選択項目!$N$47:$P$51,3,TRUE),"")</f>
        <v/>
      </c>
      <c r="AO116" s="94">
        <f>IFERROR(VLOOKUP(Y116&amp;G116&amp;H116,※編集不可※選択項目!U:V,2,FALSE),0)</f>
        <v>0</v>
      </c>
      <c r="AP116" s="94">
        <f t="shared" si="19"/>
        <v>0</v>
      </c>
      <c r="AQ116" s="94" t="str">
        <f t="shared" si="20"/>
        <v/>
      </c>
      <c r="AR116" s="81">
        <f t="shared" si="21"/>
        <v>0</v>
      </c>
      <c r="AS116" s="81">
        <f t="shared" si="26"/>
        <v>0</v>
      </c>
      <c r="AT116" s="81">
        <f t="shared" si="22"/>
        <v>0</v>
      </c>
      <c r="AU116" s="81" t="str">
        <f t="shared" si="27"/>
        <v/>
      </c>
      <c r="AV116" s="74">
        <f t="shared" si="28"/>
        <v>0</v>
      </c>
      <c r="AW116" s="74">
        <f t="shared" si="29"/>
        <v>0</v>
      </c>
    </row>
    <row r="117" spans="1:49" s="13" customFormat="1" ht="25.15" customHeight="1" x14ac:dyDescent="0.15">
      <c r="A117" s="72">
        <f t="shared" si="23"/>
        <v>106</v>
      </c>
      <c r="B117" s="26" t="str">
        <f t="shared" si="16"/>
        <v/>
      </c>
      <c r="C117" s="73"/>
      <c r="D117" s="24" t="str">
        <f t="shared" si="24"/>
        <v/>
      </c>
      <c r="E117" s="24" t="str">
        <f t="shared" si="25"/>
        <v/>
      </c>
      <c r="F117" s="22"/>
      <c r="G117" s="23"/>
      <c r="H117" s="22"/>
      <c r="I117" s="24" t="str">
        <f>IF(OR(G117="",H117="",U117=""),"",IFERROR(VLOOKUP(G117&amp;H117&amp;U117,※編集不可※選択項目!$K$3:$P$51,5,FALSE),"該当なし"))</f>
        <v/>
      </c>
      <c r="J117" s="41"/>
      <c r="K117" s="22"/>
      <c r="L117" s="24" t="e">
        <f>J117&amp;#REF!</f>
        <v>#REF!</v>
      </c>
      <c r="M117" s="22"/>
      <c r="N117" s="22"/>
      <c r="O117" s="22"/>
      <c r="P117" s="22"/>
      <c r="Q117" s="22"/>
      <c r="R117" s="22"/>
      <c r="S117" s="25" t="str">
        <f t="shared" si="17"/>
        <v/>
      </c>
      <c r="T117" s="22"/>
      <c r="U117" s="22"/>
      <c r="V117" s="22"/>
      <c r="W117" s="22"/>
      <c r="X117" s="22"/>
      <c r="Y117" s="22"/>
      <c r="Z117" s="31"/>
      <c r="AA117" s="41"/>
      <c r="AB117" s="31"/>
      <c r="AC117" s="121"/>
      <c r="AD117" s="122"/>
      <c r="AE117" s="118"/>
      <c r="AF117" s="100"/>
      <c r="AG117" s="71"/>
      <c r="AH117" s="94">
        <f>IFERROR(INDEX(※編集不可※選択項目!$P$3:$P$51,MATCH(新規登録用!G117&amp;新規登録用!H117&amp;新規登録用!I117,※編集不可※選択項目!$Q$3:$Q$51,0)),0)</f>
        <v>0</v>
      </c>
      <c r="AI117" s="95" t="str">
        <f t="shared" si="18"/>
        <v/>
      </c>
      <c r="AJ117" s="95" t="str">
        <f>IF(G117&amp;H117=※編集不可※選択項目!$J$3,VLOOKUP(新規登録用!U117,※編集不可※選択項目!$N$2:$P$13,3,TRUE),AK117)</f>
        <v/>
      </c>
      <c r="AK117" s="95" t="str">
        <f>IF(G117&amp;H117=※編集不可※選択項目!$J$15,VLOOKUP(新規登録用!U117,※編集不可※選択項目!$N$14:$P$25,3,TRUE),AL117)</f>
        <v/>
      </c>
      <c r="AL117" s="95" t="str">
        <f>IF(G117&amp;H117=※編集不可※選択項目!$J$27,VLOOKUP(新規登録用!U117,※編集不可※選択項目!$N$26:$P$41,3,TRUE),AM117)</f>
        <v/>
      </c>
      <c r="AM117" s="95" t="str">
        <f>IF(G117&amp;H117=※編集不可※選択項目!$J$43,VLOOKUP(新規登録用!U117,※編集不可※選択項目!$N$42:$P$46,3,TRUE),AN117)</f>
        <v/>
      </c>
      <c r="AN117" s="95" t="str">
        <f>IF(G117&amp;H117=※編集不可※選択項目!$J$48,VLOOKUP(新規登録用!U117,※編集不可※選択項目!$N$47:$P$51,3,TRUE),"")</f>
        <v/>
      </c>
      <c r="AO117" s="94">
        <f>IFERROR(VLOOKUP(Y117&amp;G117&amp;H117,※編集不可※選択項目!U:V,2,FALSE),0)</f>
        <v>0</v>
      </c>
      <c r="AP117" s="94">
        <f t="shared" si="19"/>
        <v>0</v>
      </c>
      <c r="AQ117" s="94" t="str">
        <f t="shared" si="20"/>
        <v/>
      </c>
      <c r="AR117" s="81">
        <f t="shared" si="21"/>
        <v>0</v>
      </c>
      <c r="AS117" s="81">
        <f t="shared" si="26"/>
        <v>0</v>
      </c>
      <c r="AT117" s="81">
        <f t="shared" si="22"/>
        <v>0</v>
      </c>
      <c r="AU117" s="81" t="str">
        <f t="shared" si="27"/>
        <v/>
      </c>
      <c r="AV117" s="74">
        <f t="shared" si="28"/>
        <v>0</v>
      </c>
      <c r="AW117" s="74">
        <f t="shared" si="29"/>
        <v>0</v>
      </c>
    </row>
    <row r="118" spans="1:49" s="13" customFormat="1" ht="25.15" customHeight="1" x14ac:dyDescent="0.15">
      <c r="A118" s="72">
        <f t="shared" si="23"/>
        <v>107</v>
      </c>
      <c r="B118" s="26" t="str">
        <f t="shared" si="16"/>
        <v/>
      </c>
      <c r="C118" s="73"/>
      <c r="D118" s="24" t="str">
        <f t="shared" si="24"/>
        <v/>
      </c>
      <c r="E118" s="24" t="str">
        <f t="shared" si="25"/>
        <v/>
      </c>
      <c r="F118" s="22"/>
      <c r="G118" s="23"/>
      <c r="H118" s="22"/>
      <c r="I118" s="24" t="str">
        <f>IF(OR(G118="",H118="",U118=""),"",IFERROR(VLOOKUP(G118&amp;H118&amp;U118,※編集不可※選択項目!$K$3:$P$51,5,FALSE),"該当なし"))</f>
        <v/>
      </c>
      <c r="J118" s="41"/>
      <c r="K118" s="22"/>
      <c r="L118" s="24" t="e">
        <f>J118&amp;#REF!</f>
        <v>#REF!</v>
      </c>
      <c r="M118" s="22"/>
      <c r="N118" s="22"/>
      <c r="O118" s="22"/>
      <c r="P118" s="22"/>
      <c r="Q118" s="22"/>
      <c r="R118" s="22"/>
      <c r="S118" s="25" t="str">
        <f t="shared" si="17"/>
        <v/>
      </c>
      <c r="T118" s="22"/>
      <c r="U118" s="22"/>
      <c r="V118" s="22"/>
      <c r="W118" s="22"/>
      <c r="X118" s="22"/>
      <c r="Y118" s="22"/>
      <c r="Z118" s="31"/>
      <c r="AA118" s="41"/>
      <c r="AB118" s="31"/>
      <c r="AC118" s="121"/>
      <c r="AD118" s="122"/>
      <c r="AE118" s="118"/>
      <c r="AF118" s="100"/>
      <c r="AG118" s="71"/>
      <c r="AH118" s="94">
        <f>IFERROR(INDEX(※編集不可※選択項目!$P$3:$P$51,MATCH(新規登録用!G118&amp;新規登録用!H118&amp;新規登録用!I118,※編集不可※選択項目!$Q$3:$Q$51,0)),0)</f>
        <v>0</v>
      </c>
      <c r="AI118" s="95" t="str">
        <f t="shared" si="18"/>
        <v/>
      </c>
      <c r="AJ118" s="95" t="str">
        <f>IF(G118&amp;H118=※編集不可※選択項目!$J$3,VLOOKUP(新規登録用!U118,※編集不可※選択項目!$N$2:$P$13,3,TRUE),AK118)</f>
        <v/>
      </c>
      <c r="AK118" s="95" t="str">
        <f>IF(G118&amp;H118=※編集不可※選択項目!$J$15,VLOOKUP(新規登録用!U118,※編集不可※選択項目!$N$14:$P$25,3,TRUE),AL118)</f>
        <v/>
      </c>
      <c r="AL118" s="95" t="str">
        <f>IF(G118&amp;H118=※編集不可※選択項目!$J$27,VLOOKUP(新規登録用!U118,※編集不可※選択項目!$N$26:$P$41,3,TRUE),AM118)</f>
        <v/>
      </c>
      <c r="AM118" s="95" t="str">
        <f>IF(G118&amp;H118=※編集不可※選択項目!$J$43,VLOOKUP(新規登録用!U118,※編集不可※選択項目!$N$42:$P$46,3,TRUE),AN118)</f>
        <v/>
      </c>
      <c r="AN118" s="95" t="str">
        <f>IF(G118&amp;H118=※編集不可※選択項目!$J$48,VLOOKUP(新規登録用!U118,※編集不可※選択項目!$N$47:$P$51,3,TRUE),"")</f>
        <v/>
      </c>
      <c r="AO118" s="94">
        <f>IFERROR(VLOOKUP(Y118&amp;G118&amp;H118,※編集不可※選択項目!U:V,2,FALSE),0)</f>
        <v>0</v>
      </c>
      <c r="AP118" s="94">
        <f t="shared" si="19"/>
        <v>0</v>
      </c>
      <c r="AQ118" s="94" t="str">
        <f t="shared" si="20"/>
        <v/>
      </c>
      <c r="AR118" s="81">
        <f t="shared" si="21"/>
        <v>0</v>
      </c>
      <c r="AS118" s="81">
        <f t="shared" si="26"/>
        <v>0</v>
      </c>
      <c r="AT118" s="81">
        <f t="shared" si="22"/>
        <v>0</v>
      </c>
      <c r="AU118" s="81" t="str">
        <f t="shared" si="27"/>
        <v/>
      </c>
      <c r="AV118" s="74">
        <f t="shared" si="28"/>
        <v>0</v>
      </c>
      <c r="AW118" s="74">
        <f t="shared" si="29"/>
        <v>0</v>
      </c>
    </row>
    <row r="119" spans="1:49" s="13" customFormat="1" ht="25.15" customHeight="1" x14ac:dyDescent="0.15">
      <c r="A119" s="72">
        <f t="shared" si="23"/>
        <v>108</v>
      </c>
      <c r="B119" s="26" t="str">
        <f t="shared" si="16"/>
        <v/>
      </c>
      <c r="C119" s="73"/>
      <c r="D119" s="24" t="str">
        <f t="shared" si="24"/>
        <v/>
      </c>
      <c r="E119" s="24" t="str">
        <f t="shared" si="25"/>
        <v/>
      </c>
      <c r="F119" s="22"/>
      <c r="G119" s="23"/>
      <c r="H119" s="22"/>
      <c r="I119" s="24" t="str">
        <f>IF(OR(G119="",H119="",U119=""),"",IFERROR(VLOOKUP(G119&amp;H119&amp;U119,※編集不可※選択項目!$K$3:$P$51,5,FALSE),"該当なし"))</f>
        <v/>
      </c>
      <c r="J119" s="41"/>
      <c r="K119" s="22"/>
      <c r="L119" s="24" t="e">
        <f>J119&amp;#REF!</f>
        <v>#REF!</v>
      </c>
      <c r="M119" s="22"/>
      <c r="N119" s="22"/>
      <c r="O119" s="22"/>
      <c r="P119" s="22"/>
      <c r="Q119" s="22"/>
      <c r="R119" s="22"/>
      <c r="S119" s="25" t="str">
        <f t="shared" si="17"/>
        <v/>
      </c>
      <c r="T119" s="22"/>
      <c r="U119" s="22"/>
      <c r="V119" s="22"/>
      <c r="W119" s="22"/>
      <c r="X119" s="22"/>
      <c r="Y119" s="22"/>
      <c r="Z119" s="31"/>
      <c r="AA119" s="41"/>
      <c r="AB119" s="31"/>
      <c r="AC119" s="121"/>
      <c r="AD119" s="122"/>
      <c r="AE119" s="118"/>
      <c r="AF119" s="100"/>
      <c r="AG119" s="71"/>
      <c r="AH119" s="94">
        <f>IFERROR(INDEX(※編集不可※選択項目!$P$3:$P$51,MATCH(新規登録用!G119&amp;新規登録用!H119&amp;新規登録用!I119,※編集不可※選択項目!$Q$3:$Q$51,0)),0)</f>
        <v>0</v>
      </c>
      <c r="AI119" s="95" t="str">
        <f t="shared" si="18"/>
        <v/>
      </c>
      <c r="AJ119" s="95" t="str">
        <f>IF(G119&amp;H119=※編集不可※選択項目!$J$3,VLOOKUP(新規登録用!U119,※編集不可※選択項目!$N$2:$P$13,3,TRUE),AK119)</f>
        <v/>
      </c>
      <c r="AK119" s="95" t="str">
        <f>IF(G119&amp;H119=※編集不可※選択項目!$J$15,VLOOKUP(新規登録用!U119,※編集不可※選択項目!$N$14:$P$25,3,TRUE),AL119)</f>
        <v/>
      </c>
      <c r="AL119" s="95" t="str">
        <f>IF(G119&amp;H119=※編集不可※選択項目!$J$27,VLOOKUP(新規登録用!U119,※編集不可※選択項目!$N$26:$P$41,3,TRUE),AM119)</f>
        <v/>
      </c>
      <c r="AM119" s="95" t="str">
        <f>IF(G119&amp;H119=※編集不可※選択項目!$J$43,VLOOKUP(新規登録用!U119,※編集不可※選択項目!$N$42:$P$46,3,TRUE),AN119)</f>
        <v/>
      </c>
      <c r="AN119" s="95" t="str">
        <f>IF(G119&amp;H119=※編集不可※選択項目!$J$48,VLOOKUP(新規登録用!U119,※編集不可※選択項目!$N$47:$P$51,3,TRUE),"")</f>
        <v/>
      </c>
      <c r="AO119" s="94">
        <f>IFERROR(VLOOKUP(Y119&amp;G119&amp;H119,※編集不可※選択項目!U:V,2,FALSE),0)</f>
        <v>0</v>
      </c>
      <c r="AP119" s="94">
        <f t="shared" si="19"/>
        <v>0</v>
      </c>
      <c r="AQ119" s="94" t="str">
        <f t="shared" si="20"/>
        <v/>
      </c>
      <c r="AR119" s="81">
        <f t="shared" si="21"/>
        <v>0</v>
      </c>
      <c r="AS119" s="81">
        <f t="shared" si="26"/>
        <v>0</v>
      </c>
      <c r="AT119" s="81">
        <f t="shared" si="22"/>
        <v>0</v>
      </c>
      <c r="AU119" s="81" t="str">
        <f t="shared" si="27"/>
        <v/>
      </c>
      <c r="AV119" s="74">
        <f t="shared" si="28"/>
        <v>0</v>
      </c>
      <c r="AW119" s="74">
        <f t="shared" si="29"/>
        <v>0</v>
      </c>
    </row>
    <row r="120" spans="1:49" s="13" customFormat="1" ht="25.15" customHeight="1" x14ac:dyDescent="0.15">
      <c r="A120" s="72">
        <f t="shared" si="23"/>
        <v>109</v>
      </c>
      <c r="B120" s="26" t="str">
        <f t="shared" si="16"/>
        <v/>
      </c>
      <c r="C120" s="73"/>
      <c r="D120" s="24" t="str">
        <f t="shared" si="24"/>
        <v/>
      </c>
      <c r="E120" s="24" t="str">
        <f t="shared" si="25"/>
        <v/>
      </c>
      <c r="F120" s="22"/>
      <c r="G120" s="23"/>
      <c r="H120" s="22"/>
      <c r="I120" s="24" t="str">
        <f>IF(OR(G120="",H120="",U120=""),"",IFERROR(VLOOKUP(G120&amp;H120&amp;U120,※編集不可※選択項目!$K$3:$P$51,5,FALSE),"該当なし"))</f>
        <v/>
      </c>
      <c r="J120" s="41"/>
      <c r="K120" s="22"/>
      <c r="L120" s="24" t="e">
        <f>J120&amp;#REF!</f>
        <v>#REF!</v>
      </c>
      <c r="M120" s="22"/>
      <c r="N120" s="22"/>
      <c r="O120" s="22"/>
      <c r="P120" s="22"/>
      <c r="Q120" s="22"/>
      <c r="R120" s="22"/>
      <c r="S120" s="25" t="str">
        <f t="shared" si="17"/>
        <v/>
      </c>
      <c r="T120" s="22"/>
      <c r="U120" s="22"/>
      <c r="V120" s="22"/>
      <c r="W120" s="22"/>
      <c r="X120" s="22"/>
      <c r="Y120" s="22"/>
      <c r="Z120" s="31"/>
      <c r="AA120" s="41"/>
      <c r="AB120" s="31"/>
      <c r="AC120" s="121"/>
      <c r="AD120" s="122"/>
      <c r="AE120" s="118"/>
      <c r="AF120" s="100"/>
      <c r="AG120" s="71"/>
      <c r="AH120" s="94">
        <f>IFERROR(INDEX(※編集不可※選択項目!$P$3:$P$51,MATCH(新規登録用!G120&amp;新規登録用!H120&amp;新規登録用!I120,※編集不可※選択項目!$Q$3:$Q$51,0)),0)</f>
        <v>0</v>
      </c>
      <c r="AI120" s="95" t="str">
        <f t="shared" si="18"/>
        <v/>
      </c>
      <c r="AJ120" s="95" t="str">
        <f>IF(G120&amp;H120=※編集不可※選択項目!$J$3,VLOOKUP(新規登録用!U120,※編集不可※選択項目!$N$2:$P$13,3,TRUE),AK120)</f>
        <v/>
      </c>
      <c r="AK120" s="95" t="str">
        <f>IF(G120&amp;H120=※編集不可※選択項目!$J$15,VLOOKUP(新規登録用!U120,※編集不可※選択項目!$N$14:$P$25,3,TRUE),AL120)</f>
        <v/>
      </c>
      <c r="AL120" s="95" t="str">
        <f>IF(G120&amp;H120=※編集不可※選択項目!$J$27,VLOOKUP(新規登録用!U120,※編集不可※選択項目!$N$26:$P$41,3,TRUE),AM120)</f>
        <v/>
      </c>
      <c r="AM120" s="95" t="str">
        <f>IF(G120&amp;H120=※編集不可※選択項目!$J$43,VLOOKUP(新規登録用!U120,※編集不可※選択項目!$N$42:$P$46,3,TRUE),AN120)</f>
        <v/>
      </c>
      <c r="AN120" s="95" t="str">
        <f>IF(G120&amp;H120=※編集不可※選択項目!$J$48,VLOOKUP(新規登録用!U120,※編集不可※選択項目!$N$47:$P$51,3,TRUE),"")</f>
        <v/>
      </c>
      <c r="AO120" s="94">
        <f>IFERROR(VLOOKUP(Y120&amp;G120&amp;H120,※編集不可※選択項目!U:V,2,FALSE),0)</f>
        <v>0</v>
      </c>
      <c r="AP120" s="94">
        <f t="shared" si="19"/>
        <v>0</v>
      </c>
      <c r="AQ120" s="94" t="str">
        <f t="shared" si="20"/>
        <v/>
      </c>
      <c r="AR120" s="81">
        <f t="shared" si="21"/>
        <v>0</v>
      </c>
      <c r="AS120" s="81">
        <f t="shared" si="26"/>
        <v>0</v>
      </c>
      <c r="AT120" s="81">
        <f t="shared" si="22"/>
        <v>0</v>
      </c>
      <c r="AU120" s="81" t="str">
        <f t="shared" si="27"/>
        <v/>
      </c>
      <c r="AV120" s="74">
        <f t="shared" si="28"/>
        <v>0</v>
      </c>
      <c r="AW120" s="74">
        <f t="shared" si="29"/>
        <v>0</v>
      </c>
    </row>
    <row r="121" spans="1:49" s="13" customFormat="1" ht="25.15" customHeight="1" x14ac:dyDescent="0.15">
      <c r="A121" s="72">
        <f t="shared" si="23"/>
        <v>110</v>
      </c>
      <c r="B121" s="26" t="str">
        <f t="shared" si="16"/>
        <v/>
      </c>
      <c r="C121" s="73"/>
      <c r="D121" s="24" t="str">
        <f t="shared" si="24"/>
        <v/>
      </c>
      <c r="E121" s="24" t="str">
        <f t="shared" si="25"/>
        <v/>
      </c>
      <c r="F121" s="22"/>
      <c r="G121" s="23"/>
      <c r="H121" s="22"/>
      <c r="I121" s="24" t="str">
        <f>IF(OR(G121="",H121="",U121=""),"",IFERROR(VLOOKUP(G121&amp;H121&amp;U121,※編集不可※選択項目!$K$3:$P$51,5,FALSE),"該当なし"))</f>
        <v/>
      </c>
      <c r="J121" s="41"/>
      <c r="K121" s="22"/>
      <c r="L121" s="24" t="e">
        <f>J121&amp;#REF!</f>
        <v>#REF!</v>
      </c>
      <c r="M121" s="22"/>
      <c r="N121" s="22"/>
      <c r="O121" s="22"/>
      <c r="P121" s="22"/>
      <c r="Q121" s="22"/>
      <c r="R121" s="22"/>
      <c r="S121" s="25" t="str">
        <f t="shared" si="17"/>
        <v/>
      </c>
      <c r="T121" s="22"/>
      <c r="U121" s="22"/>
      <c r="V121" s="22"/>
      <c r="W121" s="22"/>
      <c r="X121" s="22"/>
      <c r="Y121" s="22"/>
      <c r="Z121" s="31"/>
      <c r="AA121" s="41"/>
      <c r="AB121" s="31"/>
      <c r="AC121" s="121"/>
      <c r="AD121" s="122"/>
      <c r="AE121" s="118"/>
      <c r="AF121" s="100"/>
      <c r="AG121" s="71"/>
      <c r="AH121" s="94">
        <f>IFERROR(INDEX(※編集不可※選択項目!$P$3:$P$51,MATCH(新規登録用!G121&amp;新規登録用!H121&amp;新規登録用!I121,※編集不可※選択項目!$Q$3:$Q$51,0)),0)</f>
        <v>0</v>
      </c>
      <c r="AI121" s="95" t="str">
        <f t="shared" si="18"/>
        <v/>
      </c>
      <c r="AJ121" s="95" t="str">
        <f>IF(G121&amp;H121=※編集不可※選択項目!$J$3,VLOOKUP(新規登録用!U121,※編集不可※選択項目!$N$2:$P$13,3,TRUE),AK121)</f>
        <v/>
      </c>
      <c r="AK121" s="95" t="str">
        <f>IF(G121&amp;H121=※編集不可※選択項目!$J$15,VLOOKUP(新規登録用!U121,※編集不可※選択項目!$N$14:$P$25,3,TRUE),AL121)</f>
        <v/>
      </c>
      <c r="AL121" s="95" t="str">
        <f>IF(G121&amp;H121=※編集不可※選択項目!$J$27,VLOOKUP(新規登録用!U121,※編集不可※選択項目!$N$26:$P$41,3,TRUE),AM121)</f>
        <v/>
      </c>
      <c r="AM121" s="95" t="str">
        <f>IF(G121&amp;H121=※編集不可※選択項目!$J$43,VLOOKUP(新規登録用!U121,※編集不可※選択項目!$N$42:$P$46,3,TRUE),AN121)</f>
        <v/>
      </c>
      <c r="AN121" s="95" t="str">
        <f>IF(G121&amp;H121=※編集不可※選択項目!$J$48,VLOOKUP(新規登録用!U121,※編集不可※選択項目!$N$47:$P$51,3,TRUE),"")</f>
        <v/>
      </c>
      <c r="AO121" s="94">
        <f>IFERROR(VLOOKUP(Y121&amp;G121&amp;H121,※編集不可※選択項目!U:V,2,FALSE),0)</f>
        <v>0</v>
      </c>
      <c r="AP121" s="94">
        <f t="shared" si="19"/>
        <v>0</v>
      </c>
      <c r="AQ121" s="94" t="str">
        <f t="shared" si="20"/>
        <v/>
      </c>
      <c r="AR121" s="81">
        <f t="shared" si="21"/>
        <v>0</v>
      </c>
      <c r="AS121" s="81">
        <f t="shared" si="26"/>
        <v>0</v>
      </c>
      <c r="AT121" s="81">
        <f t="shared" si="22"/>
        <v>0</v>
      </c>
      <c r="AU121" s="81" t="str">
        <f t="shared" si="27"/>
        <v/>
      </c>
      <c r="AV121" s="74">
        <f t="shared" si="28"/>
        <v>0</v>
      </c>
      <c r="AW121" s="74">
        <f t="shared" si="29"/>
        <v>0</v>
      </c>
    </row>
    <row r="122" spans="1:49" s="13" customFormat="1" ht="25.15" customHeight="1" x14ac:dyDescent="0.15">
      <c r="A122" s="72">
        <f t="shared" si="23"/>
        <v>111</v>
      </c>
      <c r="B122" s="26" t="str">
        <f t="shared" si="16"/>
        <v/>
      </c>
      <c r="C122" s="73"/>
      <c r="D122" s="24" t="str">
        <f t="shared" si="24"/>
        <v/>
      </c>
      <c r="E122" s="24" t="str">
        <f t="shared" si="25"/>
        <v/>
      </c>
      <c r="F122" s="22"/>
      <c r="G122" s="23"/>
      <c r="H122" s="22"/>
      <c r="I122" s="24" t="str">
        <f>IF(OR(G122="",H122="",U122=""),"",IFERROR(VLOOKUP(G122&amp;H122&amp;U122,※編集不可※選択項目!$K$3:$P$51,5,FALSE),"該当なし"))</f>
        <v/>
      </c>
      <c r="J122" s="41"/>
      <c r="K122" s="22"/>
      <c r="L122" s="24" t="e">
        <f>J122&amp;#REF!</f>
        <v>#REF!</v>
      </c>
      <c r="M122" s="22"/>
      <c r="N122" s="22"/>
      <c r="O122" s="22"/>
      <c r="P122" s="22"/>
      <c r="Q122" s="22"/>
      <c r="R122" s="22"/>
      <c r="S122" s="25" t="str">
        <f t="shared" si="17"/>
        <v/>
      </c>
      <c r="T122" s="22"/>
      <c r="U122" s="22"/>
      <c r="V122" s="22"/>
      <c r="W122" s="22"/>
      <c r="X122" s="22"/>
      <c r="Y122" s="22"/>
      <c r="Z122" s="31"/>
      <c r="AA122" s="41"/>
      <c r="AB122" s="31"/>
      <c r="AC122" s="121"/>
      <c r="AD122" s="122"/>
      <c r="AE122" s="118"/>
      <c r="AF122" s="100"/>
      <c r="AG122" s="71"/>
      <c r="AH122" s="94">
        <f>IFERROR(INDEX(※編集不可※選択項目!$P$3:$P$51,MATCH(新規登録用!G122&amp;新規登録用!H122&amp;新規登録用!I122,※編集不可※選択項目!$Q$3:$Q$51,0)),0)</f>
        <v>0</v>
      </c>
      <c r="AI122" s="95" t="str">
        <f t="shared" si="18"/>
        <v/>
      </c>
      <c r="AJ122" s="95" t="str">
        <f>IF(G122&amp;H122=※編集不可※選択項目!$J$3,VLOOKUP(新規登録用!U122,※編集不可※選択項目!$N$2:$P$13,3,TRUE),AK122)</f>
        <v/>
      </c>
      <c r="AK122" s="95" t="str">
        <f>IF(G122&amp;H122=※編集不可※選択項目!$J$15,VLOOKUP(新規登録用!U122,※編集不可※選択項目!$N$14:$P$25,3,TRUE),AL122)</f>
        <v/>
      </c>
      <c r="AL122" s="95" t="str">
        <f>IF(G122&amp;H122=※編集不可※選択項目!$J$27,VLOOKUP(新規登録用!U122,※編集不可※選択項目!$N$26:$P$41,3,TRUE),AM122)</f>
        <v/>
      </c>
      <c r="AM122" s="95" t="str">
        <f>IF(G122&amp;H122=※編集不可※選択項目!$J$43,VLOOKUP(新規登録用!U122,※編集不可※選択項目!$N$42:$P$46,3,TRUE),AN122)</f>
        <v/>
      </c>
      <c r="AN122" s="95" t="str">
        <f>IF(G122&amp;H122=※編集不可※選択項目!$J$48,VLOOKUP(新規登録用!U122,※編集不可※選択項目!$N$47:$P$51,3,TRUE),"")</f>
        <v/>
      </c>
      <c r="AO122" s="94">
        <f>IFERROR(VLOOKUP(Y122&amp;G122&amp;H122,※編集不可※選択項目!U:V,2,FALSE),0)</f>
        <v>0</v>
      </c>
      <c r="AP122" s="94">
        <f t="shared" si="19"/>
        <v>0</v>
      </c>
      <c r="AQ122" s="94" t="str">
        <f t="shared" si="20"/>
        <v/>
      </c>
      <c r="AR122" s="81">
        <f t="shared" si="21"/>
        <v>0</v>
      </c>
      <c r="AS122" s="81">
        <f t="shared" si="26"/>
        <v>0</v>
      </c>
      <c r="AT122" s="81">
        <f t="shared" si="22"/>
        <v>0</v>
      </c>
      <c r="AU122" s="81" t="str">
        <f t="shared" si="27"/>
        <v/>
      </c>
      <c r="AV122" s="74">
        <f t="shared" si="28"/>
        <v>0</v>
      </c>
      <c r="AW122" s="74">
        <f t="shared" si="29"/>
        <v>0</v>
      </c>
    </row>
    <row r="123" spans="1:49" s="13" customFormat="1" ht="25.15" customHeight="1" x14ac:dyDescent="0.15">
      <c r="A123" s="72">
        <f t="shared" si="23"/>
        <v>112</v>
      </c>
      <c r="B123" s="26" t="str">
        <f t="shared" si="16"/>
        <v/>
      </c>
      <c r="C123" s="73"/>
      <c r="D123" s="24" t="str">
        <f t="shared" si="24"/>
        <v/>
      </c>
      <c r="E123" s="24" t="str">
        <f t="shared" si="25"/>
        <v/>
      </c>
      <c r="F123" s="22"/>
      <c r="G123" s="23"/>
      <c r="H123" s="22"/>
      <c r="I123" s="24" t="str">
        <f>IF(OR(G123="",H123="",U123=""),"",IFERROR(VLOOKUP(G123&amp;H123&amp;U123,※編集不可※選択項目!$K$3:$P$51,5,FALSE),"該当なし"))</f>
        <v/>
      </c>
      <c r="J123" s="41"/>
      <c r="K123" s="22"/>
      <c r="L123" s="24" t="e">
        <f>J123&amp;#REF!</f>
        <v>#REF!</v>
      </c>
      <c r="M123" s="22"/>
      <c r="N123" s="22"/>
      <c r="O123" s="22"/>
      <c r="P123" s="22"/>
      <c r="Q123" s="22"/>
      <c r="R123" s="22"/>
      <c r="S123" s="25" t="str">
        <f t="shared" si="17"/>
        <v/>
      </c>
      <c r="T123" s="22"/>
      <c r="U123" s="22"/>
      <c r="V123" s="22"/>
      <c r="W123" s="22"/>
      <c r="X123" s="22"/>
      <c r="Y123" s="22"/>
      <c r="Z123" s="31"/>
      <c r="AA123" s="41"/>
      <c r="AB123" s="31"/>
      <c r="AC123" s="121"/>
      <c r="AD123" s="122"/>
      <c r="AE123" s="118"/>
      <c r="AF123" s="100"/>
      <c r="AG123" s="71"/>
      <c r="AH123" s="94">
        <f>IFERROR(INDEX(※編集不可※選択項目!$P$3:$P$51,MATCH(新規登録用!G123&amp;新規登録用!H123&amp;新規登録用!I123,※編集不可※選択項目!$Q$3:$Q$51,0)),0)</f>
        <v>0</v>
      </c>
      <c r="AI123" s="95" t="str">
        <f t="shared" si="18"/>
        <v/>
      </c>
      <c r="AJ123" s="95" t="str">
        <f>IF(G123&amp;H123=※編集不可※選択項目!$J$3,VLOOKUP(新規登録用!U123,※編集不可※選択項目!$N$2:$P$13,3,TRUE),AK123)</f>
        <v/>
      </c>
      <c r="AK123" s="95" t="str">
        <f>IF(G123&amp;H123=※編集不可※選択項目!$J$15,VLOOKUP(新規登録用!U123,※編集不可※選択項目!$N$14:$P$25,3,TRUE),AL123)</f>
        <v/>
      </c>
      <c r="AL123" s="95" t="str">
        <f>IF(G123&amp;H123=※編集不可※選択項目!$J$27,VLOOKUP(新規登録用!U123,※編集不可※選択項目!$N$26:$P$41,3,TRUE),AM123)</f>
        <v/>
      </c>
      <c r="AM123" s="95" t="str">
        <f>IF(G123&amp;H123=※編集不可※選択項目!$J$43,VLOOKUP(新規登録用!U123,※編集不可※選択項目!$N$42:$P$46,3,TRUE),AN123)</f>
        <v/>
      </c>
      <c r="AN123" s="95" t="str">
        <f>IF(G123&amp;H123=※編集不可※選択項目!$J$48,VLOOKUP(新規登録用!U123,※編集不可※選択項目!$N$47:$P$51,3,TRUE),"")</f>
        <v/>
      </c>
      <c r="AO123" s="94">
        <f>IFERROR(VLOOKUP(Y123&amp;G123&amp;H123,※編集不可※選択項目!U:V,2,FALSE),0)</f>
        <v>0</v>
      </c>
      <c r="AP123" s="94">
        <f t="shared" si="19"/>
        <v>0</v>
      </c>
      <c r="AQ123" s="94" t="str">
        <f t="shared" si="20"/>
        <v/>
      </c>
      <c r="AR123" s="81">
        <f t="shared" si="21"/>
        <v>0</v>
      </c>
      <c r="AS123" s="81">
        <f t="shared" si="26"/>
        <v>0</v>
      </c>
      <c r="AT123" s="81">
        <f t="shared" si="22"/>
        <v>0</v>
      </c>
      <c r="AU123" s="81" t="str">
        <f t="shared" si="27"/>
        <v/>
      </c>
      <c r="AV123" s="74">
        <f t="shared" si="28"/>
        <v>0</v>
      </c>
      <c r="AW123" s="74">
        <f t="shared" si="29"/>
        <v>0</v>
      </c>
    </row>
    <row r="124" spans="1:49" s="13" customFormat="1" ht="25.15" customHeight="1" x14ac:dyDescent="0.15">
      <c r="A124" s="72">
        <f t="shared" si="23"/>
        <v>113</v>
      </c>
      <c r="B124" s="26" t="str">
        <f t="shared" si="16"/>
        <v/>
      </c>
      <c r="C124" s="73"/>
      <c r="D124" s="24" t="str">
        <f t="shared" si="24"/>
        <v/>
      </c>
      <c r="E124" s="24" t="str">
        <f t="shared" si="25"/>
        <v/>
      </c>
      <c r="F124" s="22"/>
      <c r="G124" s="23"/>
      <c r="H124" s="22"/>
      <c r="I124" s="24" t="str">
        <f>IF(OR(G124="",H124="",U124=""),"",IFERROR(VLOOKUP(G124&amp;H124&amp;U124,※編集不可※選択項目!$K$3:$P$51,5,FALSE),"該当なし"))</f>
        <v/>
      </c>
      <c r="J124" s="41"/>
      <c r="K124" s="22"/>
      <c r="L124" s="24" t="e">
        <f>J124&amp;#REF!</f>
        <v>#REF!</v>
      </c>
      <c r="M124" s="22"/>
      <c r="N124" s="22"/>
      <c r="O124" s="22"/>
      <c r="P124" s="22"/>
      <c r="Q124" s="22"/>
      <c r="R124" s="22"/>
      <c r="S124" s="25" t="str">
        <f t="shared" si="17"/>
        <v/>
      </c>
      <c r="T124" s="22"/>
      <c r="U124" s="22"/>
      <c r="V124" s="22"/>
      <c r="W124" s="22"/>
      <c r="X124" s="22"/>
      <c r="Y124" s="22"/>
      <c r="Z124" s="31"/>
      <c r="AA124" s="41"/>
      <c r="AB124" s="31"/>
      <c r="AC124" s="121"/>
      <c r="AD124" s="122"/>
      <c r="AE124" s="118"/>
      <c r="AF124" s="100"/>
      <c r="AG124" s="71"/>
      <c r="AH124" s="94">
        <f>IFERROR(INDEX(※編集不可※選択項目!$P$3:$P$51,MATCH(新規登録用!G124&amp;新規登録用!H124&amp;新規登録用!I124,※編集不可※選択項目!$Q$3:$Q$51,0)),0)</f>
        <v>0</v>
      </c>
      <c r="AI124" s="95" t="str">
        <f t="shared" si="18"/>
        <v/>
      </c>
      <c r="AJ124" s="95" t="str">
        <f>IF(G124&amp;H124=※編集不可※選択項目!$J$3,VLOOKUP(新規登録用!U124,※編集不可※選択項目!$N$2:$P$13,3,TRUE),AK124)</f>
        <v/>
      </c>
      <c r="AK124" s="95" t="str">
        <f>IF(G124&amp;H124=※編集不可※選択項目!$J$15,VLOOKUP(新規登録用!U124,※編集不可※選択項目!$N$14:$P$25,3,TRUE),AL124)</f>
        <v/>
      </c>
      <c r="AL124" s="95" t="str">
        <f>IF(G124&amp;H124=※編集不可※選択項目!$J$27,VLOOKUP(新規登録用!U124,※編集不可※選択項目!$N$26:$P$41,3,TRUE),AM124)</f>
        <v/>
      </c>
      <c r="AM124" s="95" t="str">
        <f>IF(G124&amp;H124=※編集不可※選択項目!$J$43,VLOOKUP(新規登録用!U124,※編集不可※選択項目!$N$42:$P$46,3,TRUE),AN124)</f>
        <v/>
      </c>
      <c r="AN124" s="95" t="str">
        <f>IF(G124&amp;H124=※編集不可※選択項目!$J$48,VLOOKUP(新規登録用!U124,※編集不可※選択項目!$N$47:$P$51,3,TRUE),"")</f>
        <v/>
      </c>
      <c r="AO124" s="94">
        <f>IFERROR(VLOOKUP(Y124&amp;G124&amp;H124,※編集不可※選択項目!U:V,2,FALSE),0)</f>
        <v>0</v>
      </c>
      <c r="AP124" s="94">
        <f t="shared" si="19"/>
        <v>0</v>
      </c>
      <c r="AQ124" s="94" t="str">
        <f t="shared" si="20"/>
        <v/>
      </c>
      <c r="AR124" s="81">
        <f t="shared" si="21"/>
        <v>0</v>
      </c>
      <c r="AS124" s="81">
        <f t="shared" si="26"/>
        <v>0</v>
      </c>
      <c r="AT124" s="81">
        <f t="shared" si="22"/>
        <v>0</v>
      </c>
      <c r="AU124" s="81" t="str">
        <f t="shared" si="27"/>
        <v/>
      </c>
      <c r="AV124" s="74">
        <f t="shared" si="28"/>
        <v>0</v>
      </c>
      <c r="AW124" s="74">
        <f t="shared" si="29"/>
        <v>0</v>
      </c>
    </row>
    <row r="125" spans="1:49" s="13" customFormat="1" ht="25.15" customHeight="1" x14ac:dyDescent="0.15">
      <c r="A125" s="72">
        <f t="shared" si="23"/>
        <v>114</v>
      </c>
      <c r="B125" s="26" t="str">
        <f t="shared" si="16"/>
        <v/>
      </c>
      <c r="C125" s="73"/>
      <c r="D125" s="24" t="str">
        <f t="shared" si="24"/>
        <v/>
      </c>
      <c r="E125" s="24" t="str">
        <f t="shared" si="25"/>
        <v/>
      </c>
      <c r="F125" s="22"/>
      <c r="G125" s="23"/>
      <c r="H125" s="22"/>
      <c r="I125" s="24" t="str">
        <f>IF(OR(G125="",H125="",U125=""),"",IFERROR(VLOOKUP(G125&amp;H125&amp;U125,※編集不可※選択項目!$K$3:$P$51,5,FALSE),"該当なし"))</f>
        <v/>
      </c>
      <c r="J125" s="41"/>
      <c r="K125" s="22"/>
      <c r="L125" s="24" t="e">
        <f>J125&amp;#REF!</f>
        <v>#REF!</v>
      </c>
      <c r="M125" s="22"/>
      <c r="N125" s="22"/>
      <c r="O125" s="22"/>
      <c r="P125" s="22"/>
      <c r="Q125" s="22"/>
      <c r="R125" s="22"/>
      <c r="S125" s="25" t="str">
        <f t="shared" si="17"/>
        <v/>
      </c>
      <c r="T125" s="22"/>
      <c r="U125" s="22"/>
      <c r="V125" s="22"/>
      <c r="W125" s="22"/>
      <c r="X125" s="22"/>
      <c r="Y125" s="22"/>
      <c r="Z125" s="31"/>
      <c r="AA125" s="41"/>
      <c r="AB125" s="31"/>
      <c r="AC125" s="121"/>
      <c r="AD125" s="122"/>
      <c r="AE125" s="118"/>
      <c r="AF125" s="100"/>
      <c r="AG125" s="71"/>
      <c r="AH125" s="94">
        <f>IFERROR(INDEX(※編集不可※選択項目!$P$3:$P$51,MATCH(新規登録用!G125&amp;新規登録用!H125&amp;新規登録用!I125,※編集不可※選択項目!$Q$3:$Q$51,0)),0)</f>
        <v>0</v>
      </c>
      <c r="AI125" s="95" t="str">
        <f t="shared" si="18"/>
        <v/>
      </c>
      <c r="AJ125" s="95" t="str">
        <f>IF(G125&amp;H125=※編集不可※選択項目!$J$3,VLOOKUP(新規登録用!U125,※編集不可※選択項目!$N$2:$P$13,3,TRUE),AK125)</f>
        <v/>
      </c>
      <c r="AK125" s="95" t="str">
        <f>IF(G125&amp;H125=※編集不可※選択項目!$J$15,VLOOKUP(新規登録用!U125,※編集不可※選択項目!$N$14:$P$25,3,TRUE),AL125)</f>
        <v/>
      </c>
      <c r="AL125" s="95" t="str">
        <f>IF(G125&amp;H125=※編集不可※選択項目!$J$27,VLOOKUP(新規登録用!U125,※編集不可※選択項目!$N$26:$P$41,3,TRUE),AM125)</f>
        <v/>
      </c>
      <c r="AM125" s="95" t="str">
        <f>IF(G125&amp;H125=※編集不可※選択項目!$J$43,VLOOKUP(新規登録用!U125,※編集不可※選択項目!$N$42:$P$46,3,TRUE),AN125)</f>
        <v/>
      </c>
      <c r="AN125" s="95" t="str">
        <f>IF(G125&amp;H125=※編集不可※選択項目!$J$48,VLOOKUP(新規登録用!U125,※編集不可※選択項目!$N$47:$P$51,3,TRUE),"")</f>
        <v/>
      </c>
      <c r="AO125" s="94">
        <f>IFERROR(VLOOKUP(Y125&amp;G125&amp;H125,※編集不可※選択項目!U:V,2,FALSE),0)</f>
        <v>0</v>
      </c>
      <c r="AP125" s="94">
        <f t="shared" si="19"/>
        <v>0</v>
      </c>
      <c r="AQ125" s="94" t="str">
        <f t="shared" si="20"/>
        <v/>
      </c>
      <c r="AR125" s="81">
        <f t="shared" si="21"/>
        <v>0</v>
      </c>
      <c r="AS125" s="81">
        <f t="shared" si="26"/>
        <v>0</v>
      </c>
      <c r="AT125" s="81">
        <f t="shared" si="22"/>
        <v>0</v>
      </c>
      <c r="AU125" s="81" t="str">
        <f t="shared" si="27"/>
        <v/>
      </c>
      <c r="AV125" s="74">
        <f t="shared" si="28"/>
        <v>0</v>
      </c>
      <c r="AW125" s="74">
        <f t="shared" si="29"/>
        <v>0</v>
      </c>
    </row>
    <row r="126" spans="1:49" s="13" customFormat="1" ht="25.15" customHeight="1" x14ac:dyDescent="0.15">
      <c r="A126" s="72">
        <f t="shared" si="23"/>
        <v>115</v>
      </c>
      <c r="B126" s="26" t="str">
        <f t="shared" si="16"/>
        <v/>
      </c>
      <c r="C126" s="73"/>
      <c r="D126" s="24" t="str">
        <f t="shared" si="24"/>
        <v/>
      </c>
      <c r="E126" s="24" t="str">
        <f t="shared" si="25"/>
        <v/>
      </c>
      <c r="F126" s="22"/>
      <c r="G126" s="23"/>
      <c r="H126" s="22"/>
      <c r="I126" s="24" t="str">
        <f>IF(OR(G126="",H126="",U126=""),"",IFERROR(VLOOKUP(G126&amp;H126&amp;U126,※編集不可※選択項目!$K$3:$P$51,5,FALSE),"該当なし"))</f>
        <v/>
      </c>
      <c r="J126" s="41"/>
      <c r="K126" s="22"/>
      <c r="L126" s="24" t="e">
        <f>J126&amp;#REF!</f>
        <v>#REF!</v>
      </c>
      <c r="M126" s="22"/>
      <c r="N126" s="22"/>
      <c r="O126" s="22"/>
      <c r="P126" s="22"/>
      <c r="Q126" s="22"/>
      <c r="R126" s="22"/>
      <c r="S126" s="25" t="str">
        <f t="shared" si="17"/>
        <v/>
      </c>
      <c r="T126" s="22"/>
      <c r="U126" s="22"/>
      <c r="V126" s="22"/>
      <c r="W126" s="22"/>
      <c r="X126" s="22"/>
      <c r="Y126" s="22"/>
      <c r="Z126" s="31"/>
      <c r="AA126" s="41"/>
      <c r="AB126" s="31"/>
      <c r="AC126" s="121"/>
      <c r="AD126" s="122"/>
      <c r="AE126" s="118"/>
      <c r="AF126" s="100"/>
      <c r="AG126" s="71"/>
      <c r="AH126" s="94">
        <f>IFERROR(INDEX(※編集不可※選択項目!$P$3:$P$51,MATCH(新規登録用!G126&amp;新規登録用!H126&amp;新規登録用!I126,※編集不可※選択項目!$Q$3:$Q$51,0)),0)</f>
        <v>0</v>
      </c>
      <c r="AI126" s="95" t="str">
        <f t="shared" si="18"/>
        <v/>
      </c>
      <c r="AJ126" s="95" t="str">
        <f>IF(G126&amp;H126=※編集不可※選択項目!$J$3,VLOOKUP(新規登録用!U126,※編集不可※選択項目!$N$2:$P$13,3,TRUE),AK126)</f>
        <v/>
      </c>
      <c r="AK126" s="95" t="str">
        <f>IF(G126&amp;H126=※編集不可※選択項目!$J$15,VLOOKUP(新規登録用!U126,※編集不可※選択項目!$N$14:$P$25,3,TRUE),AL126)</f>
        <v/>
      </c>
      <c r="AL126" s="95" t="str">
        <f>IF(G126&amp;H126=※編集不可※選択項目!$J$27,VLOOKUP(新規登録用!U126,※編集不可※選択項目!$N$26:$P$41,3,TRUE),AM126)</f>
        <v/>
      </c>
      <c r="AM126" s="95" t="str">
        <f>IF(G126&amp;H126=※編集不可※選択項目!$J$43,VLOOKUP(新規登録用!U126,※編集不可※選択項目!$N$42:$P$46,3,TRUE),AN126)</f>
        <v/>
      </c>
      <c r="AN126" s="95" t="str">
        <f>IF(G126&amp;H126=※編集不可※選択項目!$J$48,VLOOKUP(新規登録用!U126,※編集不可※選択項目!$N$47:$P$51,3,TRUE),"")</f>
        <v/>
      </c>
      <c r="AO126" s="94">
        <f>IFERROR(VLOOKUP(Y126&amp;G126&amp;H126,※編集不可※選択項目!U:V,2,FALSE),0)</f>
        <v>0</v>
      </c>
      <c r="AP126" s="94">
        <f t="shared" si="19"/>
        <v>0</v>
      </c>
      <c r="AQ126" s="94" t="str">
        <f t="shared" si="20"/>
        <v/>
      </c>
      <c r="AR126" s="81">
        <f t="shared" si="21"/>
        <v>0</v>
      </c>
      <c r="AS126" s="81">
        <f t="shared" si="26"/>
        <v>0</v>
      </c>
      <c r="AT126" s="81">
        <f t="shared" si="22"/>
        <v>0</v>
      </c>
      <c r="AU126" s="81" t="str">
        <f t="shared" si="27"/>
        <v/>
      </c>
      <c r="AV126" s="74">
        <f t="shared" si="28"/>
        <v>0</v>
      </c>
      <c r="AW126" s="74">
        <f t="shared" si="29"/>
        <v>0</v>
      </c>
    </row>
    <row r="127" spans="1:49" s="13" customFormat="1" ht="25.15" customHeight="1" x14ac:dyDescent="0.15">
      <c r="A127" s="72">
        <f t="shared" si="23"/>
        <v>116</v>
      </c>
      <c r="B127" s="26" t="str">
        <f t="shared" si="16"/>
        <v/>
      </c>
      <c r="C127" s="73"/>
      <c r="D127" s="24" t="str">
        <f t="shared" si="24"/>
        <v/>
      </c>
      <c r="E127" s="24" t="str">
        <f t="shared" si="25"/>
        <v/>
      </c>
      <c r="F127" s="22"/>
      <c r="G127" s="23"/>
      <c r="H127" s="22"/>
      <c r="I127" s="24" t="str">
        <f>IF(OR(G127="",H127="",U127=""),"",IFERROR(VLOOKUP(G127&amp;H127&amp;U127,※編集不可※選択項目!$K$3:$P$51,5,FALSE),"該当なし"))</f>
        <v/>
      </c>
      <c r="J127" s="41"/>
      <c r="K127" s="22"/>
      <c r="L127" s="24" t="e">
        <f>J127&amp;#REF!</f>
        <v>#REF!</v>
      </c>
      <c r="M127" s="22"/>
      <c r="N127" s="22"/>
      <c r="O127" s="22"/>
      <c r="P127" s="22"/>
      <c r="Q127" s="22"/>
      <c r="R127" s="22"/>
      <c r="S127" s="25" t="str">
        <f t="shared" si="17"/>
        <v/>
      </c>
      <c r="T127" s="22"/>
      <c r="U127" s="22"/>
      <c r="V127" s="22"/>
      <c r="W127" s="22"/>
      <c r="X127" s="22"/>
      <c r="Y127" s="22"/>
      <c r="Z127" s="31"/>
      <c r="AA127" s="41"/>
      <c r="AB127" s="31"/>
      <c r="AC127" s="121"/>
      <c r="AD127" s="122"/>
      <c r="AE127" s="118"/>
      <c r="AF127" s="100"/>
      <c r="AG127" s="71"/>
      <c r="AH127" s="94">
        <f>IFERROR(INDEX(※編集不可※選択項目!$P$3:$P$51,MATCH(新規登録用!G127&amp;新規登録用!H127&amp;新規登録用!I127,※編集不可※選択項目!$Q$3:$Q$51,0)),0)</f>
        <v>0</v>
      </c>
      <c r="AI127" s="95" t="str">
        <f t="shared" si="18"/>
        <v/>
      </c>
      <c r="AJ127" s="95" t="str">
        <f>IF(G127&amp;H127=※編集不可※選択項目!$J$3,VLOOKUP(新規登録用!U127,※編集不可※選択項目!$N$2:$P$13,3,TRUE),AK127)</f>
        <v/>
      </c>
      <c r="AK127" s="95" t="str">
        <f>IF(G127&amp;H127=※編集不可※選択項目!$J$15,VLOOKUP(新規登録用!U127,※編集不可※選択項目!$N$14:$P$25,3,TRUE),AL127)</f>
        <v/>
      </c>
      <c r="AL127" s="95" t="str">
        <f>IF(G127&amp;H127=※編集不可※選択項目!$J$27,VLOOKUP(新規登録用!U127,※編集不可※選択項目!$N$26:$P$41,3,TRUE),AM127)</f>
        <v/>
      </c>
      <c r="AM127" s="95" t="str">
        <f>IF(G127&amp;H127=※編集不可※選択項目!$J$43,VLOOKUP(新規登録用!U127,※編集不可※選択項目!$N$42:$P$46,3,TRUE),AN127)</f>
        <v/>
      </c>
      <c r="AN127" s="95" t="str">
        <f>IF(G127&amp;H127=※編集不可※選択項目!$J$48,VLOOKUP(新規登録用!U127,※編集不可※選択項目!$N$47:$P$51,3,TRUE),"")</f>
        <v/>
      </c>
      <c r="AO127" s="94">
        <f>IFERROR(VLOOKUP(Y127&amp;G127&amp;H127,※編集不可※選択項目!U:V,2,FALSE),0)</f>
        <v>0</v>
      </c>
      <c r="AP127" s="94">
        <f t="shared" si="19"/>
        <v>0</v>
      </c>
      <c r="AQ127" s="94" t="str">
        <f t="shared" si="20"/>
        <v/>
      </c>
      <c r="AR127" s="81">
        <f t="shared" si="21"/>
        <v>0</v>
      </c>
      <c r="AS127" s="81">
        <f t="shared" si="26"/>
        <v>0</v>
      </c>
      <c r="AT127" s="81">
        <f t="shared" si="22"/>
        <v>0</v>
      </c>
      <c r="AU127" s="81" t="str">
        <f t="shared" si="27"/>
        <v/>
      </c>
      <c r="AV127" s="74">
        <f t="shared" si="28"/>
        <v>0</v>
      </c>
      <c r="AW127" s="74">
        <f t="shared" si="29"/>
        <v>0</v>
      </c>
    </row>
    <row r="128" spans="1:49" s="13" customFormat="1" ht="25.15" customHeight="1" x14ac:dyDescent="0.15">
      <c r="A128" s="72">
        <f t="shared" si="23"/>
        <v>117</v>
      </c>
      <c r="B128" s="26" t="str">
        <f t="shared" si="16"/>
        <v/>
      </c>
      <c r="C128" s="73"/>
      <c r="D128" s="24" t="str">
        <f t="shared" si="24"/>
        <v/>
      </c>
      <c r="E128" s="24" t="str">
        <f t="shared" si="25"/>
        <v/>
      </c>
      <c r="F128" s="22"/>
      <c r="G128" s="23"/>
      <c r="H128" s="22"/>
      <c r="I128" s="24" t="str">
        <f>IF(OR(G128="",H128="",U128=""),"",IFERROR(VLOOKUP(G128&amp;H128&amp;U128,※編集不可※選択項目!$K$3:$P$51,5,FALSE),"該当なし"))</f>
        <v/>
      </c>
      <c r="J128" s="41"/>
      <c r="K128" s="22"/>
      <c r="L128" s="24" t="e">
        <f>J128&amp;#REF!</f>
        <v>#REF!</v>
      </c>
      <c r="M128" s="22"/>
      <c r="N128" s="22"/>
      <c r="O128" s="22"/>
      <c r="P128" s="22"/>
      <c r="Q128" s="22"/>
      <c r="R128" s="22"/>
      <c r="S128" s="25" t="str">
        <f t="shared" si="17"/>
        <v/>
      </c>
      <c r="T128" s="22"/>
      <c r="U128" s="22"/>
      <c r="V128" s="22"/>
      <c r="W128" s="22"/>
      <c r="X128" s="22"/>
      <c r="Y128" s="22"/>
      <c r="Z128" s="31"/>
      <c r="AA128" s="41"/>
      <c r="AB128" s="31"/>
      <c r="AC128" s="121"/>
      <c r="AD128" s="122"/>
      <c r="AE128" s="118"/>
      <c r="AF128" s="100"/>
      <c r="AG128" s="71"/>
      <c r="AH128" s="94">
        <f>IFERROR(INDEX(※編集不可※選択項目!$P$3:$P$51,MATCH(新規登録用!G128&amp;新規登録用!H128&amp;新規登録用!I128,※編集不可※選択項目!$Q$3:$Q$51,0)),0)</f>
        <v>0</v>
      </c>
      <c r="AI128" s="95" t="str">
        <f t="shared" si="18"/>
        <v/>
      </c>
      <c r="AJ128" s="95" t="str">
        <f>IF(G128&amp;H128=※編集不可※選択項目!$J$3,VLOOKUP(新規登録用!U128,※編集不可※選択項目!$N$2:$P$13,3,TRUE),AK128)</f>
        <v/>
      </c>
      <c r="AK128" s="95" t="str">
        <f>IF(G128&amp;H128=※編集不可※選択項目!$J$15,VLOOKUP(新規登録用!U128,※編集不可※選択項目!$N$14:$P$25,3,TRUE),AL128)</f>
        <v/>
      </c>
      <c r="AL128" s="95" t="str">
        <f>IF(G128&amp;H128=※編集不可※選択項目!$J$27,VLOOKUP(新規登録用!U128,※編集不可※選択項目!$N$26:$P$41,3,TRUE),AM128)</f>
        <v/>
      </c>
      <c r="AM128" s="95" t="str">
        <f>IF(G128&amp;H128=※編集不可※選択項目!$J$43,VLOOKUP(新規登録用!U128,※編集不可※選択項目!$N$42:$P$46,3,TRUE),AN128)</f>
        <v/>
      </c>
      <c r="AN128" s="95" t="str">
        <f>IF(G128&amp;H128=※編集不可※選択項目!$J$48,VLOOKUP(新規登録用!U128,※編集不可※選択項目!$N$47:$P$51,3,TRUE),"")</f>
        <v/>
      </c>
      <c r="AO128" s="94">
        <f>IFERROR(VLOOKUP(Y128&amp;G128&amp;H128,※編集不可※選択項目!U:V,2,FALSE),0)</f>
        <v>0</v>
      </c>
      <c r="AP128" s="94">
        <f t="shared" si="19"/>
        <v>0</v>
      </c>
      <c r="AQ128" s="94" t="str">
        <f t="shared" si="20"/>
        <v/>
      </c>
      <c r="AR128" s="81">
        <f t="shared" si="21"/>
        <v>0</v>
      </c>
      <c r="AS128" s="81">
        <f t="shared" si="26"/>
        <v>0</v>
      </c>
      <c r="AT128" s="81">
        <f t="shared" si="22"/>
        <v>0</v>
      </c>
      <c r="AU128" s="81" t="str">
        <f t="shared" si="27"/>
        <v/>
      </c>
      <c r="AV128" s="74">
        <f t="shared" si="28"/>
        <v>0</v>
      </c>
      <c r="AW128" s="74">
        <f t="shared" si="29"/>
        <v>0</v>
      </c>
    </row>
    <row r="129" spans="1:49" s="13" customFormat="1" ht="25.15" customHeight="1" x14ac:dyDescent="0.15">
      <c r="A129" s="72">
        <f t="shared" si="23"/>
        <v>118</v>
      </c>
      <c r="B129" s="26" t="str">
        <f t="shared" si="16"/>
        <v/>
      </c>
      <c r="C129" s="73"/>
      <c r="D129" s="24" t="str">
        <f t="shared" si="24"/>
        <v/>
      </c>
      <c r="E129" s="24" t="str">
        <f t="shared" si="25"/>
        <v/>
      </c>
      <c r="F129" s="22"/>
      <c r="G129" s="23"/>
      <c r="H129" s="22"/>
      <c r="I129" s="24" t="str">
        <f>IF(OR(G129="",H129="",U129=""),"",IFERROR(VLOOKUP(G129&amp;H129&amp;U129,※編集不可※選択項目!$K$3:$P$51,5,FALSE),"該当なし"))</f>
        <v/>
      </c>
      <c r="J129" s="41"/>
      <c r="K129" s="22"/>
      <c r="L129" s="24" t="e">
        <f>J129&amp;#REF!</f>
        <v>#REF!</v>
      </c>
      <c r="M129" s="22"/>
      <c r="N129" s="22"/>
      <c r="O129" s="22"/>
      <c r="P129" s="22"/>
      <c r="Q129" s="22"/>
      <c r="R129" s="22"/>
      <c r="S129" s="25" t="str">
        <f t="shared" si="17"/>
        <v/>
      </c>
      <c r="T129" s="22"/>
      <c r="U129" s="22"/>
      <c r="V129" s="22"/>
      <c r="W129" s="22"/>
      <c r="X129" s="22"/>
      <c r="Y129" s="22"/>
      <c r="Z129" s="31"/>
      <c r="AA129" s="41"/>
      <c r="AB129" s="31"/>
      <c r="AC129" s="121"/>
      <c r="AD129" s="122"/>
      <c r="AE129" s="118"/>
      <c r="AF129" s="100"/>
      <c r="AG129" s="71"/>
      <c r="AH129" s="94">
        <f>IFERROR(INDEX(※編集不可※選択項目!$P$3:$P$51,MATCH(新規登録用!G129&amp;新規登録用!H129&amp;新規登録用!I129,※編集不可※選択項目!$Q$3:$Q$51,0)),0)</f>
        <v>0</v>
      </c>
      <c r="AI129" s="95" t="str">
        <f t="shared" si="18"/>
        <v/>
      </c>
      <c r="AJ129" s="95" t="str">
        <f>IF(G129&amp;H129=※編集不可※選択項目!$J$3,VLOOKUP(新規登録用!U129,※編集不可※選択項目!$N$2:$P$13,3,TRUE),AK129)</f>
        <v/>
      </c>
      <c r="AK129" s="95" t="str">
        <f>IF(G129&amp;H129=※編集不可※選択項目!$J$15,VLOOKUP(新規登録用!U129,※編集不可※選択項目!$N$14:$P$25,3,TRUE),AL129)</f>
        <v/>
      </c>
      <c r="AL129" s="95" t="str">
        <f>IF(G129&amp;H129=※編集不可※選択項目!$J$27,VLOOKUP(新規登録用!U129,※編集不可※選択項目!$N$26:$P$41,3,TRUE),AM129)</f>
        <v/>
      </c>
      <c r="AM129" s="95" t="str">
        <f>IF(G129&amp;H129=※編集不可※選択項目!$J$43,VLOOKUP(新規登録用!U129,※編集不可※選択項目!$N$42:$P$46,3,TRUE),AN129)</f>
        <v/>
      </c>
      <c r="AN129" s="95" t="str">
        <f>IF(G129&amp;H129=※編集不可※選択項目!$J$48,VLOOKUP(新規登録用!U129,※編集不可※選択項目!$N$47:$P$51,3,TRUE),"")</f>
        <v/>
      </c>
      <c r="AO129" s="94">
        <f>IFERROR(VLOOKUP(Y129&amp;G129&amp;H129,※編集不可※選択項目!U:V,2,FALSE),0)</f>
        <v>0</v>
      </c>
      <c r="AP129" s="94">
        <f t="shared" si="19"/>
        <v>0</v>
      </c>
      <c r="AQ129" s="94" t="str">
        <f t="shared" si="20"/>
        <v/>
      </c>
      <c r="AR129" s="81">
        <f t="shared" si="21"/>
        <v>0</v>
      </c>
      <c r="AS129" s="81">
        <f t="shared" si="26"/>
        <v>0</v>
      </c>
      <c r="AT129" s="81">
        <f t="shared" si="22"/>
        <v>0</v>
      </c>
      <c r="AU129" s="81" t="str">
        <f t="shared" si="27"/>
        <v/>
      </c>
      <c r="AV129" s="74">
        <f t="shared" si="28"/>
        <v>0</v>
      </c>
      <c r="AW129" s="74">
        <f t="shared" si="29"/>
        <v>0</v>
      </c>
    </row>
    <row r="130" spans="1:49" s="13" customFormat="1" ht="25.15" customHeight="1" x14ac:dyDescent="0.15">
      <c r="A130" s="72">
        <f t="shared" si="23"/>
        <v>119</v>
      </c>
      <c r="B130" s="26" t="str">
        <f t="shared" si="16"/>
        <v/>
      </c>
      <c r="C130" s="73"/>
      <c r="D130" s="24" t="str">
        <f t="shared" si="24"/>
        <v/>
      </c>
      <c r="E130" s="24" t="str">
        <f t="shared" si="25"/>
        <v/>
      </c>
      <c r="F130" s="22"/>
      <c r="G130" s="23"/>
      <c r="H130" s="22"/>
      <c r="I130" s="24" t="str">
        <f>IF(OR(G130="",H130="",U130=""),"",IFERROR(VLOOKUP(G130&amp;H130&amp;U130,※編集不可※選択項目!$K$3:$P$51,5,FALSE),"該当なし"))</f>
        <v/>
      </c>
      <c r="J130" s="41"/>
      <c r="K130" s="22"/>
      <c r="L130" s="24" t="e">
        <f>J130&amp;#REF!</f>
        <v>#REF!</v>
      </c>
      <c r="M130" s="22"/>
      <c r="N130" s="22"/>
      <c r="O130" s="22"/>
      <c r="P130" s="22"/>
      <c r="Q130" s="22"/>
      <c r="R130" s="22"/>
      <c r="S130" s="25" t="str">
        <f t="shared" si="17"/>
        <v/>
      </c>
      <c r="T130" s="22"/>
      <c r="U130" s="22"/>
      <c r="V130" s="22"/>
      <c r="W130" s="22"/>
      <c r="X130" s="22"/>
      <c r="Y130" s="22"/>
      <c r="Z130" s="31"/>
      <c r="AA130" s="41"/>
      <c r="AB130" s="31"/>
      <c r="AC130" s="121"/>
      <c r="AD130" s="122"/>
      <c r="AE130" s="118"/>
      <c r="AF130" s="100"/>
      <c r="AG130" s="71"/>
      <c r="AH130" s="94">
        <f>IFERROR(INDEX(※編集不可※選択項目!$P$3:$P$51,MATCH(新規登録用!G130&amp;新規登録用!H130&amp;新規登録用!I130,※編集不可※選択項目!$Q$3:$Q$51,0)),0)</f>
        <v>0</v>
      </c>
      <c r="AI130" s="95" t="str">
        <f t="shared" si="18"/>
        <v/>
      </c>
      <c r="AJ130" s="95" t="str">
        <f>IF(G130&amp;H130=※編集不可※選択項目!$J$3,VLOOKUP(新規登録用!U130,※編集不可※選択項目!$N$2:$P$13,3,TRUE),AK130)</f>
        <v/>
      </c>
      <c r="AK130" s="95" t="str">
        <f>IF(G130&amp;H130=※編集不可※選択項目!$J$15,VLOOKUP(新規登録用!U130,※編集不可※選択項目!$N$14:$P$25,3,TRUE),AL130)</f>
        <v/>
      </c>
      <c r="AL130" s="95" t="str">
        <f>IF(G130&amp;H130=※編集不可※選択項目!$J$27,VLOOKUP(新規登録用!U130,※編集不可※選択項目!$N$26:$P$41,3,TRUE),AM130)</f>
        <v/>
      </c>
      <c r="AM130" s="95" t="str">
        <f>IF(G130&amp;H130=※編集不可※選択項目!$J$43,VLOOKUP(新規登録用!U130,※編集不可※選択項目!$N$42:$P$46,3,TRUE),AN130)</f>
        <v/>
      </c>
      <c r="AN130" s="95" t="str">
        <f>IF(G130&amp;H130=※編集不可※選択項目!$J$48,VLOOKUP(新規登録用!U130,※編集不可※選択項目!$N$47:$P$51,3,TRUE),"")</f>
        <v/>
      </c>
      <c r="AO130" s="94">
        <f>IFERROR(VLOOKUP(Y130&amp;G130&amp;H130,※編集不可※選択項目!U:V,2,FALSE),0)</f>
        <v>0</v>
      </c>
      <c r="AP130" s="94">
        <f t="shared" si="19"/>
        <v>0</v>
      </c>
      <c r="AQ130" s="94" t="str">
        <f t="shared" si="20"/>
        <v/>
      </c>
      <c r="AR130" s="81">
        <f t="shared" si="21"/>
        <v>0</v>
      </c>
      <c r="AS130" s="81">
        <f t="shared" si="26"/>
        <v>0</v>
      </c>
      <c r="AT130" s="81">
        <f t="shared" si="22"/>
        <v>0</v>
      </c>
      <c r="AU130" s="81" t="str">
        <f t="shared" si="27"/>
        <v/>
      </c>
      <c r="AV130" s="74">
        <f t="shared" si="28"/>
        <v>0</v>
      </c>
      <c r="AW130" s="74">
        <f t="shared" si="29"/>
        <v>0</v>
      </c>
    </row>
    <row r="131" spans="1:49" s="13" customFormat="1" ht="25.15" customHeight="1" x14ac:dyDescent="0.15">
      <c r="A131" s="72">
        <f t="shared" si="23"/>
        <v>120</v>
      </c>
      <c r="B131" s="26" t="str">
        <f t="shared" si="16"/>
        <v/>
      </c>
      <c r="C131" s="73"/>
      <c r="D131" s="24" t="str">
        <f t="shared" si="24"/>
        <v/>
      </c>
      <c r="E131" s="24" t="str">
        <f t="shared" si="25"/>
        <v/>
      </c>
      <c r="F131" s="22"/>
      <c r="G131" s="23"/>
      <c r="H131" s="22"/>
      <c r="I131" s="24" t="str">
        <f>IF(OR(G131="",H131="",U131=""),"",IFERROR(VLOOKUP(G131&amp;H131&amp;U131,※編集不可※選択項目!$K$3:$P$51,5,FALSE),"該当なし"))</f>
        <v/>
      </c>
      <c r="J131" s="41"/>
      <c r="K131" s="22"/>
      <c r="L131" s="24" t="e">
        <f>J131&amp;#REF!</f>
        <v>#REF!</v>
      </c>
      <c r="M131" s="22"/>
      <c r="N131" s="22"/>
      <c r="O131" s="22"/>
      <c r="P131" s="22"/>
      <c r="Q131" s="22"/>
      <c r="R131" s="22"/>
      <c r="S131" s="25" t="str">
        <f t="shared" si="17"/>
        <v/>
      </c>
      <c r="T131" s="22"/>
      <c r="U131" s="22"/>
      <c r="V131" s="22"/>
      <c r="W131" s="22"/>
      <c r="X131" s="22"/>
      <c r="Y131" s="22"/>
      <c r="Z131" s="31"/>
      <c r="AA131" s="41"/>
      <c r="AB131" s="31"/>
      <c r="AC131" s="121"/>
      <c r="AD131" s="122"/>
      <c r="AE131" s="118"/>
      <c r="AF131" s="100"/>
      <c r="AG131" s="71"/>
      <c r="AH131" s="94">
        <f>IFERROR(INDEX(※編集不可※選択項目!$P$3:$P$51,MATCH(新規登録用!G131&amp;新規登録用!H131&amp;新規登録用!I131,※編集不可※選択項目!$Q$3:$Q$51,0)),0)</f>
        <v>0</v>
      </c>
      <c r="AI131" s="95" t="str">
        <f t="shared" si="18"/>
        <v/>
      </c>
      <c r="AJ131" s="95" t="str">
        <f>IF(G131&amp;H131=※編集不可※選択項目!$J$3,VLOOKUP(新規登録用!U131,※編集不可※選択項目!$N$2:$P$13,3,TRUE),AK131)</f>
        <v/>
      </c>
      <c r="AK131" s="95" t="str">
        <f>IF(G131&amp;H131=※編集不可※選択項目!$J$15,VLOOKUP(新規登録用!U131,※編集不可※選択項目!$N$14:$P$25,3,TRUE),AL131)</f>
        <v/>
      </c>
      <c r="AL131" s="95" t="str">
        <f>IF(G131&amp;H131=※編集不可※選択項目!$J$27,VLOOKUP(新規登録用!U131,※編集不可※選択項目!$N$26:$P$41,3,TRUE),AM131)</f>
        <v/>
      </c>
      <c r="AM131" s="95" t="str">
        <f>IF(G131&amp;H131=※編集不可※選択項目!$J$43,VLOOKUP(新規登録用!U131,※編集不可※選択項目!$N$42:$P$46,3,TRUE),AN131)</f>
        <v/>
      </c>
      <c r="AN131" s="95" t="str">
        <f>IF(G131&amp;H131=※編集不可※選択項目!$J$48,VLOOKUP(新規登録用!U131,※編集不可※選択項目!$N$47:$P$51,3,TRUE),"")</f>
        <v/>
      </c>
      <c r="AO131" s="94">
        <f>IFERROR(VLOOKUP(Y131&amp;G131&amp;H131,※編集不可※選択項目!U:V,2,FALSE),0)</f>
        <v>0</v>
      </c>
      <c r="AP131" s="94">
        <f t="shared" si="19"/>
        <v>0</v>
      </c>
      <c r="AQ131" s="94" t="str">
        <f t="shared" si="20"/>
        <v/>
      </c>
      <c r="AR131" s="81">
        <f t="shared" si="21"/>
        <v>0</v>
      </c>
      <c r="AS131" s="81">
        <f t="shared" si="26"/>
        <v>0</v>
      </c>
      <c r="AT131" s="81">
        <f t="shared" si="22"/>
        <v>0</v>
      </c>
      <c r="AU131" s="81" t="str">
        <f t="shared" si="27"/>
        <v/>
      </c>
      <c r="AV131" s="74">
        <f t="shared" si="28"/>
        <v>0</v>
      </c>
      <c r="AW131" s="74">
        <f t="shared" si="29"/>
        <v>0</v>
      </c>
    </row>
    <row r="132" spans="1:49" s="13" customFormat="1" ht="25.15" customHeight="1" x14ac:dyDescent="0.15">
      <c r="A132" s="72">
        <f t="shared" si="23"/>
        <v>121</v>
      </c>
      <c r="B132" s="26" t="str">
        <f t="shared" si="16"/>
        <v/>
      </c>
      <c r="C132" s="73"/>
      <c r="D132" s="24" t="str">
        <f t="shared" si="24"/>
        <v/>
      </c>
      <c r="E132" s="24" t="str">
        <f t="shared" si="25"/>
        <v/>
      </c>
      <c r="F132" s="22"/>
      <c r="G132" s="23"/>
      <c r="H132" s="22"/>
      <c r="I132" s="24" t="str">
        <f>IF(OR(G132="",H132="",U132=""),"",IFERROR(VLOOKUP(G132&amp;H132&amp;U132,※編集不可※選択項目!$K$3:$P$51,5,FALSE),"該当なし"))</f>
        <v/>
      </c>
      <c r="J132" s="41"/>
      <c r="K132" s="22"/>
      <c r="L132" s="24" t="e">
        <f>J132&amp;#REF!</f>
        <v>#REF!</v>
      </c>
      <c r="M132" s="22"/>
      <c r="N132" s="22"/>
      <c r="O132" s="22"/>
      <c r="P132" s="22"/>
      <c r="Q132" s="22"/>
      <c r="R132" s="22"/>
      <c r="S132" s="25" t="str">
        <f t="shared" si="17"/>
        <v/>
      </c>
      <c r="T132" s="22"/>
      <c r="U132" s="22"/>
      <c r="V132" s="22"/>
      <c r="W132" s="22"/>
      <c r="X132" s="22"/>
      <c r="Y132" s="22"/>
      <c r="Z132" s="31"/>
      <c r="AA132" s="41"/>
      <c r="AB132" s="31"/>
      <c r="AC132" s="121"/>
      <c r="AD132" s="122"/>
      <c r="AE132" s="118"/>
      <c r="AF132" s="100"/>
      <c r="AG132" s="71"/>
      <c r="AH132" s="94">
        <f>IFERROR(INDEX(※編集不可※選択項目!$P$3:$P$51,MATCH(新規登録用!G132&amp;新規登録用!H132&amp;新規登録用!I132,※編集不可※選択項目!$Q$3:$Q$51,0)),0)</f>
        <v>0</v>
      </c>
      <c r="AI132" s="95" t="str">
        <f t="shared" si="18"/>
        <v/>
      </c>
      <c r="AJ132" s="95" t="str">
        <f>IF(G132&amp;H132=※編集不可※選択項目!$J$3,VLOOKUP(新規登録用!U132,※編集不可※選択項目!$N$2:$P$13,3,TRUE),AK132)</f>
        <v/>
      </c>
      <c r="AK132" s="95" t="str">
        <f>IF(G132&amp;H132=※編集不可※選択項目!$J$15,VLOOKUP(新規登録用!U132,※編集不可※選択項目!$N$14:$P$25,3,TRUE),AL132)</f>
        <v/>
      </c>
      <c r="AL132" s="95" t="str">
        <f>IF(G132&amp;H132=※編集不可※選択項目!$J$27,VLOOKUP(新規登録用!U132,※編集不可※選択項目!$N$26:$P$41,3,TRUE),AM132)</f>
        <v/>
      </c>
      <c r="AM132" s="95" t="str">
        <f>IF(G132&amp;H132=※編集不可※選択項目!$J$43,VLOOKUP(新規登録用!U132,※編集不可※選択項目!$N$42:$P$46,3,TRUE),AN132)</f>
        <v/>
      </c>
      <c r="AN132" s="95" t="str">
        <f>IF(G132&amp;H132=※編集不可※選択項目!$J$48,VLOOKUP(新規登録用!U132,※編集不可※選択項目!$N$47:$P$51,3,TRUE),"")</f>
        <v/>
      </c>
      <c r="AO132" s="94">
        <f>IFERROR(VLOOKUP(Y132&amp;G132&amp;H132,※編集不可※選択項目!U:V,2,FALSE),0)</f>
        <v>0</v>
      </c>
      <c r="AP132" s="94">
        <f t="shared" si="19"/>
        <v>0</v>
      </c>
      <c r="AQ132" s="94" t="str">
        <f t="shared" si="20"/>
        <v/>
      </c>
      <c r="AR132" s="81">
        <f t="shared" si="21"/>
        <v>0</v>
      </c>
      <c r="AS132" s="81">
        <f t="shared" si="26"/>
        <v>0</v>
      </c>
      <c r="AT132" s="81">
        <f t="shared" si="22"/>
        <v>0</v>
      </c>
      <c r="AU132" s="81" t="str">
        <f t="shared" si="27"/>
        <v/>
      </c>
      <c r="AV132" s="74">
        <f t="shared" si="28"/>
        <v>0</v>
      </c>
      <c r="AW132" s="74">
        <f t="shared" si="29"/>
        <v>0</v>
      </c>
    </row>
    <row r="133" spans="1:49" s="13" customFormat="1" ht="25.15" customHeight="1" x14ac:dyDescent="0.15">
      <c r="A133" s="72">
        <f t="shared" si="23"/>
        <v>122</v>
      </c>
      <c r="B133" s="26" t="str">
        <f t="shared" si="16"/>
        <v/>
      </c>
      <c r="C133" s="73"/>
      <c r="D133" s="24" t="str">
        <f t="shared" si="24"/>
        <v/>
      </c>
      <c r="E133" s="24" t="str">
        <f t="shared" si="25"/>
        <v/>
      </c>
      <c r="F133" s="22"/>
      <c r="G133" s="23"/>
      <c r="H133" s="22"/>
      <c r="I133" s="24" t="str">
        <f>IF(OR(G133="",H133="",U133=""),"",IFERROR(VLOOKUP(G133&amp;H133&amp;U133,※編集不可※選択項目!$K$3:$P$51,5,FALSE),"該当なし"))</f>
        <v/>
      </c>
      <c r="J133" s="41"/>
      <c r="K133" s="22"/>
      <c r="L133" s="24" t="e">
        <f>J133&amp;#REF!</f>
        <v>#REF!</v>
      </c>
      <c r="M133" s="22"/>
      <c r="N133" s="22"/>
      <c r="O133" s="22"/>
      <c r="P133" s="22"/>
      <c r="Q133" s="22"/>
      <c r="R133" s="22"/>
      <c r="S133" s="25" t="str">
        <f t="shared" si="17"/>
        <v/>
      </c>
      <c r="T133" s="22"/>
      <c r="U133" s="22"/>
      <c r="V133" s="22"/>
      <c r="W133" s="22"/>
      <c r="X133" s="22"/>
      <c r="Y133" s="22"/>
      <c r="Z133" s="31"/>
      <c r="AA133" s="41"/>
      <c r="AB133" s="31"/>
      <c r="AC133" s="121"/>
      <c r="AD133" s="122"/>
      <c r="AE133" s="118"/>
      <c r="AF133" s="100"/>
      <c r="AG133" s="71"/>
      <c r="AH133" s="94">
        <f>IFERROR(INDEX(※編集不可※選択項目!$P$3:$P$51,MATCH(新規登録用!G133&amp;新規登録用!H133&amp;新規登録用!I133,※編集不可※選択項目!$Q$3:$Q$51,0)),0)</f>
        <v>0</v>
      </c>
      <c r="AI133" s="95" t="str">
        <f t="shared" si="18"/>
        <v/>
      </c>
      <c r="AJ133" s="95" t="str">
        <f>IF(G133&amp;H133=※編集不可※選択項目!$J$3,VLOOKUP(新規登録用!U133,※編集不可※選択項目!$N$2:$P$13,3,TRUE),AK133)</f>
        <v/>
      </c>
      <c r="AK133" s="95" t="str">
        <f>IF(G133&amp;H133=※編集不可※選択項目!$J$15,VLOOKUP(新規登録用!U133,※編集不可※選択項目!$N$14:$P$25,3,TRUE),AL133)</f>
        <v/>
      </c>
      <c r="AL133" s="95" t="str">
        <f>IF(G133&amp;H133=※編集不可※選択項目!$J$27,VLOOKUP(新規登録用!U133,※編集不可※選択項目!$N$26:$P$41,3,TRUE),AM133)</f>
        <v/>
      </c>
      <c r="AM133" s="95" t="str">
        <f>IF(G133&amp;H133=※編集不可※選択項目!$J$43,VLOOKUP(新規登録用!U133,※編集不可※選択項目!$N$42:$P$46,3,TRUE),AN133)</f>
        <v/>
      </c>
      <c r="AN133" s="95" t="str">
        <f>IF(G133&amp;H133=※編集不可※選択項目!$J$48,VLOOKUP(新規登録用!U133,※編集不可※選択項目!$N$47:$P$51,3,TRUE),"")</f>
        <v/>
      </c>
      <c r="AO133" s="94">
        <f>IFERROR(VLOOKUP(Y133&amp;G133&amp;H133,※編集不可※選択項目!U:V,2,FALSE),0)</f>
        <v>0</v>
      </c>
      <c r="AP133" s="94">
        <f t="shared" si="19"/>
        <v>0</v>
      </c>
      <c r="AQ133" s="94" t="str">
        <f t="shared" si="20"/>
        <v/>
      </c>
      <c r="AR133" s="81">
        <f t="shared" si="21"/>
        <v>0</v>
      </c>
      <c r="AS133" s="81">
        <f t="shared" si="26"/>
        <v>0</v>
      </c>
      <c r="AT133" s="81">
        <f t="shared" si="22"/>
        <v>0</v>
      </c>
      <c r="AU133" s="81" t="str">
        <f t="shared" si="27"/>
        <v/>
      </c>
      <c r="AV133" s="74">
        <f t="shared" si="28"/>
        <v>0</v>
      </c>
      <c r="AW133" s="74">
        <f t="shared" si="29"/>
        <v>0</v>
      </c>
    </row>
    <row r="134" spans="1:49" s="13" customFormat="1" ht="25.15" customHeight="1" x14ac:dyDescent="0.15">
      <c r="A134" s="72">
        <f t="shared" si="23"/>
        <v>123</v>
      </c>
      <c r="B134" s="26" t="str">
        <f t="shared" si="16"/>
        <v/>
      </c>
      <c r="C134" s="73"/>
      <c r="D134" s="24" t="str">
        <f t="shared" si="24"/>
        <v/>
      </c>
      <c r="E134" s="24" t="str">
        <f t="shared" si="25"/>
        <v/>
      </c>
      <c r="F134" s="22"/>
      <c r="G134" s="23"/>
      <c r="H134" s="22"/>
      <c r="I134" s="24" t="str">
        <f>IF(OR(G134="",H134="",U134=""),"",IFERROR(VLOOKUP(G134&amp;H134&amp;U134,※編集不可※選択項目!$K$3:$P$51,5,FALSE),"該当なし"))</f>
        <v/>
      </c>
      <c r="J134" s="41"/>
      <c r="K134" s="22"/>
      <c r="L134" s="24" t="e">
        <f>J134&amp;#REF!</f>
        <v>#REF!</v>
      </c>
      <c r="M134" s="22"/>
      <c r="N134" s="22"/>
      <c r="O134" s="22"/>
      <c r="P134" s="22"/>
      <c r="Q134" s="22"/>
      <c r="R134" s="22"/>
      <c r="S134" s="25" t="str">
        <f t="shared" si="17"/>
        <v/>
      </c>
      <c r="T134" s="22"/>
      <c r="U134" s="22"/>
      <c r="V134" s="22"/>
      <c r="W134" s="22"/>
      <c r="X134" s="22"/>
      <c r="Y134" s="22"/>
      <c r="Z134" s="31"/>
      <c r="AA134" s="41"/>
      <c r="AB134" s="31"/>
      <c r="AC134" s="121"/>
      <c r="AD134" s="122"/>
      <c r="AE134" s="118"/>
      <c r="AF134" s="100"/>
      <c r="AG134" s="71"/>
      <c r="AH134" s="94">
        <f>IFERROR(INDEX(※編集不可※選択項目!$P$3:$P$51,MATCH(新規登録用!G134&amp;新規登録用!H134&amp;新規登録用!I134,※編集不可※選択項目!$Q$3:$Q$51,0)),0)</f>
        <v>0</v>
      </c>
      <c r="AI134" s="95" t="str">
        <f t="shared" si="18"/>
        <v/>
      </c>
      <c r="AJ134" s="95" t="str">
        <f>IF(G134&amp;H134=※編集不可※選択項目!$J$3,VLOOKUP(新規登録用!U134,※編集不可※選択項目!$N$2:$P$13,3,TRUE),AK134)</f>
        <v/>
      </c>
      <c r="AK134" s="95" t="str">
        <f>IF(G134&amp;H134=※編集不可※選択項目!$J$15,VLOOKUP(新規登録用!U134,※編集不可※選択項目!$N$14:$P$25,3,TRUE),AL134)</f>
        <v/>
      </c>
      <c r="AL134" s="95" t="str">
        <f>IF(G134&amp;H134=※編集不可※選択項目!$J$27,VLOOKUP(新規登録用!U134,※編集不可※選択項目!$N$26:$P$41,3,TRUE),AM134)</f>
        <v/>
      </c>
      <c r="AM134" s="95" t="str">
        <f>IF(G134&amp;H134=※編集不可※選択項目!$J$43,VLOOKUP(新規登録用!U134,※編集不可※選択項目!$N$42:$P$46,3,TRUE),AN134)</f>
        <v/>
      </c>
      <c r="AN134" s="95" t="str">
        <f>IF(G134&amp;H134=※編集不可※選択項目!$J$48,VLOOKUP(新規登録用!U134,※編集不可※選択項目!$N$47:$P$51,3,TRUE),"")</f>
        <v/>
      </c>
      <c r="AO134" s="94">
        <f>IFERROR(VLOOKUP(Y134&amp;G134&amp;H134,※編集不可※選択項目!U:V,2,FALSE),0)</f>
        <v>0</v>
      </c>
      <c r="AP134" s="94">
        <f t="shared" si="19"/>
        <v>0</v>
      </c>
      <c r="AQ134" s="94" t="str">
        <f t="shared" si="20"/>
        <v/>
      </c>
      <c r="AR134" s="81">
        <f t="shared" si="21"/>
        <v>0</v>
      </c>
      <c r="AS134" s="81">
        <f t="shared" si="26"/>
        <v>0</v>
      </c>
      <c r="AT134" s="81">
        <f t="shared" si="22"/>
        <v>0</v>
      </c>
      <c r="AU134" s="81" t="str">
        <f t="shared" si="27"/>
        <v/>
      </c>
      <c r="AV134" s="74">
        <f t="shared" si="28"/>
        <v>0</v>
      </c>
      <c r="AW134" s="74">
        <f t="shared" si="29"/>
        <v>0</v>
      </c>
    </row>
    <row r="135" spans="1:49" s="13" customFormat="1" ht="25.15" customHeight="1" x14ac:dyDescent="0.15">
      <c r="A135" s="72">
        <f t="shared" si="23"/>
        <v>124</v>
      </c>
      <c r="B135" s="26" t="str">
        <f t="shared" si="16"/>
        <v/>
      </c>
      <c r="C135" s="73"/>
      <c r="D135" s="24" t="str">
        <f t="shared" si="24"/>
        <v/>
      </c>
      <c r="E135" s="24" t="str">
        <f t="shared" si="25"/>
        <v/>
      </c>
      <c r="F135" s="22"/>
      <c r="G135" s="23"/>
      <c r="H135" s="22"/>
      <c r="I135" s="24" t="str">
        <f>IF(OR(G135="",H135="",U135=""),"",IFERROR(VLOOKUP(G135&amp;H135&amp;U135,※編集不可※選択項目!$K$3:$P$51,5,FALSE),"該当なし"))</f>
        <v/>
      </c>
      <c r="J135" s="41"/>
      <c r="K135" s="22"/>
      <c r="L135" s="24" t="e">
        <f>J135&amp;#REF!</f>
        <v>#REF!</v>
      </c>
      <c r="M135" s="22"/>
      <c r="N135" s="22"/>
      <c r="O135" s="22"/>
      <c r="P135" s="22"/>
      <c r="Q135" s="22"/>
      <c r="R135" s="22"/>
      <c r="S135" s="25" t="str">
        <f t="shared" si="17"/>
        <v/>
      </c>
      <c r="T135" s="22"/>
      <c r="U135" s="22"/>
      <c r="V135" s="22"/>
      <c r="W135" s="22"/>
      <c r="X135" s="22"/>
      <c r="Y135" s="22"/>
      <c r="Z135" s="31"/>
      <c r="AA135" s="41"/>
      <c r="AB135" s="31"/>
      <c r="AC135" s="121"/>
      <c r="AD135" s="122"/>
      <c r="AE135" s="118"/>
      <c r="AF135" s="100"/>
      <c r="AG135" s="71"/>
      <c r="AH135" s="94">
        <f>IFERROR(INDEX(※編集不可※選択項目!$P$3:$P$51,MATCH(新規登録用!G135&amp;新規登録用!H135&amp;新規登録用!I135,※編集不可※選択項目!$Q$3:$Q$51,0)),0)</f>
        <v>0</v>
      </c>
      <c r="AI135" s="95" t="str">
        <f t="shared" si="18"/>
        <v/>
      </c>
      <c r="AJ135" s="95" t="str">
        <f>IF(G135&amp;H135=※編集不可※選択項目!$J$3,VLOOKUP(新規登録用!U135,※編集不可※選択項目!$N$2:$P$13,3,TRUE),AK135)</f>
        <v/>
      </c>
      <c r="AK135" s="95" t="str">
        <f>IF(G135&amp;H135=※編集不可※選択項目!$J$15,VLOOKUP(新規登録用!U135,※編集不可※選択項目!$N$14:$P$25,3,TRUE),AL135)</f>
        <v/>
      </c>
      <c r="AL135" s="95" t="str">
        <f>IF(G135&amp;H135=※編集不可※選択項目!$J$27,VLOOKUP(新規登録用!U135,※編集不可※選択項目!$N$26:$P$41,3,TRUE),AM135)</f>
        <v/>
      </c>
      <c r="AM135" s="95" t="str">
        <f>IF(G135&amp;H135=※編集不可※選択項目!$J$43,VLOOKUP(新規登録用!U135,※編集不可※選択項目!$N$42:$P$46,3,TRUE),AN135)</f>
        <v/>
      </c>
      <c r="AN135" s="95" t="str">
        <f>IF(G135&amp;H135=※編集不可※選択項目!$J$48,VLOOKUP(新規登録用!U135,※編集不可※選択項目!$N$47:$P$51,3,TRUE),"")</f>
        <v/>
      </c>
      <c r="AO135" s="94">
        <f>IFERROR(VLOOKUP(Y135&amp;G135&amp;H135,※編集不可※選択項目!U:V,2,FALSE),0)</f>
        <v>0</v>
      </c>
      <c r="AP135" s="94">
        <f t="shared" si="19"/>
        <v>0</v>
      </c>
      <c r="AQ135" s="94" t="str">
        <f t="shared" si="20"/>
        <v/>
      </c>
      <c r="AR135" s="81">
        <f t="shared" si="21"/>
        <v>0</v>
      </c>
      <c r="AS135" s="81">
        <f t="shared" si="26"/>
        <v>0</v>
      </c>
      <c r="AT135" s="81">
        <f t="shared" si="22"/>
        <v>0</v>
      </c>
      <c r="AU135" s="81" t="str">
        <f t="shared" si="27"/>
        <v/>
      </c>
      <c r="AV135" s="74">
        <f t="shared" si="28"/>
        <v>0</v>
      </c>
      <c r="AW135" s="74">
        <f t="shared" si="29"/>
        <v>0</v>
      </c>
    </row>
    <row r="136" spans="1:49" s="13" customFormat="1" ht="25.15" customHeight="1" x14ac:dyDescent="0.15">
      <c r="A136" s="72">
        <f t="shared" si="23"/>
        <v>125</v>
      </c>
      <c r="B136" s="26" t="str">
        <f t="shared" si="16"/>
        <v/>
      </c>
      <c r="C136" s="73"/>
      <c r="D136" s="24" t="str">
        <f t="shared" si="24"/>
        <v/>
      </c>
      <c r="E136" s="24" t="str">
        <f t="shared" si="25"/>
        <v/>
      </c>
      <c r="F136" s="22"/>
      <c r="G136" s="23"/>
      <c r="H136" s="22"/>
      <c r="I136" s="24" t="str">
        <f>IF(OR(G136="",H136="",U136=""),"",IFERROR(VLOOKUP(G136&amp;H136&amp;U136,※編集不可※選択項目!$K$3:$P$51,5,FALSE),"該当なし"))</f>
        <v/>
      </c>
      <c r="J136" s="41"/>
      <c r="K136" s="22"/>
      <c r="L136" s="24" t="e">
        <f>J136&amp;#REF!</f>
        <v>#REF!</v>
      </c>
      <c r="M136" s="22"/>
      <c r="N136" s="22"/>
      <c r="O136" s="22"/>
      <c r="P136" s="22"/>
      <c r="Q136" s="22"/>
      <c r="R136" s="22"/>
      <c r="S136" s="25" t="str">
        <f t="shared" si="17"/>
        <v/>
      </c>
      <c r="T136" s="22"/>
      <c r="U136" s="22"/>
      <c r="V136" s="22"/>
      <c r="W136" s="22"/>
      <c r="X136" s="22"/>
      <c r="Y136" s="22"/>
      <c r="Z136" s="31"/>
      <c r="AA136" s="41"/>
      <c r="AB136" s="31"/>
      <c r="AC136" s="121"/>
      <c r="AD136" s="122"/>
      <c r="AE136" s="118"/>
      <c r="AF136" s="100"/>
      <c r="AG136" s="71"/>
      <c r="AH136" s="94">
        <f>IFERROR(INDEX(※編集不可※選択項目!$P$3:$P$51,MATCH(新規登録用!G136&amp;新規登録用!H136&amp;新規登録用!I136,※編集不可※選択項目!$Q$3:$Q$51,0)),0)</f>
        <v>0</v>
      </c>
      <c r="AI136" s="95" t="str">
        <f t="shared" si="18"/>
        <v/>
      </c>
      <c r="AJ136" s="95" t="str">
        <f>IF(G136&amp;H136=※編集不可※選択項目!$J$3,VLOOKUP(新規登録用!U136,※編集不可※選択項目!$N$2:$P$13,3,TRUE),AK136)</f>
        <v/>
      </c>
      <c r="AK136" s="95" t="str">
        <f>IF(G136&amp;H136=※編集不可※選択項目!$J$15,VLOOKUP(新規登録用!U136,※編集不可※選択項目!$N$14:$P$25,3,TRUE),AL136)</f>
        <v/>
      </c>
      <c r="AL136" s="95" t="str">
        <f>IF(G136&amp;H136=※編集不可※選択項目!$J$27,VLOOKUP(新規登録用!U136,※編集不可※選択項目!$N$26:$P$41,3,TRUE),AM136)</f>
        <v/>
      </c>
      <c r="AM136" s="95" t="str">
        <f>IF(G136&amp;H136=※編集不可※選択項目!$J$43,VLOOKUP(新規登録用!U136,※編集不可※選択項目!$N$42:$P$46,3,TRUE),AN136)</f>
        <v/>
      </c>
      <c r="AN136" s="95" t="str">
        <f>IF(G136&amp;H136=※編集不可※選択項目!$J$48,VLOOKUP(新規登録用!U136,※編集不可※選択項目!$N$47:$P$51,3,TRUE),"")</f>
        <v/>
      </c>
      <c r="AO136" s="94">
        <f>IFERROR(VLOOKUP(Y136&amp;G136&amp;H136,※編集不可※選択項目!U:V,2,FALSE),0)</f>
        <v>0</v>
      </c>
      <c r="AP136" s="94">
        <f t="shared" si="19"/>
        <v>0</v>
      </c>
      <c r="AQ136" s="94" t="str">
        <f t="shared" si="20"/>
        <v/>
      </c>
      <c r="AR136" s="81">
        <f t="shared" si="21"/>
        <v>0</v>
      </c>
      <c r="AS136" s="81">
        <f t="shared" si="26"/>
        <v>0</v>
      </c>
      <c r="AT136" s="81">
        <f t="shared" si="22"/>
        <v>0</v>
      </c>
      <c r="AU136" s="81" t="str">
        <f t="shared" si="27"/>
        <v/>
      </c>
      <c r="AV136" s="74">
        <f t="shared" si="28"/>
        <v>0</v>
      </c>
      <c r="AW136" s="74">
        <f t="shared" si="29"/>
        <v>0</v>
      </c>
    </row>
    <row r="137" spans="1:49" s="13" customFormat="1" ht="25.15" customHeight="1" x14ac:dyDescent="0.15">
      <c r="A137" s="72">
        <f t="shared" si="23"/>
        <v>126</v>
      </c>
      <c r="B137" s="26" t="str">
        <f t="shared" si="16"/>
        <v/>
      </c>
      <c r="C137" s="73"/>
      <c r="D137" s="24" t="str">
        <f t="shared" si="24"/>
        <v/>
      </c>
      <c r="E137" s="24" t="str">
        <f t="shared" si="25"/>
        <v/>
      </c>
      <c r="F137" s="22"/>
      <c r="G137" s="23"/>
      <c r="H137" s="22"/>
      <c r="I137" s="24" t="str">
        <f>IF(OR(G137="",H137="",U137=""),"",IFERROR(VLOOKUP(G137&amp;H137&amp;U137,※編集不可※選択項目!$K$3:$P$51,5,FALSE),"該当なし"))</f>
        <v/>
      </c>
      <c r="J137" s="41"/>
      <c r="K137" s="22"/>
      <c r="L137" s="24" t="e">
        <f>J137&amp;#REF!</f>
        <v>#REF!</v>
      </c>
      <c r="M137" s="22"/>
      <c r="N137" s="22"/>
      <c r="O137" s="22"/>
      <c r="P137" s="22"/>
      <c r="Q137" s="22"/>
      <c r="R137" s="22"/>
      <c r="S137" s="25" t="str">
        <f t="shared" si="17"/>
        <v/>
      </c>
      <c r="T137" s="22"/>
      <c r="U137" s="22"/>
      <c r="V137" s="22"/>
      <c r="W137" s="22"/>
      <c r="X137" s="22"/>
      <c r="Y137" s="22"/>
      <c r="Z137" s="31"/>
      <c r="AA137" s="41"/>
      <c r="AB137" s="31"/>
      <c r="AC137" s="121"/>
      <c r="AD137" s="122"/>
      <c r="AE137" s="118"/>
      <c r="AF137" s="100"/>
      <c r="AG137" s="71"/>
      <c r="AH137" s="94">
        <f>IFERROR(INDEX(※編集不可※選択項目!$P$3:$P$51,MATCH(新規登録用!G137&amp;新規登録用!H137&amp;新規登録用!I137,※編集不可※選択項目!$Q$3:$Q$51,0)),0)</f>
        <v>0</v>
      </c>
      <c r="AI137" s="95" t="str">
        <f t="shared" si="18"/>
        <v/>
      </c>
      <c r="AJ137" s="95" t="str">
        <f>IF(G137&amp;H137=※編集不可※選択項目!$J$3,VLOOKUP(新規登録用!U137,※編集不可※選択項目!$N$2:$P$13,3,TRUE),AK137)</f>
        <v/>
      </c>
      <c r="AK137" s="95" t="str">
        <f>IF(G137&amp;H137=※編集不可※選択項目!$J$15,VLOOKUP(新規登録用!U137,※編集不可※選択項目!$N$14:$P$25,3,TRUE),AL137)</f>
        <v/>
      </c>
      <c r="AL137" s="95" t="str">
        <f>IF(G137&amp;H137=※編集不可※選択項目!$J$27,VLOOKUP(新規登録用!U137,※編集不可※選択項目!$N$26:$P$41,3,TRUE),AM137)</f>
        <v/>
      </c>
      <c r="AM137" s="95" t="str">
        <f>IF(G137&amp;H137=※編集不可※選択項目!$J$43,VLOOKUP(新規登録用!U137,※編集不可※選択項目!$N$42:$P$46,3,TRUE),AN137)</f>
        <v/>
      </c>
      <c r="AN137" s="95" t="str">
        <f>IF(G137&amp;H137=※編集不可※選択項目!$J$48,VLOOKUP(新規登録用!U137,※編集不可※選択項目!$N$47:$P$51,3,TRUE),"")</f>
        <v/>
      </c>
      <c r="AO137" s="94">
        <f>IFERROR(VLOOKUP(Y137&amp;G137&amp;H137,※編集不可※選択項目!U:V,2,FALSE),0)</f>
        <v>0</v>
      </c>
      <c r="AP137" s="94">
        <f t="shared" si="19"/>
        <v>0</v>
      </c>
      <c r="AQ137" s="94" t="str">
        <f t="shared" si="20"/>
        <v/>
      </c>
      <c r="AR137" s="81">
        <f t="shared" si="21"/>
        <v>0</v>
      </c>
      <c r="AS137" s="81">
        <f t="shared" si="26"/>
        <v>0</v>
      </c>
      <c r="AT137" s="81">
        <f t="shared" si="22"/>
        <v>0</v>
      </c>
      <c r="AU137" s="81" t="str">
        <f t="shared" si="27"/>
        <v/>
      </c>
      <c r="AV137" s="74">
        <f t="shared" si="28"/>
        <v>0</v>
      </c>
      <c r="AW137" s="74">
        <f t="shared" si="29"/>
        <v>0</v>
      </c>
    </row>
    <row r="138" spans="1:49" s="13" customFormat="1" ht="25.15" customHeight="1" x14ac:dyDescent="0.15">
      <c r="A138" s="72">
        <f t="shared" si="23"/>
        <v>127</v>
      </c>
      <c r="B138" s="26" t="str">
        <f t="shared" si="16"/>
        <v/>
      </c>
      <c r="C138" s="73"/>
      <c r="D138" s="24" t="str">
        <f t="shared" si="24"/>
        <v/>
      </c>
      <c r="E138" s="24" t="str">
        <f t="shared" si="25"/>
        <v/>
      </c>
      <c r="F138" s="22"/>
      <c r="G138" s="23"/>
      <c r="H138" s="22"/>
      <c r="I138" s="24" t="str">
        <f>IF(OR(G138="",H138="",U138=""),"",IFERROR(VLOOKUP(G138&amp;H138&amp;U138,※編集不可※選択項目!$K$3:$P$51,5,FALSE),"該当なし"))</f>
        <v/>
      </c>
      <c r="J138" s="41"/>
      <c r="K138" s="22"/>
      <c r="L138" s="24" t="e">
        <f>J138&amp;#REF!</f>
        <v>#REF!</v>
      </c>
      <c r="M138" s="22"/>
      <c r="N138" s="22"/>
      <c r="O138" s="22"/>
      <c r="P138" s="22"/>
      <c r="Q138" s="22"/>
      <c r="R138" s="22"/>
      <c r="S138" s="25" t="str">
        <f t="shared" si="17"/>
        <v/>
      </c>
      <c r="T138" s="22"/>
      <c r="U138" s="22"/>
      <c r="V138" s="22"/>
      <c r="W138" s="22"/>
      <c r="X138" s="22"/>
      <c r="Y138" s="22"/>
      <c r="Z138" s="31"/>
      <c r="AA138" s="41"/>
      <c r="AB138" s="31"/>
      <c r="AC138" s="121"/>
      <c r="AD138" s="122"/>
      <c r="AE138" s="118"/>
      <c r="AF138" s="100"/>
      <c r="AG138" s="71"/>
      <c r="AH138" s="94">
        <f>IFERROR(INDEX(※編集不可※選択項目!$P$3:$P$51,MATCH(新規登録用!G138&amp;新規登録用!H138&amp;新規登録用!I138,※編集不可※選択項目!$Q$3:$Q$51,0)),0)</f>
        <v>0</v>
      </c>
      <c r="AI138" s="95" t="str">
        <f t="shared" si="18"/>
        <v/>
      </c>
      <c r="AJ138" s="95" t="str">
        <f>IF(G138&amp;H138=※編集不可※選択項目!$J$3,VLOOKUP(新規登録用!U138,※編集不可※選択項目!$N$2:$P$13,3,TRUE),AK138)</f>
        <v/>
      </c>
      <c r="AK138" s="95" t="str">
        <f>IF(G138&amp;H138=※編集不可※選択項目!$J$15,VLOOKUP(新規登録用!U138,※編集不可※選択項目!$N$14:$P$25,3,TRUE),AL138)</f>
        <v/>
      </c>
      <c r="AL138" s="95" t="str">
        <f>IF(G138&amp;H138=※編集不可※選択項目!$J$27,VLOOKUP(新規登録用!U138,※編集不可※選択項目!$N$26:$P$41,3,TRUE),AM138)</f>
        <v/>
      </c>
      <c r="AM138" s="95" t="str">
        <f>IF(G138&amp;H138=※編集不可※選択項目!$J$43,VLOOKUP(新規登録用!U138,※編集不可※選択項目!$N$42:$P$46,3,TRUE),AN138)</f>
        <v/>
      </c>
      <c r="AN138" s="95" t="str">
        <f>IF(G138&amp;H138=※編集不可※選択項目!$J$48,VLOOKUP(新規登録用!U138,※編集不可※選択項目!$N$47:$P$51,3,TRUE),"")</f>
        <v/>
      </c>
      <c r="AO138" s="94">
        <f>IFERROR(VLOOKUP(Y138&amp;G138&amp;H138,※編集不可※選択項目!U:V,2,FALSE),0)</f>
        <v>0</v>
      </c>
      <c r="AP138" s="94">
        <f t="shared" si="19"/>
        <v>0</v>
      </c>
      <c r="AQ138" s="94" t="str">
        <f t="shared" si="20"/>
        <v/>
      </c>
      <c r="AR138" s="81">
        <f t="shared" si="21"/>
        <v>0</v>
      </c>
      <c r="AS138" s="81">
        <f t="shared" si="26"/>
        <v>0</v>
      </c>
      <c r="AT138" s="81">
        <f t="shared" si="22"/>
        <v>0</v>
      </c>
      <c r="AU138" s="81" t="str">
        <f t="shared" si="27"/>
        <v/>
      </c>
      <c r="AV138" s="74">
        <f t="shared" si="28"/>
        <v>0</v>
      </c>
      <c r="AW138" s="74">
        <f t="shared" si="29"/>
        <v>0</v>
      </c>
    </row>
    <row r="139" spans="1:49" s="13" customFormat="1" ht="25.15" customHeight="1" x14ac:dyDescent="0.15">
      <c r="A139" s="72">
        <f t="shared" si="23"/>
        <v>128</v>
      </c>
      <c r="B139" s="26" t="str">
        <f t="shared" ref="B139:B202" si="30">IF($C139="","","高効率空調")</f>
        <v/>
      </c>
      <c r="C139" s="73"/>
      <c r="D139" s="24" t="str">
        <f t="shared" si="24"/>
        <v/>
      </c>
      <c r="E139" s="24" t="str">
        <f t="shared" si="25"/>
        <v/>
      </c>
      <c r="F139" s="22"/>
      <c r="G139" s="23"/>
      <c r="H139" s="22"/>
      <c r="I139" s="24" t="str">
        <f>IF(OR(G139="",H139="",U139=""),"",IFERROR(VLOOKUP(G139&amp;H139&amp;U139,※編集不可※選択項目!$K$3:$P$51,5,FALSE),"該当なし"))</f>
        <v/>
      </c>
      <c r="J139" s="41"/>
      <c r="K139" s="22"/>
      <c r="L139" s="24" t="e">
        <f>J139&amp;#REF!</f>
        <v>#REF!</v>
      </c>
      <c r="M139" s="22"/>
      <c r="N139" s="22"/>
      <c r="O139" s="22"/>
      <c r="P139" s="22"/>
      <c r="Q139" s="22"/>
      <c r="R139" s="22"/>
      <c r="S139" s="25" t="str">
        <f t="shared" ref="S139:S202" si="31">IF($M139="連結","連結前のすべての室外機が、基準を満たしていること",IF(U139="","",AP139))</f>
        <v/>
      </c>
      <c r="T139" s="22"/>
      <c r="U139" s="22"/>
      <c r="V139" s="22"/>
      <c r="W139" s="22"/>
      <c r="X139" s="22"/>
      <c r="Y139" s="22"/>
      <c r="Z139" s="31"/>
      <c r="AA139" s="41"/>
      <c r="AB139" s="31"/>
      <c r="AC139" s="121"/>
      <c r="AD139" s="122"/>
      <c r="AE139" s="118"/>
      <c r="AF139" s="100"/>
      <c r="AG139" s="71"/>
      <c r="AH139" s="94">
        <f>IFERROR(INDEX(※編集不可※選択項目!$P$3:$P$51,MATCH(新規登録用!G139&amp;新規登録用!H139&amp;新規登録用!I139,※編集不可※選択項目!$Q$3:$Q$51,0)),0)</f>
        <v>0</v>
      </c>
      <c r="AI139" s="95" t="str">
        <f t="shared" si="18"/>
        <v/>
      </c>
      <c r="AJ139" s="95" t="str">
        <f>IF(G139&amp;H139=※編集不可※選択項目!$J$3,VLOOKUP(新規登録用!U139,※編集不可※選択項目!$N$2:$P$13,3,TRUE),AK139)</f>
        <v/>
      </c>
      <c r="AK139" s="95" t="str">
        <f>IF(G139&amp;H139=※編集不可※選択項目!$J$15,VLOOKUP(新規登録用!U139,※編集不可※選択項目!$N$14:$P$25,3,TRUE),AL139)</f>
        <v/>
      </c>
      <c r="AL139" s="95" t="str">
        <f>IF(G139&amp;H139=※編集不可※選択項目!$J$27,VLOOKUP(新規登録用!U139,※編集不可※選択項目!$N$26:$P$41,3,TRUE),AM139)</f>
        <v/>
      </c>
      <c r="AM139" s="95" t="str">
        <f>IF(G139&amp;H139=※編集不可※選択項目!$J$43,VLOOKUP(新規登録用!U139,※編集不可※選択項目!$N$42:$P$46,3,TRUE),AN139)</f>
        <v/>
      </c>
      <c r="AN139" s="95" t="str">
        <f>IF(G139&amp;H139=※編集不可※選択項目!$J$48,VLOOKUP(新規登録用!U139,※編集不可※選択項目!$N$47:$P$51,3,TRUE),"")</f>
        <v/>
      </c>
      <c r="AO139" s="94">
        <f>IFERROR(VLOOKUP(Y139&amp;G139&amp;H139,※編集不可※選択項目!U:V,2,FALSE),0)</f>
        <v>0</v>
      </c>
      <c r="AP139" s="94">
        <f t="shared" si="19"/>
        <v>0</v>
      </c>
      <c r="AQ139" s="94" t="str">
        <f t="shared" si="20"/>
        <v/>
      </c>
      <c r="AR139" s="81">
        <f t="shared" si="21"/>
        <v>0</v>
      </c>
      <c r="AS139" s="81">
        <f t="shared" si="26"/>
        <v>0</v>
      </c>
      <c r="AT139" s="81">
        <f t="shared" si="22"/>
        <v>0</v>
      </c>
      <c r="AU139" s="81" t="str">
        <f t="shared" si="27"/>
        <v/>
      </c>
      <c r="AV139" s="74">
        <f t="shared" si="28"/>
        <v>0</v>
      </c>
      <c r="AW139" s="74">
        <f t="shared" si="29"/>
        <v>0</v>
      </c>
    </row>
    <row r="140" spans="1:49" s="13" customFormat="1" ht="25.15" customHeight="1" x14ac:dyDescent="0.15">
      <c r="A140" s="72">
        <f t="shared" si="23"/>
        <v>129</v>
      </c>
      <c r="B140" s="26" t="str">
        <f t="shared" si="30"/>
        <v/>
      </c>
      <c r="C140" s="73"/>
      <c r="D140" s="24" t="str">
        <f t="shared" si="24"/>
        <v/>
      </c>
      <c r="E140" s="24" t="str">
        <f t="shared" si="25"/>
        <v/>
      </c>
      <c r="F140" s="22"/>
      <c r="G140" s="23"/>
      <c r="H140" s="22"/>
      <c r="I140" s="24" t="str">
        <f>IF(OR(G140="",H140="",U140=""),"",IFERROR(VLOOKUP(G140&amp;H140&amp;U140,※編集不可※選択項目!$K$3:$P$51,5,FALSE),"該当なし"))</f>
        <v/>
      </c>
      <c r="J140" s="41"/>
      <c r="K140" s="22"/>
      <c r="L140" s="24" t="e">
        <f>J140&amp;#REF!</f>
        <v>#REF!</v>
      </c>
      <c r="M140" s="22"/>
      <c r="N140" s="22"/>
      <c r="O140" s="22"/>
      <c r="P140" s="22"/>
      <c r="Q140" s="22"/>
      <c r="R140" s="22"/>
      <c r="S140" s="25" t="str">
        <f t="shared" si="31"/>
        <v/>
      </c>
      <c r="T140" s="22"/>
      <c r="U140" s="22"/>
      <c r="V140" s="22"/>
      <c r="W140" s="22"/>
      <c r="X140" s="22"/>
      <c r="Y140" s="22"/>
      <c r="Z140" s="31"/>
      <c r="AA140" s="41"/>
      <c r="AB140" s="31"/>
      <c r="AC140" s="121"/>
      <c r="AD140" s="122"/>
      <c r="AE140" s="118"/>
      <c r="AF140" s="100"/>
      <c r="AG140" s="71"/>
      <c r="AH140" s="94">
        <f>IFERROR(INDEX(※編集不可※選択項目!$P$3:$P$51,MATCH(新規登録用!G140&amp;新規登録用!H140&amp;新規登録用!I140,※編集不可※選択項目!$Q$3:$Q$51,0)),0)</f>
        <v>0</v>
      </c>
      <c r="AI140" s="95" t="str">
        <f t="shared" ref="AI140:AI203" si="32">IF(I140&lt;&gt;"該当なし","",AJ140)</f>
        <v/>
      </c>
      <c r="AJ140" s="95" t="str">
        <f>IF(G140&amp;H140=※編集不可※選択項目!$J$3,VLOOKUP(新規登録用!U140,※編集不可※選択項目!$N$2:$P$13,3,TRUE),AK140)</f>
        <v/>
      </c>
      <c r="AK140" s="95" t="str">
        <f>IF(G140&amp;H140=※編集不可※選択項目!$J$15,VLOOKUP(新規登録用!U140,※編集不可※選択項目!$N$14:$P$25,3,TRUE),AL140)</f>
        <v/>
      </c>
      <c r="AL140" s="95" t="str">
        <f>IF(G140&amp;H140=※編集不可※選択項目!$J$27,VLOOKUP(新規登録用!U140,※編集不可※選択項目!$N$26:$P$41,3,TRUE),AM140)</f>
        <v/>
      </c>
      <c r="AM140" s="95" t="str">
        <f>IF(G140&amp;H140=※編集不可※選択項目!$J$43,VLOOKUP(新規登録用!U140,※編集不可※選択項目!$N$42:$P$46,3,TRUE),AN140)</f>
        <v/>
      </c>
      <c r="AN140" s="95" t="str">
        <f>IF(G140&amp;H140=※編集不可※選択項目!$J$48,VLOOKUP(新規登録用!U140,※編集不可※選択項目!$N$47:$P$51,3,TRUE),"")</f>
        <v/>
      </c>
      <c r="AO140" s="94">
        <f>IFERROR(VLOOKUP(Y140&amp;G140&amp;H140,※編集不可※選択項目!U:V,2,FALSE),0)</f>
        <v>0</v>
      </c>
      <c r="AP140" s="94">
        <f t="shared" ref="AP140:AP203" si="33">IF(I140="該当なし",_xlfn.IFNA(ROUNDDOWN(AI140*AO140,1),""),_xlfn.IFNA(ROUNDDOWN(AH140*AO140,1),""))</f>
        <v>0</v>
      </c>
      <c r="AQ140" s="94" t="str">
        <f t="shared" ref="AQ140:AQ203" si="34">IF(K140="","","["&amp;K140&amp;"]")</f>
        <v/>
      </c>
      <c r="AR140" s="81">
        <f t="shared" ref="AR140:AR203" si="35">IF(AND(($C140&lt;&gt;""),(OR(F140="",G140="",H140="",J140="",M140="",N140="",AND(M140&lt;&gt;"連結",T140=""),U140="",V140="",W140="",X140="",Y140=""))),1,0)</f>
        <v>0</v>
      </c>
      <c r="AS140" s="81">
        <f t="shared" si="26"/>
        <v>0</v>
      </c>
      <c r="AT140" s="81">
        <f t="shared" ref="AT140:AT203" si="36">IF(AND($J140&lt;&gt;"",COUNTIF($J140,"*■*")&gt;0,$AA140=""),1,0)</f>
        <v>0</v>
      </c>
      <c r="AU140" s="81" t="str">
        <f t="shared" si="27"/>
        <v/>
      </c>
      <c r="AV140" s="74">
        <f t="shared" si="28"/>
        <v>0</v>
      </c>
      <c r="AW140" s="74">
        <f t="shared" si="29"/>
        <v>0</v>
      </c>
    </row>
    <row r="141" spans="1:49" s="13" customFormat="1" ht="25.15" customHeight="1" x14ac:dyDescent="0.15">
      <c r="A141" s="72">
        <f t="shared" ref="A141:A204" si="37">ROW()-11</f>
        <v>130</v>
      </c>
      <c r="B141" s="26" t="str">
        <f t="shared" si="30"/>
        <v/>
      </c>
      <c r="C141" s="73"/>
      <c r="D141" s="24" t="str">
        <f t="shared" ref="D141:D204" si="38">IF($C$2="","",IF($B141&lt;&gt;"",$C$2,""))</f>
        <v/>
      </c>
      <c r="E141" s="24" t="str">
        <f t="shared" ref="E141:E204" si="39">IF($F$2="","",IF($B141&lt;&gt;"",$F$2,""))</f>
        <v/>
      </c>
      <c r="F141" s="22"/>
      <c r="G141" s="23"/>
      <c r="H141" s="22"/>
      <c r="I141" s="24" t="str">
        <f>IF(OR(G141="",H141="",U141=""),"",IFERROR(VLOOKUP(G141&amp;H141&amp;U141,※編集不可※選択項目!$K$3:$P$51,5,FALSE),"該当なし"))</f>
        <v/>
      </c>
      <c r="J141" s="41"/>
      <c r="K141" s="22"/>
      <c r="L141" s="24" t="e">
        <f>J141&amp;#REF!</f>
        <v>#REF!</v>
      </c>
      <c r="M141" s="22"/>
      <c r="N141" s="22"/>
      <c r="O141" s="22"/>
      <c r="P141" s="22"/>
      <c r="Q141" s="22"/>
      <c r="R141" s="22"/>
      <c r="S141" s="25" t="str">
        <f t="shared" si="31"/>
        <v/>
      </c>
      <c r="T141" s="22"/>
      <c r="U141" s="22"/>
      <c r="V141" s="22"/>
      <c r="W141" s="22"/>
      <c r="X141" s="22"/>
      <c r="Y141" s="22"/>
      <c r="Z141" s="31"/>
      <c r="AA141" s="41"/>
      <c r="AB141" s="31"/>
      <c r="AC141" s="121"/>
      <c r="AD141" s="122"/>
      <c r="AE141" s="118"/>
      <c r="AF141" s="100"/>
      <c r="AG141" s="71"/>
      <c r="AH141" s="94">
        <f>IFERROR(INDEX(※編集不可※選択項目!$P$3:$P$51,MATCH(新規登録用!G141&amp;新規登録用!H141&amp;新規登録用!I141,※編集不可※選択項目!$Q$3:$Q$51,0)),0)</f>
        <v>0</v>
      </c>
      <c r="AI141" s="95" t="str">
        <f t="shared" si="32"/>
        <v/>
      </c>
      <c r="AJ141" s="95" t="str">
        <f>IF(G141&amp;H141=※編集不可※選択項目!$J$3,VLOOKUP(新規登録用!U141,※編集不可※選択項目!$N$2:$P$13,3,TRUE),AK141)</f>
        <v/>
      </c>
      <c r="AK141" s="95" t="str">
        <f>IF(G141&amp;H141=※編集不可※選択項目!$J$15,VLOOKUP(新規登録用!U141,※編集不可※選択項目!$N$14:$P$25,3,TRUE),AL141)</f>
        <v/>
      </c>
      <c r="AL141" s="95" t="str">
        <f>IF(G141&amp;H141=※編集不可※選択項目!$J$27,VLOOKUP(新規登録用!U141,※編集不可※選択項目!$N$26:$P$41,3,TRUE),AM141)</f>
        <v/>
      </c>
      <c r="AM141" s="95" t="str">
        <f>IF(G141&amp;H141=※編集不可※選択項目!$J$43,VLOOKUP(新規登録用!U141,※編集不可※選択項目!$N$42:$P$46,3,TRUE),AN141)</f>
        <v/>
      </c>
      <c r="AN141" s="95" t="str">
        <f>IF(G141&amp;H141=※編集不可※選択項目!$J$48,VLOOKUP(新規登録用!U141,※編集不可※選択項目!$N$47:$P$51,3,TRUE),"")</f>
        <v/>
      </c>
      <c r="AO141" s="94">
        <f>IFERROR(VLOOKUP(Y141&amp;G141&amp;H141,※編集不可※選択項目!U:V,2,FALSE),0)</f>
        <v>0</v>
      </c>
      <c r="AP141" s="94">
        <f t="shared" si="33"/>
        <v>0</v>
      </c>
      <c r="AQ141" s="94" t="str">
        <f t="shared" si="34"/>
        <v/>
      </c>
      <c r="AR141" s="81">
        <f t="shared" si="35"/>
        <v>0</v>
      </c>
      <c r="AS141" s="81">
        <f t="shared" ref="AS141:AS204" si="40">IF(AND(M141="連結",O141=""),1,0)</f>
        <v>0</v>
      </c>
      <c r="AT141" s="81">
        <f t="shared" si="36"/>
        <v>0</v>
      </c>
      <c r="AU141" s="81" t="str">
        <f t="shared" ref="AU141:AU204" si="41">IF(J141="","",TEXT(J141&amp;AQ141,"G/標準"))</f>
        <v/>
      </c>
      <c r="AV141" s="74">
        <f t="shared" ref="AV141:AV204" si="42">IF(AU141="",0,COUNTIF($AU$12:$AU$1048576,AU141))</f>
        <v>0</v>
      </c>
      <c r="AW141" s="74">
        <f t="shared" ref="AW141:AW204" si="43">IF(AND($T141&lt;&gt;"",$T141&lt;$S141),1,0)</f>
        <v>0</v>
      </c>
    </row>
    <row r="142" spans="1:49" s="13" customFormat="1" ht="25.15" customHeight="1" x14ac:dyDescent="0.15">
      <c r="A142" s="72">
        <f t="shared" si="37"/>
        <v>131</v>
      </c>
      <c r="B142" s="26" t="str">
        <f t="shared" si="30"/>
        <v/>
      </c>
      <c r="C142" s="73"/>
      <c r="D142" s="24" t="str">
        <f t="shared" si="38"/>
        <v/>
      </c>
      <c r="E142" s="24" t="str">
        <f t="shared" si="39"/>
        <v/>
      </c>
      <c r="F142" s="22"/>
      <c r="G142" s="23"/>
      <c r="H142" s="22"/>
      <c r="I142" s="24" t="str">
        <f>IF(OR(G142="",H142="",U142=""),"",IFERROR(VLOOKUP(G142&amp;H142&amp;U142,※編集不可※選択項目!$K$3:$P$51,5,FALSE),"該当なし"))</f>
        <v/>
      </c>
      <c r="J142" s="41"/>
      <c r="K142" s="22"/>
      <c r="L142" s="24" t="e">
        <f>J142&amp;#REF!</f>
        <v>#REF!</v>
      </c>
      <c r="M142" s="22"/>
      <c r="N142" s="22"/>
      <c r="O142" s="22"/>
      <c r="P142" s="22"/>
      <c r="Q142" s="22"/>
      <c r="R142" s="22"/>
      <c r="S142" s="25" t="str">
        <f t="shared" si="31"/>
        <v/>
      </c>
      <c r="T142" s="22"/>
      <c r="U142" s="22"/>
      <c r="V142" s="22"/>
      <c r="W142" s="22"/>
      <c r="X142" s="22"/>
      <c r="Y142" s="22"/>
      <c r="Z142" s="31"/>
      <c r="AA142" s="41"/>
      <c r="AB142" s="31"/>
      <c r="AC142" s="121"/>
      <c r="AD142" s="122"/>
      <c r="AE142" s="118"/>
      <c r="AF142" s="100"/>
      <c r="AG142" s="71"/>
      <c r="AH142" s="94">
        <f>IFERROR(INDEX(※編集不可※選択項目!$P$3:$P$51,MATCH(新規登録用!G142&amp;新規登録用!H142&amp;新規登録用!I142,※編集不可※選択項目!$Q$3:$Q$51,0)),0)</f>
        <v>0</v>
      </c>
      <c r="AI142" s="95" t="str">
        <f t="shared" si="32"/>
        <v/>
      </c>
      <c r="AJ142" s="95" t="str">
        <f>IF(G142&amp;H142=※編集不可※選択項目!$J$3,VLOOKUP(新規登録用!U142,※編集不可※選択項目!$N$2:$P$13,3,TRUE),AK142)</f>
        <v/>
      </c>
      <c r="AK142" s="95" t="str">
        <f>IF(G142&amp;H142=※編集不可※選択項目!$J$15,VLOOKUP(新規登録用!U142,※編集不可※選択項目!$N$14:$P$25,3,TRUE),AL142)</f>
        <v/>
      </c>
      <c r="AL142" s="95" t="str">
        <f>IF(G142&amp;H142=※編集不可※選択項目!$J$27,VLOOKUP(新規登録用!U142,※編集不可※選択項目!$N$26:$P$41,3,TRUE),AM142)</f>
        <v/>
      </c>
      <c r="AM142" s="95" t="str">
        <f>IF(G142&amp;H142=※編集不可※選択項目!$J$43,VLOOKUP(新規登録用!U142,※編集不可※選択項目!$N$42:$P$46,3,TRUE),AN142)</f>
        <v/>
      </c>
      <c r="AN142" s="95" t="str">
        <f>IF(G142&amp;H142=※編集不可※選択項目!$J$48,VLOOKUP(新規登録用!U142,※編集不可※選択項目!$N$47:$P$51,3,TRUE),"")</f>
        <v/>
      </c>
      <c r="AO142" s="94">
        <f>IFERROR(VLOOKUP(Y142&amp;G142&amp;H142,※編集不可※選択項目!U:V,2,FALSE),0)</f>
        <v>0</v>
      </c>
      <c r="AP142" s="94">
        <f t="shared" si="33"/>
        <v>0</v>
      </c>
      <c r="AQ142" s="94" t="str">
        <f t="shared" si="34"/>
        <v/>
      </c>
      <c r="AR142" s="81">
        <f t="shared" si="35"/>
        <v>0</v>
      </c>
      <c r="AS142" s="81">
        <f t="shared" si="40"/>
        <v>0</v>
      </c>
      <c r="AT142" s="81">
        <f t="shared" si="36"/>
        <v>0</v>
      </c>
      <c r="AU142" s="81" t="str">
        <f t="shared" si="41"/>
        <v/>
      </c>
      <c r="AV142" s="74">
        <f t="shared" si="42"/>
        <v>0</v>
      </c>
      <c r="AW142" s="74">
        <f t="shared" si="43"/>
        <v>0</v>
      </c>
    </row>
    <row r="143" spans="1:49" s="13" customFormat="1" ht="25.15" customHeight="1" x14ac:dyDescent="0.15">
      <c r="A143" s="72">
        <f t="shared" si="37"/>
        <v>132</v>
      </c>
      <c r="B143" s="26" t="str">
        <f t="shared" si="30"/>
        <v/>
      </c>
      <c r="C143" s="73"/>
      <c r="D143" s="24" t="str">
        <f t="shared" si="38"/>
        <v/>
      </c>
      <c r="E143" s="24" t="str">
        <f t="shared" si="39"/>
        <v/>
      </c>
      <c r="F143" s="22"/>
      <c r="G143" s="23"/>
      <c r="H143" s="22"/>
      <c r="I143" s="24" t="str">
        <f>IF(OR(G143="",H143="",U143=""),"",IFERROR(VLOOKUP(G143&amp;H143&amp;U143,※編集不可※選択項目!$K$3:$P$51,5,FALSE),"該当なし"))</f>
        <v/>
      </c>
      <c r="J143" s="41"/>
      <c r="K143" s="22"/>
      <c r="L143" s="24" t="e">
        <f>J143&amp;#REF!</f>
        <v>#REF!</v>
      </c>
      <c r="M143" s="22"/>
      <c r="N143" s="22"/>
      <c r="O143" s="22"/>
      <c r="P143" s="22"/>
      <c r="Q143" s="22"/>
      <c r="R143" s="22"/>
      <c r="S143" s="25" t="str">
        <f t="shared" si="31"/>
        <v/>
      </c>
      <c r="T143" s="22"/>
      <c r="U143" s="22"/>
      <c r="V143" s="22"/>
      <c r="W143" s="22"/>
      <c r="X143" s="22"/>
      <c r="Y143" s="22"/>
      <c r="Z143" s="31"/>
      <c r="AA143" s="41"/>
      <c r="AB143" s="31"/>
      <c r="AC143" s="121"/>
      <c r="AD143" s="122"/>
      <c r="AE143" s="118"/>
      <c r="AF143" s="100"/>
      <c r="AG143" s="71"/>
      <c r="AH143" s="94">
        <f>IFERROR(INDEX(※編集不可※選択項目!$P$3:$P$51,MATCH(新規登録用!G143&amp;新規登録用!H143&amp;新規登録用!I143,※編集不可※選択項目!$Q$3:$Q$51,0)),0)</f>
        <v>0</v>
      </c>
      <c r="AI143" s="95" t="str">
        <f t="shared" si="32"/>
        <v/>
      </c>
      <c r="AJ143" s="95" t="str">
        <f>IF(G143&amp;H143=※編集不可※選択項目!$J$3,VLOOKUP(新規登録用!U143,※編集不可※選択項目!$N$2:$P$13,3,TRUE),AK143)</f>
        <v/>
      </c>
      <c r="AK143" s="95" t="str">
        <f>IF(G143&amp;H143=※編集不可※選択項目!$J$15,VLOOKUP(新規登録用!U143,※編集不可※選択項目!$N$14:$P$25,3,TRUE),AL143)</f>
        <v/>
      </c>
      <c r="AL143" s="95" t="str">
        <f>IF(G143&amp;H143=※編集不可※選択項目!$J$27,VLOOKUP(新規登録用!U143,※編集不可※選択項目!$N$26:$P$41,3,TRUE),AM143)</f>
        <v/>
      </c>
      <c r="AM143" s="95" t="str">
        <f>IF(G143&amp;H143=※編集不可※選択項目!$J$43,VLOOKUP(新規登録用!U143,※編集不可※選択項目!$N$42:$P$46,3,TRUE),AN143)</f>
        <v/>
      </c>
      <c r="AN143" s="95" t="str">
        <f>IF(G143&amp;H143=※編集不可※選択項目!$J$48,VLOOKUP(新規登録用!U143,※編集不可※選択項目!$N$47:$P$51,3,TRUE),"")</f>
        <v/>
      </c>
      <c r="AO143" s="94">
        <f>IFERROR(VLOOKUP(Y143&amp;G143&amp;H143,※編集不可※選択項目!U:V,2,FALSE),0)</f>
        <v>0</v>
      </c>
      <c r="AP143" s="94">
        <f t="shared" si="33"/>
        <v>0</v>
      </c>
      <c r="AQ143" s="94" t="str">
        <f t="shared" si="34"/>
        <v/>
      </c>
      <c r="AR143" s="81">
        <f t="shared" si="35"/>
        <v>0</v>
      </c>
      <c r="AS143" s="81">
        <f t="shared" si="40"/>
        <v>0</v>
      </c>
      <c r="AT143" s="81">
        <f t="shared" si="36"/>
        <v>0</v>
      </c>
      <c r="AU143" s="81" t="str">
        <f t="shared" si="41"/>
        <v/>
      </c>
      <c r="AV143" s="74">
        <f t="shared" si="42"/>
        <v>0</v>
      </c>
      <c r="AW143" s="74">
        <f t="shared" si="43"/>
        <v>0</v>
      </c>
    </row>
    <row r="144" spans="1:49" s="13" customFormat="1" ht="25.15" customHeight="1" x14ac:dyDescent="0.15">
      <c r="A144" s="72">
        <f t="shared" si="37"/>
        <v>133</v>
      </c>
      <c r="B144" s="26" t="str">
        <f t="shared" si="30"/>
        <v/>
      </c>
      <c r="C144" s="73"/>
      <c r="D144" s="24" t="str">
        <f t="shared" si="38"/>
        <v/>
      </c>
      <c r="E144" s="24" t="str">
        <f t="shared" si="39"/>
        <v/>
      </c>
      <c r="F144" s="22"/>
      <c r="G144" s="23"/>
      <c r="H144" s="22"/>
      <c r="I144" s="24" t="str">
        <f>IF(OR(G144="",H144="",U144=""),"",IFERROR(VLOOKUP(G144&amp;H144&amp;U144,※編集不可※選択項目!$K$3:$P$51,5,FALSE),"該当なし"))</f>
        <v/>
      </c>
      <c r="J144" s="41"/>
      <c r="K144" s="22"/>
      <c r="L144" s="24" t="e">
        <f>J144&amp;#REF!</f>
        <v>#REF!</v>
      </c>
      <c r="M144" s="22"/>
      <c r="N144" s="22"/>
      <c r="O144" s="22"/>
      <c r="P144" s="22"/>
      <c r="Q144" s="22"/>
      <c r="R144" s="22"/>
      <c r="S144" s="25" t="str">
        <f t="shared" si="31"/>
        <v/>
      </c>
      <c r="T144" s="22"/>
      <c r="U144" s="22"/>
      <c r="V144" s="22"/>
      <c r="W144" s="22"/>
      <c r="X144" s="22"/>
      <c r="Y144" s="22"/>
      <c r="Z144" s="31"/>
      <c r="AA144" s="41"/>
      <c r="AB144" s="31"/>
      <c r="AC144" s="121"/>
      <c r="AD144" s="122"/>
      <c r="AE144" s="118"/>
      <c r="AF144" s="100"/>
      <c r="AG144" s="71"/>
      <c r="AH144" s="94">
        <f>IFERROR(INDEX(※編集不可※選択項目!$P$3:$P$51,MATCH(新規登録用!G144&amp;新規登録用!H144&amp;新規登録用!I144,※編集不可※選択項目!$Q$3:$Q$51,0)),0)</f>
        <v>0</v>
      </c>
      <c r="AI144" s="95" t="str">
        <f t="shared" si="32"/>
        <v/>
      </c>
      <c r="AJ144" s="95" t="str">
        <f>IF(G144&amp;H144=※編集不可※選択項目!$J$3,VLOOKUP(新規登録用!U144,※編集不可※選択項目!$N$2:$P$13,3,TRUE),AK144)</f>
        <v/>
      </c>
      <c r="AK144" s="95" t="str">
        <f>IF(G144&amp;H144=※編集不可※選択項目!$J$15,VLOOKUP(新規登録用!U144,※編集不可※選択項目!$N$14:$P$25,3,TRUE),AL144)</f>
        <v/>
      </c>
      <c r="AL144" s="95" t="str">
        <f>IF(G144&amp;H144=※編集不可※選択項目!$J$27,VLOOKUP(新規登録用!U144,※編集不可※選択項目!$N$26:$P$41,3,TRUE),AM144)</f>
        <v/>
      </c>
      <c r="AM144" s="95" t="str">
        <f>IF(G144&amp;H144=※編集不可※選択項目!$J$43,VLOOKUP(新規登録用!U144,※編集不可※選択項目!$N$42:$P$46,3,TRUE),AN144)</f>
        <v/>
      </c>
      <c r="AN144" s="95" t="str">
        <f>IF(G144&amp;H144=※編集不可※選択項目!$J$48,VLOOKUP(新規登録用!U144,※編集不可※選択項目!$N$47:$P$51,3,TRUE),"")</f>
        <v/>
      </c>
      <c r="AO144" s="94">
        <f>IFERROR(VLOOKUP(Y144&amp;G144&amp;H144,※編集不可※選択項目!U:V,2,FALSE),0)</f>
        <v>0</v>
      </c>
      <c r="AP144" s="94">
        <f t="shared" si="33"/>
        <v>0</v>
      </c>
      <c r="AQ144" s="94" t="str">
        <f t="shared" si="34"/>
        <v/>
      </c>
      <c r="AR144" s="81">
        <f t="shared" si="35"/>
        <v>0</v>
      </c>
      <c r="AS144" s="81">
        <f t="shared" si="40"/>
        <v>0</v>
      </c>
      <c r="AT144" s="81">
        <f t="shared" si="36"/>
        <v>0</v>
      </c>
      <c r="AU144" s="81" t="str">
        <f t="shared" si="41"/>
        <v/>
      </c>
      <c r="AV144" s="74">
        <f t="shared" si="42"/>
        <v>0</v>
      </c>
      <c r="AW144" s="74">
        <f t="shared" si="43"/>
        <v>0</v>
      </c>
    </row>
    <row r="145" spans="1:49" s="13" customFormat="1" ht="25.15" customHeight="1" x14ac:dyDescent="0.15">
      <c r="A145" s="72">
        <f t="shared" si="37"/>
        <v>134</v>
      </c>
      <c r="B145" s="26" t="str">
        <f t="shared" si="30"/>
        <v/>
      </c>
      <c r="C145" s="73"/>
      <c r="D145" s="24" t="str">
        <f t="shared" si="38"/>
        <v/>
      </c>
      <c r="E145" s="24" t="str">
        <f t="shared" si="39"/>
        <v/>
      </c>
      <c r="F145" s="22"/>
      <c r="G145" s="23"/>
      <c r="H145" s="22"/>
      <c r="I145" s="24" t="str">
        <f>IF(OR(G145="",H145="",U145=""),"",IFERROR(VLOOKUP(G145&amp;H145&amp;U145,※編集不可※選択項目!$K$3:$P$51,5,FALSE),"該当なし"))</f>
        <v/>
      </c>
      <c r="J145" s="41"/>
      <c r="K145" s="22"/>
      <c r="L145" s="24" t="e">
        <f>J145&amp;#REF!</f>
        <v>#REF!</v>
      </c>
      <c r="M145" s="22"/>
      <c r="N145" s="22"/>
      <c r="O145" s="22"/>
      <c r="P145" s="22"/>
      <c r="Q145" s="22"/>
      <c r="R145" s="22"/>
      <c r="S145" s="25" t="str">
        <f t="shared" si="31"/>
        <v/>
      </c>
      <c r="T145" s="22"/>
      <c r="U145" s="22"/>
      <c r="V145" s="22"/>
      <c r="W145" s="22"/>
      <c r="X145" s="22"/>
      <c r="Y145" s="22"/>
      <c r="Z145" s="31"/>
      <c r="AA145" s="41"/>
      <c r="AB145" s="31"/>
      <c r="AC145" s="121"/>
      <c r="AD145" s="122"/>
      <c r="AE145" s="118"/>
      <c r="AF145" s="100"/>
      <c r="AG145" s="71"/>
      <c r="AH145" s="94">
        <f>IFERROR(INDEX(※編集不可※選択項目!$P$3:$P$51,MATCH(新規登録用!G145&amp;新規登録用!H145&amp;新規登録用!I145,※編集不可※選択項目!$Q$3:$Q$51,0)),0)</f>
        <v>0</v>
      </c>
      <c r="AI145" s="95" t="str">
        <f t="shared" si="32"/>
        <v/>
      </c>
      <c r="AJ145" s="95" t="str">
        <f>IF(G145&amp;H145=※編集不可※選択項目!$J$3,VLOOKUP(新規登録用!U145,※編集不可※選択項目!$N$2:$P$13,3,TRUE),AK145)</f>
        <v/>
      </c>
      <c r="AK145" s="95" t="str">
        <f>IF(G145&amp;H145=※編集不可※選択項目!$J$15,VLOOKUP(新規登録用!U145,※編集不可※選択項目!$N$14:$P$25,3,TRUE),AL145)</f>
        <v/>
      </c>
      <c r="AL145" s="95" t="str">
        <f>IF(G145&amp;H145=※編集不可※選択項目!$J$27,VLOOKUP(新規登録用!U145,※編集不可※選択項目!$N$26:$P$41,3,TRUE),AM145)</f>
        <v/>
      </c>
      <c r="AM145" s="95" t="str">
        <f>IF(G145&amp;H145=※編集不可※選択項目!$J$43,VLOOKUP(新規登録用!U145,※編集不可※選択項目!$N$42:$P$46,3,TRUE),AN145)</f>
        <v/>
      </c>
      <c r="AN145" s="95" t="str">
        <f>IF(G145&amp;H145=※編集不可※選択項目!$J$48,VLOOKUP(新規登録用!U145,※編集不可※選択項目!$N$47:$P$51,3,TRUE),"")</f>
        <v/>
      </c>
      <c r="AO145" s="94">
        <f>IFERROR(VLOOKUP(Y145&amp;G145&amp;H145,※編集不可※選択項目!U:V,2,FALSE),0)</f>
        <v>0</v>
      </c>
      <c r="AP145" s="94">
        <f t="shared" si="33"/>
        <v>0</v>
      </c>
      <c r="AQ145" s="94" t="str">
        <f t="shared" si="34"/>
        <v/>
      </c>
      <c r="AR145" s="81">
        <f t="shared" si="35"/>
        <v>0</v>
      </c>
      <c r="AS145" s="81">
        <f t="shared" si="40"/>
        <v>0</v>
      </c>
      <c r="AT145" s="81">
        <f t="shared" si="36"/>
        <v>0</v>
      </c>
      <c r="AU145" s="81" t="str">
        <f t="shared" si="41"/>
        <v/>
      </c>
      <c r="AV145" s="74">
        <f t="shared" si="42"/>
        <v>0</v>
      </c>
      <c r="AW145" s="74">
        <f t="shared" si="43"/>
        <v>0</v>
      </c>
    </row>
    <row r="146" spans="1:49" s="13" customFormat="1" ht="25.15" customHeight="1" x14ac:dyDescent="0.15">
      <c r="A146" s="72">
        <f t="shared" si="37"/>
        <v>135</v>
      </c>
      <c r="B146" s="26" t="str">
        <f t="shared" si="30"/>
        <v/>
      </c>
      <c r="C146" s="73"/>
      <c r="D146" s="24" t="str">
        <f t="shared" si="38"/>
        <v/>
      </c>
      <c r="E146" s="24" t="str">
        <f t="shared" si="39"/>
        <v/>
      </c>
      <c r="F146" s="22"/>
      <c r="G146" s="23"/>
      <c r="H146" s="22"/>
      <c r="I146" s="24" t="str">
        <f>IF(OR(G146="",H146="",U146=""),"",IFERROR(VLOOKUP(G146&amp;H146&amp;U146,※編集不可※選択項目!$K$3:$P$51,5,FALSE),"該当なし"))</f>
        <v/>
      </c>
      <c r="J146" s="41"/>
      <c r="K146" s="22"/>
      <c r="L146" s="24" t="e">
        <f>J146&amp;#REF!</f>
        <v>#REF!</v>
      </c>
      <c r="M146" s="22"/>
      <c r="N146" s="22"/>
      <c r="O146" s="22"/>
      <c r="P146" s="22"/>
      <c r="Q146" s="22"/>
      <c r="R146" s="22"/>
      <c r="S146" s="25" t="str">
        <f t="shared" si="31"/>
        <v/>
      </c>
      <c r="T146" s="22"/>
      <c r="U146" s="22"/>
      <c r="V146" s="22"/>
      <c r="W146" s="22"/>
      <c r="X146" s="22"/>
      <c r="Y146" s="22"/>
      <c r="Z146" s="31"/>
      <c r="AA146" s="41"/>
      <c r="AB146" s="31"/>
      <c r="AC146" s="121"/>
      <c r="AD146" s="122"/>
      <c r="AE146" s="118"/>
      <c r="AF146" s="100"/>
      <c r="AG146" s="71"/>
      <c r="AH146" s="94">
        <f>IFERROR(INDEX(※編集不可※選択項目!$P$3:$P$51,MATCH(新規登録用!G146&amp;新規登録用!H146&amp;新規登録用!I146,※編集不可※選択項目!$Q$3:$Q$51,0)),0)</f>
        <v>0</v>
      </c>
      <c r="AI146" s="95" t="str">
        <f t="shared" si="32"/>
        <v/>
      </c>
      <c r="AJ146" s="95" t="str">
        <f>IF(G146&amp;H146=※編集不可※選択項目!$J$3,VLOOKUP(新規登録用!U146,※編集不可※選択項目!$N$2:$P$13,3,TRUE),AK146)</f>
        <v/>
      </c>
      <c r="AK146" s="95" t="str">
        <f>IF(G146&amp;H146=※編集不可※選択項目!$J$15,VLOOKUP(新規登録用!U146,※編集不可※選択項目!$N$14:$P$25,3,TRUE),AL146)</f>
        <v/>
      </c>
      <c r="AL146" s="95" t="str">
        <f>IF(G146&amp;H146=※編集不可※選択項目!$J$27,VLOOKUP(新規登録用!U146,※編集不可※選択項目!$N$26:$P$41,3,TRUE),AM146)</f>
        <v/>
      </c>
      <c r="AM146" s="95" t="str">
        <f>IF(G146&amp;H146=※編集不可※選択項目!$J$43,VLOOKUP(新規登録用!U146,※編集不可※選択項目!$N$42:$P$46,3,TRUE),AN146)</f>
        <v/>
      </c>
      <c r="AN146" s="95" t="str">
        <f>IF(G146&amp;H146=※編集不可※選択項目!$J$48,VLOOKUP(新規登録用!U146,※編集不可※選択項目!$N$47:$P$51,3,TRUE),"")</f>
        <v/>
      </c>
      <c r="AO146" s="94">
        <f>IFERROR(VLOOKUP(Y146&amp;G146&amp;H146,※編集不可※選択項目!U:V,2,FALSE),0)</f>
        <v>0</v>
      </c>
      <c r="AP146" s="94">
        <f t="shared" si="33"/>
        <v>0</v>
      </c>
      <c r="AQ146" s="94" t="str">
        <f t="shared" si="34"/>
        <v/>
      </c>
      <c r="AR146" s="81">
        <f t="shared" si="35"/>
        <v>0</v>
      </c>
      <c r="AS146" s="81">
        <f t="shared" si="40"/>
        <v>0</v>
      </c>
      <c r="AT146" s="81">
        <f t="shared" si="36"/>
        <v>0</v>
      </c>
      <c r="AU146" s="81" t="str">
        <f t="shared" si="41"/>
        <v/>
      </c>
      <c r="AV146" s="74">
        <f t="shared" si="42"/>
        <v>0</v>
      </c>
      <c r="AW146" s="74">
        <f t="shared" si="43"/>
        <v>0</v>
      </c>
    </row>
    <row r="147" spans="1:49" s="13" customFormat="1" ht="25.15" customHeight="1" x14ac:dyDescent="0.15">
      <c r="A147" s="72">
        <f t="shared" si="37"/>
        <v>136</v>
      </c>
      <c r="B147" s="26" t="str">
        <f t="shared" si="30"/>
        <v/>
      </c>
      <c r="C147" s="73"/>
      <c r="D147" s="24" t="str">
        <f t="shared" si="38"/>
        <v/>
      </c>
      <c r="E147" s="24" t="str">
        <f t="shared" si="39"/>
        <v/>
      </c>
      <c r="F147" s="22"/>
      <c r="G147" s="23"/>
      <c r="H147" s="22"/>
      <c r="I147" s="24" t="str">
        <f>IF(OR(G147="",H147="",U147=""),"",IFERROR(VLOOKUP(G147&amp;H147&amp;U147,※編集不可※選択項目!$K$3:$P$51,5,FALSE),"該当なし"))</f>
        <v/>
      </c>
      <c r="J147" s="41"/>
      <c r="K147" s="22"/>
      <c r="L147" s="24" t="e">
        <f>J147&amp;#REF!</f>
        <v>#REF!</v>
      </c>
      <c r="M147" s="22"/>
      <c r="N147" s="22"/>
      <c r="O147" s="22"/>
      <c r="P147" s="22"/>
      <c r="Q147" s="22"/>
      <c r="R147" s="22"/>
      <c r="S147" s="25" t="str">
        <f t="shared" si="31"/>
        <v/>
      </c>
      <c r="T147" s="22"/>
      <c r="U147" s="22"/>
      <c r="V147" s="22"/>
      <c r="W147" s="22"/>
      <c r="X147" s="22"/>
      <c r="Y147" s="22"/>
      <c r="Z147" s="31"/>
      <c r="AA147" s="41"/>
      <c r="AB147" s="31"/>
      <c r="AC147" s="121"/>
      <c r="AD147" s="122"/>
      <c r="AE147" s="118"/>
      <c r="AF147" s="100"/>
      <c r="AG147" s="71"/>
      <c r="AH147" s="94">
        <f>IFERROR(INDEX(※編集不可※選択項目!$P$3:$P$51,MATCH(新規登録用!G147&amp;新規登録用!H147&amp;新規登録用!I147,※編集不可※選択項目!$Q$3:$Q$51,0)),0)</f>
        <v>0</v>
      </c>
      <c r="AI147" s="95" t="str">
        <f t="shared" si="32"/>
        <v/>
      </c>
      <c r="AJ147" s="95" t="str">
        <f>IF(G147&amp;H147=※編集不可※選択項目!$J$3,VLOOKUP(新規登録用!U147,※編集不可※選択項目!$N$2:$P$13,3,TRUE),AK147)</f>
        <v/>
      </c>
      <c r="AK147" s="95" t="str">
        <f>IF(G147&amp;H147=※編集不可※選択項目!$J$15,VLOOKUP(新規登録用!U147,※編集不可※選択項目!$N$14:$P$25,3,TRUE),AL147)</f>
        <v/>
      </c>
      <c r="AL147" s="95" t="str">
        <f>IF(G147&amp;H147=※編集不可※選択項目!$J$27,VLOOKUP(新規登録用!U147,※編集不可※選択項目!$N$26:$P$41,3,TRUE),AM147)</f>
        <v/>
      </c>
      <c r="AM147" s="95" t="str">
        <f>IF(G147&amp;H147=※編集不可※選択項目!$J$43,VLOOKUP(新規登録用!U147,※編集不可※選択項目!$N$42:$P$46,3,TRUE),AN147)</f>
        <v/>
      </c>
      <c r="AN147" s="95" t="str">
        <f>IF(G147&amp;H147=※編集不可※選択項目!$J$48,VLOOKUP(新規登録用!U147,※編集不可※選択項目!$N$47:$P$51,3,TRUE),"")</f>
        <v/>
      </c>
      <c r="AO147" s="94">
        <f>IFERROR(VLOOKUP(Y147&amp;G147&amp;H147,※編集不可※選択項目!U:V,2,FALSE),0)</f>
        <v>0</v>
      </c>
      <c r="AP147" s="94">
        <f t="shared" si="33"/>
        <v>0</v>
      </c>
      <c r="AQ147" s="94" t="str">
        <f t="shared" si="34"/>
        <v/>
      </c>
      <c r="AR147" s="81">
        <f t="shared" si="35"/>
        <v>0</v>
      </c>
      <c r="AS147" s="81">
        <f t="shared" si="40"/>
        <v>0</v>
      </c>
      <c r="AT147" s="81">
        <f t="shared" si="36"/>
        <v>0</v>
      </c>
      <c r="AU147" s="81" t="str">
        <f t="shared" si="41"/>
        <v/>
      </c>
      <c r="AV147" s="74">
        <f t="shared" si="42"/>
        <v>0</v>
      </c>
      <c r="AW147" s="74">
        <f t="shared" si="43"/>
        <v>0</v>
      </c>
    </row>
    <row r="148" spans="1:49" s="13" customFormat="1" ht="25.15" customHeight="1" x14ac:dyDescent="0.15">
      <c r="A148" s="72">
        <f t="shared" si="37"/>
        <v>137</v>
      </c>
      <c r="B148" s="26" t="str">
        <f t="shared" si="30"/>
        <v/>
      </c>
      <c r="C148" s="73"/>
      <c r="D148" s="24" t="str">
        <f t="shared" si="38"/>
        <v/>
      </c>
      <c r="E148" s="24" t="str">
        <f t="shared" si="39"/>
        <v/>
      </c>
      <c r="F148" s="22"/>
      <c r="G148" s="23"/>
      <c r="H148" s="22"/>
      <c r="I148" s="24" t="str">
        <f>IF(OR(G148="",H148="",U148=""),"",IFERROR(VLOOKUP(G148&amp;H148&amp;U148,※編集不可※選択項目!$K$3:$P$51,5,FALSE),"該当なし"))</f>
        <v/>
      </c>
      <c r="J148" s="41"/>
      <c r="K148" s="22"/>
      <c r="L148" s="24" t="e">
        <f>J148&amp;#REF!</f>
        <v>#REF!</v>
      </c>
      <c r="M148" s="22"/>
      <c r="N148" s="22"/>
      <c r="O148" s="22"/>
      <c r="P148" s="22"/>
      <c r="Q148" s="22"/>
      <c r="R148" s="22"/>
      <c r="S148" s="25" t="str">
        <f t="shared" si="31"/>
        <v/>
      </c>
      <c r="T148" s="22"/>
      <c r="U148" s="22"/>
      <c r="V148" s="22"/>
      <c r="W148" s="22"/>
      <c r="X148" s="22"/>
      <c r="Y148" s="22"/>
      <c r="Z148" s="31"/>
      <c r="AA148" s="41"/>
      <c r="AB148" s="31"/>
      <c r="AC148" s="121"/>
      <c r="AD148" s="122"/>
      <c r="AE148" s="118"/>
      <c r="AF148" s="100"/>
      <c r="AG148" s="71"/>
      <c r="AH148" s="94">
        <f>IFERROR(INDEX(※編集不可※選択項目!$P$3:$P$51,MATCH(新規登録用!G148&amp;新規登録用!H148&amp;新規登録用!I148,※編集不可※選択項目!$Q$3:$Q$51,0)),0)</f>
        <v>0</v>
      </c>
      <c r="AI148" s="95" t="str">
        <f t="shared" si="32"/>
        <v/>
      </c>
      <c r="AJ148" s="95" t="str">
        <f>IF(G148&amp;H148=※編集不可※選択項目!$J$3,VLOOKUP(新規登録用!U148,※編集不可※選択項目!$N$2:$P$13,3,TRUE),AK148)</f>
        <v/>
      </c>
      <c r="AK148" s="95" t="str">
        <f>IF(G148&amp;H148=※編集不可※選択項目!$J$15,VLOOKUP(新規登録用!U148,※編集不可※選択項目!$N$14:$P$25,3,TRUE),AL148)</f>
        <v/>
      </c>
      <c r="AL148" s="95" t="str">
        <f>IF(G148&amp;H148=※編集不可※選択項目!$J$27,VLOOKUP(新規登録用!U148,※編集不可※選択項目!$N$26:$P$41,3,TRUE),AM148)</f>
        <v/>
      </c>
      <c r="AM148" s="95" t="str">
        <f>IF(G148&amp;H148=※編集不可※選択項目!$J$43,VLOOKUP(新規登録用!U148,※編集不可※選択項目!$N$42:$P$46,3,TRUE),AN148)</f>
        <v/>
      </c>
      <c r="AN148" s="95" t="str">
        <f>IF(G148&amp;H148=※編集不可※選択項目!$J$48,VLOOKUP(新規登録用!U148,※編集不可※選択項目!$N$47:$P$51,3,TRUE),"")</f>
        <v/>
      </c>
      <c r="AO148" s="94">
        <f>IFERROR(VLOOKUP(Y148&amp;G148&amp;H148,※編集不可※選択項目!U:V,2,FALSE),0)</f>
        <v>0</v>
      </c>
      <c r="AP148" s="94">
        <f t="shared" si="33"/>
        <v>0</v>
      </c>
      <c r="AQ148" s="94" t="str">
        <f t="shared" si="34"/>
        <v/>
      </c>
      <c r="AR148" s="81">
        <f t="shared" si="35"/>
        <v>0</v>
      </c>
      <c r="AS148" s="81">
        <f t="shared" si="40"/>
        <v>0</v>
      </c>
      <c r="AT148" s="81">
        <f t="shared" si="36"/>
        <v>0</v>
      </c>
      <c r="AU148" s="81" t="str">
        <f t="shared" si="41"/>
        <v/>
      </c>
      <c r="AV148" s="74">
        <f t="shared" si="42"/>
        <v>0</v>
      </c>
      <c r="AW148" s="74">
        <f t="shared" si="43"/>
        <v>0</v>
      </c>
    </row>
    <row r="149" spans="1:49" s="13" customFormat="1" ht="25.15" customHeight="1" x14ac:dyDescent="0.15">
      <c r="A149" s="72">
        <f t="shared" si="37"/>
        <v>138</v>
      </c>
      <c r="B149" s="26" t="str">
        <f t="shared" si="30"/>
        <v/>
      </c>
      <c r="C149" s="73"/>
      <c r="D149" s="24" t="str">
        <f t="shared" si="38"/>
        <v/>
      </c>
      <c r="E149" s="24" t="str">
        <f t="shared" si="39"/>
        <v/>
      </c>
      <c r="F149" s="22"/>
      <c r="G149" s="23"/>
      <c r="H149" s="22"/>
      <c r="I149" s="24" t="str">
        <f>IF(OR(G149="",H149="",U149=""),"",IFERROR(VLOOKUP(G149&amp;H149&amp;U149,※編集不可※選択項目!$K$3:$P$51,5,FALSE),"該当なし"))</f>
        <v/>
      </c>
      <c r="J149" s="41"/>
      <c r="K149" s="22"/>
      <c r="L149" s="24" t="e">
        <f>J149&amp;#REF!</f>
        <v>#REF!</v>
      </c>
      <c r="M149" s="22"/>
      <c r="N149" s="22"/>
      <c r="O149" s="22"/>
      <c r="P149" s="22"/>
      <c r="Q149" s="22"/>
      <c r="R149" s="22"/>
      <c r="S149" s="25" t="str">
        <f t="shared" si="31"/>
        <v/>
      </c>
      <c r="T149" s="22"/>
      <c r="U149" s="22"/>
      <c r="V149" s="22"/>
      <c r="W149" s="22"/>
      <c r="X149" s="22"/>
      <c r="Y149" s="22"/>
      <c r="Z149" s="31"/>
      <c r="AA149" s="41"/>
      <c r="AB149" s="31"/>
      <c r="AC149" s="121"/>
      <c r="AD149" s="122"/>
      <c r="AE149" s="118"/>
      <c r="AF149" s="100"/>
      <c r="AG149" s="71"/>
      <c r="AH149" s="94">
        <f>IFERROR(INDEX(※編集不可※選択項目!$P$3:$P$51,MATCH(新規登録用!G149&amp;新規登録用!H149&amp;新規登録用!I149,※編集不可※選択項目!$Q$3:$Q$51,0)),0)</f>
        <v>0</v>
      </c>
      <c r="AI149" s="95" t="str">
        <f t="shared" si="32"/>
        <v/>
      </c>
      <c r="AJ149" s="95" t="str">
        <f>IF(G149&amp;H149=※編集不可※選択項目!$J$3,VLOOKUP(新規登録用!U149,※編集不可※選択項目!$N$2:$P$13,3,TRUE),AK149)</f>
        <v/>
      </c>
      <c r="AK149" s="95" t="str">
        <f>IF(G149&amp;H149=※編集不可※選択項目!$J$15,VLOOKUP(新規登録用!U149,※編集不可※選択項目!$N$14:$P$25,3,TRUE),AL149)</f>
        <v/>
      </c>
      <c r="AL149" s="95" t="str">
        <f>IF(G149&amp;H149=※編集不可※選択項目!$J$27,VLOOKUP(新規登録用!U149,※編集不可※選択項目!$N$26:$P$41,3,TRUE),AM149)</f>
        <v/>
      </c>
      <c r="AM149" s="95" t="str">
        <f>IF(G149&amp;H149=※編集不可※選択項目!$J$43,VLOOKUP(新規登録用!U149,※編集不可※選択項目!$N$42:$P$46,3,TRUE),AN149)</f>
        <v/>
      </c>
      <c r="AN149" s="95" t="str">
        <f>IF(G149&amp;H149=※編集不可※選択項目!$J$48,VLOOKUP(新規登録用!U149,※編集不可※選択項目!$N$47:$P$51,3,TRUE),"")</f>
        <v/>
      </c>
      <c r="AO149" s="94">
        <f>IFERROR(VLOOKUP(Y149&amp;G149&amp;H149,※編集不可※選択項目!U:V,2,FALSE),0)</f>
        <v>0</v>
      </c>
      <c r="AP149" s="94">
        <f t="shared" si="33"/>
        <v>0</v>
      </c>
      <c r="AQ149" s="94" t="str">
        <f t="shared" si="34"/>
        <v/>
      </c>
      <c r="AR149" s="81">
        <f t="shared" si="35"/>
        <v>0</v>
      </c>
      <c r="AS149" s="81">
        <f t="shared" si="40"/>
        <v>0</v>
      </c>
      <c r="AT149" s="81">
        <f t="shared" si="36"/>
        <v>0</v>
      </c>
      <c r="AU149" s="81" t="str">
        <f t="shared" si="41"/>
        <v/>
      </c>
      <c r="AV149" s="74">
        <f t="shared" si="42"/>
        <v>0</v>
      </c>
      <c r="AW149" s="74">
        <f t="shared" si="43"/>
        <v>0</v>
      </c>
    </row>
    <row r="150" spans="1:49" s="13" customFormat="1" ht="25.15" customHeight="1" x14ac:dyDescent="0.15">
      <c r="A150" s="72">
        <f t="shared" si="37"/>
        <v>139</v>
      </c>
      <c r="B150" s="26" t="str">
        <f t="shared" si="30"/>
        <v/>
      </c>
      <c r="C150" s="73"/>
      <c r="D150" s="24" t="str">
        <f t="shared" si="38"/>
        <v/>
      </c>
      <c r="E150" s="24" t="str">
        <f t="shared" si="39"/>
        <v/>
      </c>
      <c r="F150" s="22"/>
      <c r="G150" s="23"/>
      <c r="H150" s="22"/>
      <c r="I150" s="24" t="str">
        <f>IF(OR(G150="",H150="",U150=""),"",IFERROR(VLOOKUP(G150&amp;H150&amp;U150,※編集不可※選択項目!$K$3:$P$51,5,FALSE),"該当なし"))</f>
        <v/>
      </c>
      <c r="J150" s="41"/>
      <c r="K150" s="22"/>
      <c r="L150" s="24" t="e">
        <f>J150&amp;#REF!</f>
        <v>#REF!</v>
      </c>
      <c r="M150" s="22"/>
      <c r="N150" s="22"/>
      <c r="O150" s="22"/>
      <c r="P150" s="22"/>
      <c r="Q150" s="22"/>
      <c r="R150" s="22"/>
      <c r="S150" s="25" t="str">
        <f t="shared" si="31"/>
        <v/>
      </c>
      <c r="T150" s="22"/>
      <c r="U150" s="22"/>
      <c r="V150" s="22"/>
      <c r="W150" s="22"/>
      <c r="X150" s="22"/>
      <c r="Y150" s="22"/>
      <c r="Z150" s="31"/>
      <c r="AA150" s="41"/>
      <c r="AB150" s="31"/>
      <c r="AC150" s="121"/>
      <c r="AD150" s="122"/>
      <c r="AE150" s="118"/>
      <c r="AF150" s="100"/>
      <c r="AG150" s="71"/>
      <c r="AH150" s="94">
        <f>IFERROR(INDEX(※編集不可※選択項目!$P$3:$P$51,MATCH(新規登録用!G150&amp;新規登録用!H150&amp;新規登録用!I150,※編集不可※選択項目!$Q$3:$Q$51,0)),0)</f>
        <v>0</v>
      </c>
      <c r="AI150" s="95" t="str">
        <f t="shared" si="32"/>
        <v/>
      </c>
      <c r="AJ150" s="95" t="str">
        <f>IF(G150&amp;H150=※編集不可※選択項目!$J$3,VLOOKUP(新規登録用!U150,※編集不可※選択項目!$N$2:$P$13,3,TRUE),AK150)</f>
        <v/>
      </c>
      <c r="AK150" s="95" t="str">
        <f>IF(G150&amp;H150=※編集不可※選択項目!$J$15,VLOOKUP(新規登録用!U150,※編集不可※選択項目!$N$14:$P$25,3,TRUE),AL150)</f>
        <v/>
      </c>
      <c r="AL150" s="95" t="str">
        <f>IF(G150&amp;H150=※編集不可※選択項目!$J$27,VLOOKUP(新規登録用!U150,※編集不可※選択項目!$N$26:$P$41,3,TRUE),AM150)</f>
        <v/>
      </c>
      <c r="AM150" s="95" t="str">
        <f>IF(G150&amp;H150=※編集不可※選択項目!$J$43,VLOOKUP(新規登録用!U150,※編集不可※選択項目!$N$42:$P$46,3,TRUE),AN150)</f>
        <v/>
      </c>
      <c r="AN150" s="95" t="str">
        <f>IF(G150&amp;H150=※編集不可※選択項目!$J$48,VLOOKUP(新規登録用!U150,※編集不可※選択項目!$N$47:$P$51,3,TRUE),"")</f>
        <v/>
      </c>
      <c r="AO150" s="94">
        <f>IFERROR(VLOOKUP(Y150&amp;G150&amp;H150,※編集不可※選択項目!U:V,2,FALSE),0)</f>
        <v>0</v>
      </c>
      <c r="AP150" s="94">
        <f t="shared" si="33"/>
        <v>0</v>
      </c>
      <c r="AQ150" s="94" t="str">
        <f t="shared" si="34"/>
        <v/>
      </c>
      <c r="AR150" s="81">
        <f t="shared" si="35"/>
        <v>0</v>
      </c>
      <c r="AS150" s="81">
        <f t="shared" si="40"/>
        <v>0</v>
      </c>
      <c r="AT150" s="81">
        <f t="shared" si="36"/>
        <v>0</v>
      </c>
      <c r="AU150" s="81" t="str">
        <f t="shared" si="41"/>
        <v/>
      </c>
      <c r="AV150" s="74">
        <f t="shared" si="42"/>
        <v>0</v>
      </c>
      <c r="AW150" s="74">
        <f t="shared" si="43"/>
        <v>0</v>
      </c>
    </row>
    <row r="151" spans="1:49" s="13" customFormat="1" ht="25.15" customHeight="1" x14ac:dyDescent="0.15">
      <c r="A151" s="72">
        <f t="shared" si="37"/>
        <v>140</v>
      </c>
      <c r="B151" s="26" t="str">
        <f t="shared" si="30"/>
        <v/>
      </c>
      <c r="C151" s="73"/>
      <c r="D151" s="24" t="str">
        <f t="shared" si="38"/>
        <v/>
      </c>
      <c r="E151" s="24" t="str">
        <f t="shared" si="39"/>
        <v/>
      </c>
      <c r="F151" s="22"/>
      <c r="G151" s="23"/>
      <c r="H151" s="22"/>
      <c r="I151" s="24" t="str">
        <f>IF(OR(G151="",H151="",U151=""),"",IFERROR(VLOOKUP(G151&amp;H151&amp;U151,※編集不可※選択項目!$K$3:$P$51,5,FALSE),"該当なし"))</f>
        <v/>
      </c>
      <c r="J151" s="41"/>
      <c r="K151" s="22"/>
      <c r="L151" s="24" t="e">
        <f>J151&amp;#REF!</f>
        <v>#REF!</v>
      </c>
      <c r="M151" s="22"/>
      <c r="N151" s="22"/>
      <c r="O151" s="22"/>
      <c r="P151" s="22"/>
      <c r="Q151" s="22"/>
      <c r="R151" s="22"/>
      <c r="S151" s="25" t="str">
        <f t="shared" si="31"/>
        <v/>
      </c>
      <c r="T151" s="22"/>
      <c r="U151" s="22"/>
      <c r="V151" s="22"/>
      <c r="W151" s="22"/>
      <c r="X151" s="22"/>
      <c r="Y151" s="22"/>
      <c r="Z151" s="31"/>
      <c r="AA151" s="41"/>
      <c r="AB151" s="31"/>
      <c r="AC151" s="121"/>
      <c r="AD151" s="122"/>
      <c r="AE151" s="118"/>
      <c r="AF151" s="100"/>
      <c r="AG151" s="71"/>
      <c r="AH151" s="94">
        <f>IFERROR(INDEX(※編集不可※選択項目!$P$3:$P$51,MATCH(新規登録用!G151&amp;新規登録用!H151&amp;新規登録用!I151,※編集不可※選択項目!$Q$3:$Q$51,0)),0)</f>
        <v>0</v>
      </c>
      <c r="AI151" s="95" t="str">
        <f t="shared" si="32"/>
        <v/>
      </c>
      <c r="AJ151" s="95" t="str">
        <f>IF(G151&amp;H151=※編集不可※選択項目!$J$3,VLOOKUP(新規登録用!U151,※編集不可※選択項目!$N$2:$P$13,3,TRUE),AK151)</f>
        <v/>
      </c>
      <c r="AK151" s="95" t="str">
        <f>IF(G151&amp;H151=※編集不可※選択項目!$J$15,VLOOKUP(新規登録用!U151,※編集不可※選択項目!$N$14:$P$25,3,TRUE),AL151)</f>
        <v/>
      </c>
      <c r="AL151" s="95" t="str">
        <f>IF(G151&amp;H151=※編集不可※選択項目!$J$27,VLOOKUP(新規登録用!U151,※編集不可※選択項目!$N$26:$P$41,3,TRUE),AM151)</f>
        <v/>
      </c>
      <c r="AM151" s="95" t="str">
        <f>IF(G151&amp;H151=※編集不可※選択項目!$J$43,VLOOKUP(新規登録用!U151,※編集不可※選択項目!$N$42:$P$46,3,TRUE),AN151)</f>
        <v/>
      </c>
      <c r="AN151" s="95" t="str">
        <f>IF(G151&amp;H151=※編集不可※選択項目!$J$48,VLOOKUP(新規登録用!U151,※編集不可※選択項目!$N$47:$P$51,3,TRUE),"")</f>
        <v/>
      </c>
      <c r="AO151" s="94">
        <f>IFERROR(VLOOKUP(Y151&amp;G151&amp;H151,※編集不可※選択項目!U:V,2,FALSE),0)</f>
        <v>0</v>
      </c>
      <c r="AP151" s="94">
        <f t="shared" si="33"/>
        <v>0</v>
      </c>
      <c r="AQ151" s="94" t="str">
        <f t="shared" si="34"/>
        <v/>
      </c>
      <c r="AR151" s="81">
        <f t="shared" si="35"/>
        <v>0</v>
      </c>
      <c r="AS151" s="81">
        <f t="shared" si="40"/>
        <v>0</v>
      </c>
      <c r="AT151" s="81">
        <f t="shared" si="36"/>
        <v>0</v>
      </c>
      <c r="AU151" s="81" t="str">
        <f t="shared" si="41"/>
        <v/>
      </c>
      <c r="AV151" s="74">
        <f t="shared" si="42"/>
        <v>0</v>
      </c>
      <c r="AW151" s="74">
        <f t="shared" si="43"/>
        <v>0</v>
      </c>
    </row>
    <row r="152" spans="1:49" s="13" customFormat="1" ht="25.15" customHeight="1" x14ac:dyDescent="0.15">
      <c r="A152" s="72">
        <f t="shared" si="37"/>
        <v>141</v>
      </c>
      <c r="B152" s="26" t="str">
        <f t="shared" si="30"/>
        <v/>
      </c>
      <c r="C152" s="73"/>
      <c r="D152" s="24" t="str">
        <f t="shared" si="38"/>
        <v/>
      </c>
      <c r="E152" s="24" t="str">
        <f t="shared" si="39"/>
        <v/>
      </c>
      <c r="F152" s="22"/>
      <c r="G152" s="23"/>
      <c r="H152" s="22"/>
      <c r="I152" s="24" t="str">
        <f>IF(OR(G152="",H152="",U152=""),"",IFERROR(VLOOKUP(G152&amp;H152&amp;U152,※編集不可※選択項目!$K$3:$P$51,5,FALSE),"該当なし"))</f>
        <v/>
      </c>
      <c r="J152" s="41"/>
      <c r="K152" s="22"/>
      <c r="L152" s="24" t="e">
        <f>J152&amp;#REF!</f>
        <v>#REF!</v>
      </c>
      <c r="M152" s="22"/>
      <c r="N152" s="22"/>
      <c r="O152" s="22"/>
      <c r="P152" s="22"/>
      <c r="Q152" s="22"/>
      <c r="R152" s="22"/>
      <c r="S152" s="25" t="str">
        <f t="shared" si="31"/>
        <v/>
      </c>
      <c r="T152" s="22"/>
      <c r="U152" s="22"/>
      <c r="V152" s="22"/>
      <c r="W152" s="22"/>
      <c r="X152" s="22"/>
      <c r="Y152" s="22"/>
      <c r="Z152" s="31"/>
      <c r="AA152" s="41"/>
      <c r="AB152" s="31"/>
      <c r="AC152" s="121"/>
      <c r="AD152" s="122"/>
      <c r="AE152" s="118"/>
      <c r="AF152" s="100"/>
      <c r="AG152" s="71"/>
      <c r="AH152" s="94">
        <f>IFERROR(INDEX(※編集不可※選択項目!$P$3:$P$51,MATCH(新規登録用!G152&amp;新規登録用!H152&amp;新規登録用!I152,※編集不可※選択項目!$Q$3:$Q$51,0)),0)</f>
        <v>0</v>
      </c>
      <c r="AI152" s="95" t="str">
        <f t="shared" si="32"/>
        <v/>
      </c>
      <c r="AJ152" s="95" t="str">
        <f>IF(G152&amp;H152=※編集不可※選択項目!$J$3,VLOOKUP(新規登録用!U152,※編集不可※選択項目!$N$2:$P$13,3,TRUE),AK152)</f>
        <v/>
      </c>
      <c r="AK152" s="95" t="str">
        <f>IF(G152&amp;H152=※編集不可※選択項目!$J$15,VLOOKUP(新規登録用!U152,※編集不可※選択項目!$N$14:$P$25,3,TRUE),AL152)</f>
        <v/>
      </c>
      <c r="AL152" s="95" t="str">
        <f>IF(G152&amp;H152=※編集不可※選択項目!$J$27,VLOOKUP(新規登録用!U152,※編集不可※選択項目!$N$26:$P$41,3,TRUE),AM152)</f>
        <v/>
      </c>
      <c r="AM152" s="95" t="str">
        <f>IF(G152&amp;H152=※編集不可※選択項目!$J$43,VLOOKUP(新規登録用!U152,※編集不可※選択項目!$N$42:$P$46,3,TRUE),AN152)</f>
        <v/>
      </c>
      <c r="AN152" s="95" t="str">
        <f>IF(G152&amp;H152=※編集不可※選択項目!$J$48,VLOOKUP(新規登録用!U152,※編集不可※選択項目!$N$47:$P$51,3,TRUE),"")</f>
        <v/>
      </c>
      <c r="AO152" s="94">
        <f>IFERROR(VLOOKUP(Y152&amp;G152&amp;H152,※編集不可※選択項目!U:V,2,FALSE),0)</f>
        <v>0</v>
      </c>
      <c r="AP152" s="94">
        <f t="shared" si="33"/>
        <v>0</v>
      </c>
      <c r="AQ152" s="94" t="str">
        <f t="shared" si="34"/>
        <v/>
      </c>
      <c r="AR152" s="81">
        <f t="shared" si="35"/>
        <v>0</v>
      </c>
      <c r="AS152" s="81">
        <f t="shared" si="40"/>
        <v>0</v>
      </c>
      <c r="AT152" s="81">
        <f t="shared" si="36"/>
        <v>0</v>
      </c>
      <c r="AU152" s="81" t="str">
        <f t="shared" si="41"/>
        <v/>
      </c>
      <c r="AV152" s="74">
        <f t="shared" si="42"/>
        <v>0</v>
      </c>
      <c r="AW152" s="74">
        <f t="shared" si="43"/>
        <v>0</v>
      </c>
    </row>
    <row r="153" spans="1:49" s="13" customFormat="1" ht="25.15" customHeight="1" x14ac:dyDescent="0.15">
      <c r="A153" s="72">
        <f t="shared" si="37"/>
        <v>142</v>
      </c>
      <c r="B153" s="26" t="str">
        <f t="shared" si="30"/>
        <v/>
      </c>
      <c r="C153" s="73"/>
      <c r="D153" s="24" t="str">
        <f t="shared" si="38"/>
        <v/>
      </c>
      <c r="E153" s="24" t="str">
        <f t="shared" si="39"/>
        <v/>
      </c>
      <c r="F153" s="22"/>
      <c r="G153" s="23"/>
      <c r="H153" s="22"/>
      <c r="I153" s="24" t="str">
        <f>IF(OR(G153="",H153="",U153=""),"",IFERROR(VLOOKUP(G153&amp;H153&amp;U153,※編集不可※選択項目!$K$3:$P$51,5,FALSE),"該当なし"))</f>
        <v/>
      </c>
      <c r="J153" s="41"/>
      <c r="K153" s="22"/>
      <c r="L153" s="24" t="e">
        <f>J153&amp;#REF!</f>
        <v>#REF!</v>
      </c>
      <c r="M153" s="22"/>
      <c r="N153" s="22"/>
      <c r="O153" s="22"/>
      <c r="P153" s="22"/>
      <c r="Q153" s="22"/>
      <c r="R153" s="22"/>
      <c r="S153" s="25" t="str">
        <f t="shared" si="31"/>
        <v/>
      </c>
      <c r="T153" s="22"/>
      <c r="U153" s="22"/>
      <c r="V153" s="22"/>
      <c r="W153" s="22"/>
      <c r="X153" s="22"/>
      <c r="Y153" s="22"/>
      <c r="Z153" s="31"/>
      <c r="AA153" s="41"/>
      <c r="AB153" s="31"/>
      <c r="AC153" s="121"/>
      <c r="AD153" s="122"/>
      <c r="AE153" s="118"/>
      <c r="AF153" s="100"/>
      <c r="AG153" s="71"/>
      <c r="AH153" s="94">
        <f>IFERROR(INDEX(※編集不可※選択項目!$P$3:$P$51,MATCH(新規登録用!G153&amp;新規登録用!H153&amp;新規登録用!I153,※編集不可※選択項目!$Q$3:$Q$51,0)),0)</f>
        <v>0</v>
      </c>
      <c r="AI153" s="95" t="str">
        <f t="shared" si="32"/>
        <v/>
      </c>
      <c r="AJ153" s="95" t="str">
        <f>IF(G153&amp;H153=※編集不可※選択項目!$J$3,VLOOKUP(新規登録用!U153,※編集不可※選択項目!$N$2:$P$13,3,TRUE),AK153)</f>
        <v/>
      </c>
      <c r="AK153" s="95" t="str">
        <f>IF(G153&amp;H153=※編集不可※選択項目!$J$15,VLOOKUP(新規登録用!U153,※編集不可※選択項目!$N$14:$P$25,3,TRUE),AL153)</f>
        <v/>
      </c>
      <c r="AL153" s="95" t="str">
        <f>IF(G153&amp;H153=※編集不可※選択項目!$J$27,VLOOKUP(新規登録用!U153,※編集不可※選択項目!$N$26:$P$41,3,TRUE),AM153)</f>
        <v/>
      </c>
      <c r="AM153" s="95" t="str">
        <f>IF(G153&amp;H153=※編集不可※選択項目!$J$43,VLOOKUP(新規登録用!U153,※編集不可※選択項目!$N$42:$P$46,3,TRUE),AN153)</f>
        <v/>
      </c>
      <c r="AN153" s="95" t="str">
        <f>IF(G153&amp;H153=※編集不可※選択項目!$J$48,VLOOKUP(新規登録用!U153,※編集不可※選択項目!$N$47:$P$51,3,TRUE),"")</f>
        <v/>
      </c>
      <c r="AO153" s="94">
        <f>IFERROR(VLOOKUP(Y153&amp;G153&amp;H153,※編集不可※選択項目!U:V,2,FALSE),0)</f>
        <v>0</v>
      </c>
      <c r="AP153" s="94">
        <f t="shared" si="33"/>
        <v>0</v>
      </c>
      <c r="AQ153" s="94" t="str">
        <f t="shared" si="34"/>
        <v/>
      </c>
      <c r="AR153" s="81">
        <f t="shared" si="35"/>
        <v>0</v>
      </c>
      <c r="AS153" s="81">
        <f t="shared" si="40"/>
        <v>0</v>
      </c>
      <c r="AT153" s="81">
        <f t="shared" si="36"/>
        <v>0</v>
      </c>
      <c r="AU153" s="81" t="str">
        <f t="shared" si="41"/>
        <v/>
      </c>
      <c r="AV153" s="74">
        <f t="shared" si="42"/>
        <v>0</v>
      </c>
      <c r="AW153" s="74">
        <f t="shared" si="43"/>
        <v>0</v>
      </c>
    </row>
    <row r="154" spans="1:49" s="13" customFormat="1" ht="25.15" customHeight="1" x14ac:dyDescent="0.15">
      <c r="A154" s="72">
        <f t="shared" si="37"/>
        <v>143</v>
      </c>
      <c r="B154" s="26" t="str">
        <f t="shared" si="30"/>
        <v/>
      </c>
      <c r="C154" s="73"/>
      <c r="D154" s="24" t="str">
        <f t="shared" si="38"/>
        <v/>
      </c>
      <c r="E154" s="24" t="str">
        <f t="shared" si="39"/>
        <v/>
      </c>
      <c r="F154" s="22"/>
      <c r="G154" s="23"/>
      <c r="H154" s="22"/>
      <c r="I154" s="24" t="str">
        <f>IF(OR(G154="",H154="",U154=""),"",IFERROR(VLOOKUP(G154&amp;H154&amp;U154,※編集不可※選択項目!$K$3:$P$51,5,FALSE),"該当なし"))</f>
        <v/>
      </c>
      <c r="J154" s="41"/>
      <c r="K154" s="22"/>
      <c r="L154" s="24" t="e">
        <f>J154&amp;#REF!</f>
        <v>#REF!</v>
      </c>
      <c r="M154" s="22"/>
      <c r="N154" s="22"/>
      <c r="O154" s="22"/>
      <c r="P154" s="22"/>
      <c r="Q154" s="22"/>
      <c r="R154" s="22"/>
      <c r="S154" s="25" t="str">
        <f t="shared" si="31"/>
        <v/>
      </c>
      <c r="T154" s="22"/>
      <c r="U154" s="22"/>
      <c r="V154" s="22"/>
      <c r="W154" s="22"/>
      <c r="X154" s="22"/>
      <c r="Y154" s="22"/>
      <c r="Z154" s="31"/>
      <c r="AA154" s="41"/>
      <c r="AB154" s="31"/>
      <c r="AC154" s="121"/>
      <c r="AD154" s="122"/>
      <c r="AE154" s="118"/>
      <c r="AF154" s="100"/>
      <c r="AG154" s="71"/>
      <c r="AH154" s="94">
        <f>IFERROR(INDEX(※編集不可※選択項目!$P$3:$P$51,MATCH(新規登録用!G154&amp;新規登録用!H154&amp;新規登録用!I154,※編集不可※選択項目!$Q$3:$Q$51,0)),0)</f>
        <v>0</v>
      </c>
      <c r="AI154" s="95" t="str">
        <f t="shared" si="32"/>
        <v/>
      </c>
      <c r="AJ154" s="95" t="str">
        <f>IF(G154&amp;H154=※編集不可※選択項目!$J$3,VLOOKUP(新規登録用!U154,※編集不可※選択項目!$N$2:$P$13,3,TRUE),AK154)</f>
        <v/>
      </c>
      <c r="AK154" s="95" t="str">
        <f>IF(G154&amp;H154=※編集不可※選択項目!$J$15,VLOOKUP(新規登録用!U154,※編集不可※選択項目!$N$14:$P$25,3,TRUE),AL154)</f>
        <v/>
      </c>
      <c r="AL154" s="95" t="str">
        <f>IF(G154&amp;H154=※編集不可※選択項目!$J$27,VLOOKUP(新規登録用!U154,※編集不可※選択項目!$N$26:$P$41,3,TRUE),AM154)</f>
        <v/>
      </c>
      <c r="AM154" s="95" t="str">
        <f>IF(G154&amp;H154=※編集不可※選択項目!$J$43,VLOOKUP(新規登録用!U154,※編集不可※選択項目!$N$42:$P$46,3,TRUE),AN154)</f>
        <v/>
      </c>
      <c r="AN154" s="95" t="str">
        <f>IF(G154&amp;H154=※編集不可※選択項目!$J$48,VLOOKUP(新規登録用!U154,※編集不可※選択項目!$N$47:$P$51,3,TRUE),"")</f>
        <v/>
      </c>
      <c r="AO154" s="94">
        <f>IFERROR(VLOOKUP(Y154&amp;G154&amp;H154,※編集不可※選択項目!U:V,2,FALSE),0)</f>
        <v>0</v>
      </c>
      <c r="AP154" s="94">
        <f t="shared" si="33"/>
        <v>0</v>
      </c>
      <c r="AQ154" s="94" t="str">
        <f t="shared" si="34"/>
        <v/>
      </c>
      <c r="AR154" s="81">
        <f t="shared" si="35"/>
        <v>0</v>
      </c>
      <c r="AS154" s="81">
        <f t="shared" si="40"/>
        <v>0</v>
      </c>
      <c r="AT154" s="81">
        <f t="shared" si="36"/>
        <v>0</v>
      </c>
      <c r="AU154" s="81" t="str">
        <f t="shared" si="41"/>
        <v/>
      </c>
      <c r="AV154" s="74">
        <f t="shared" si="42"/>
        <v>0</v>
      </c>
      <c r="AW154" s="74">
        <f t="shared" si="43"/>
        <v>0</v>
      </c>
    </row>
    <row r="155" spans="1:49" s="13" customFormat="1" ht="25.15" customHeight="1" x14ac:dyDescent="0.15">
      <c r="A155" s="72">
        <f t="shared" si="37"/>
        <v>144</v>
      </c>
      <c r="B155" s="26" t="str">
        <f t="shared" si="30"/>
        <v/>
      </c>
      <c r="C155" s="73"/>
      <c r="D155" s="24" t="str">
        <f t="shared" si="38"/>
        <v/>
      </c>
      <c r="E155" s="24" t="str">
        <f t="shared" si="39"/>
        <v/>
      </c>
      <c r="F155" s="22"/>
      <c r="G155" s="23"/>
      <c r="H155" s="22"/>
      <c r="I155" s="24" t="str">
        <f>IF(OR(G155="",H155="",U155=""),"",IFERROR(VLOOKUP(G155&amp;H155&amp;U155,※編集不可※選択項目!$K$3:$P$51,5,FALSE),"該当なし"))</f>
        <v/>
      </c>
      <c r="J155" s="41"/>
      <c r="K155" s="22"/>
      <c r="L155" s="24" t="e">
        <f>J155&amp;#REF!</f>
        <v>#REF!</v>
      </c>
      <c r="M155" s="22"/>
      <c r="N155" s="22"/>
      <c r="O155" s="22"/>
      <c r="P155" s="22"/>
      <c r="Q155" s="22"/>
      <c r="R155" s="22"/>
      <c r="S155" s="25" t="str">
        <f t="shared" si="31"/>
        <v/>
      </c>
      <c r="T155" s="22"/>
      <c r="U155" s="22"/>
      <c r="V155" s="22"/>
      <c r="W155" s="22"/>
      <c r="X155" s="22"/>
      <c r="Y155" s="22"/>
      <c r="Z155" s="31"/>
      <c r="AA155" s="41"/>
      <c r="AB155" s="31"/>
      <c r="AC155" s="121"/>
      <c r="AD155" s="122"/>
      <c r="AE155" s="118"/>
      <c r="AF155" s="100"/>
      <c r="AG155" s="71"/>
      <c r="AH155" s="94">
        <f>IFERROR(INDEX(※編集不可※選択項目!$P$3:$P$51,MATCH(新規登録用!G155&amp;新規登録用!H155&amp;新規登録用!I155,※編集不可※選択項目!$Q$3:$Q$51,0)),0)</f>
        <v>0</v>
      </c>
      <c r="AI155" s="95" t="str">
        <f t="shared" si="32"/>
        <v/>
      </c>
      <c r="AJ155" s="95" t="str">
        <f>IF(G155&amp;H155=※編集不可※選択項目!$J$3,VLOOKUP(新規登録用!U155,※編集不可※選択項目!$N$2:$P$13,3,TRUE),AK155)</f>
        <v/>
      </c>
      <c r="AK155" s="95" t="str">
        <f>IF(G155&amp;H155=※編集不可※選択項目!$J$15,VLOOKUP(新規登録用!U155,※編集不可※選択項目!$N$14:$P$25,3,TRUE),AL155)</f>
        <v/>
      </c>
      <c r="AL155" s="95" t="str">
        <f>IF(G155&amp;H155=※編集不可※選択項目!$J$27,VLOOKUP(新規登録用!U155,※編集不可※選択項目!$N$26:$P$41,3,TRUE),AM155)</f>
        <v/>
      </c>
      <c r="AM155" s="95" t="str">
        <f>IF(G155&amp;H155=※編集不可※選択項目!$J$43,VLOOKUP(新規登録用!U155,※編集不可※選択項目!$N$42:$P$46,3,TRUE),AN155)</f>
        <v/>
      </c>
      <c r="AN155" s="95" t="str">
        <f>IF(G155&amp;H155=※編集不可※選択項目!$J$48,VLOOKUP(新規登録用!U155,※編集不可※選択項目!$N$47:$P$51,3,TRUE),"")</f>
        <v/>
      </c>
      <c r="AO155" s="94">
        <f>IFERROR(VLOOKUP(Y155&amp;G155&amp;H155,※編集不可※選択項目!U:V,2,FALSE),0)</f>
        <v>0</v>
      </c>
      <c r="AP155" s="94">
        <f t="shared" si="33"/>
        <v>0</v>
      </c>
      <c r="AQ155" s="94" t="str">
        <f t="shared" si="34"/>
        <v/>
      </c>
      <c r="AR155" s="81">
        <f t="shared" si="35"/>
        <v>0</v>
      </c>
      <c r="AS155" s="81">
        <f t="shared" si="40"/>
        <v>0</v>
      </c>
      <c r="AT155" s="81">
        <f t="shared" si="36"/>
        <v>0</v>
      </c>
      <c r="AU155" s="81" t="str">
        <f t="shared" si="41"/>
        <v/>
      </c>
      <c r="AV155" s="74">
        <f t="shared" si="42"/>
        <v>0</v>
      </c>
      <c r="AW155" s="74">
        <f t="shared" si="43"/>
        <v>0</v>
      </c>
    </row>
    <row r="156" spans="1:49" s="13" customFormat="1" ht="25.15" customHeight="1" x14ac:dyDescent="0.15">
      <c r="A156" s="72">
        <f t="shared" si="37"/>
        <v>145</v>
      </c>
      <c r="B156" s="26" t="str">
        <f t="shared" si="30"/>
        <v/>
      </c>
      <c r="C156" s="73"/>
      <c r="D156" s="24" t="str">
        <f t="shared" si="38"/>
        <v/>
      </c>
      <c r="E156" s="24" t="str">
        <f t="shared" si="39"/>
        <v/>
      </c>
      <c r="F156" s="22"/>
      <c r="G156" s="23"/>
      <c r="H156" s="22"/>
      <c r="I156" s="24" t="str">
        <f>IF(OR(G156="",H156="",U156=""),"",IFERROR(VLOOKUP(G156&amp;H156&amp;U156,※編集不可※選択項目!$K$3:$P$51,5,FALSE),"該当なし"))</f>
        <v/>
      </c>
      <c r="J156" s="41"/>
      <c r="K156" s="22"/>
      <c r="L156" s="24" t="e">
        <f>J156&amp;#REF!</f>
        <v>#REF!</v>
      </c>
      <c r="M156" s="22"/>
      <c r="N156" s="22"/>
      <c r="O156" s="22"/>
      <c r="P156" s="22"/>
      <c r="Q156" s="22"/>
      <c r="R156" s="22"/>
      <c r="S156" s="25" t="str">
        <f t="shared" si="31"/>
        <v/>
      </c>
      <c r="T156" s="22"/>
      <c r="U156" s="22"/>
      <c r="V156" s="22"/>
      <c r="W156" s="22"/>
      <c r="X156" s="22"/>
      <c r="Y156" s="22"/>
      <c r="Z156" s="31"/>
      <c r="AA156" s="41"/>
      <c r="AB156" s="31"/>
      <c r="AC156" s="121"/>
      <c r="AD156" s="122"/>
      <c r="AE156" s="118"/>
      <c r="AF156" s="100"/>
      <c r="AG156" s="71"/>
      <c r="AH156" s="94">
        <f>IFERROR(INDEX(※編集不可※選択項目!$P$3:$P$51,MATCH(新規登録用!G156&amp;新規登録用!H156&amp;新規登録用!I156,※編集不可※選択項目!$Q$3:$Q$51,0)),0)</f>
        <v>0</v>
      </c>
      <c r="AI156" s="95" t="str">
        <f t="shared" si="32"/>
        <v/>
      </c>
      <c r="AJ156" s="95" t="str">
        <f>IF(G156&amp;H156=※編集不可※選択項目!$J$3,VLOOKUP(新規登録用!U156,※編集不可※選択項目!$N$2:$P$13,3,TRUE),AK156)</f>
        <v/>
      </c>
      <c r="AK156" s="95" t="str">
        <f>IF(G156&amp;H156=※編集不可※選択項目!$J$15,VLOOKUP(新規登録用!U156,※編集不可※選択項目!$N$14:$P$25,3,TRUE),AL156)</f>
        <v/>
      </c>
      <c r="AL156" s="95" t="str">
        <f>IF(G156&amp;H156=※編集不可※選択項目!$J$27,VLOOKUP(新規登録用!U156,※編集不可※選択項目!$N$26:$P$41,3,TRUE),AM156)</f>
        <v/>
      </c>
      <c r="AM156" s="95" t="str">
        <f>IF(G156&amp;H156=※編集不可※選択項目!$J$43,VLOOKUP(新規登録用!U156,※編集不可※選択項目!$N$42:$P$46,3,TRUE),AN156)</f>
        <v/>
      </c>
      <c r="AN156" s="95" t="str">
        <f>IF(G156&amp;H156=※編集不可※選択項目!$J$48,VLOOKUP(新規登録用!U156,※編集不可※選択項目!$N$47:$P$51,3,TRUE),"")</f>
        <v/>
      </c>
      <c r="AO156" s="94">
        <f>IFERROR(VLOOKUP(Y156&amp;G156&amp;H156,※編集不可※選択項目!U:V,2,FALSE),0)</f>
        <v>0</v>
      </c>
      <c r="AP156" s="94">
        <f t="shared" si="33"/>
        <v>0</v>
      </c>
      <c r="AQ156" s="94" t="str">
        <f t="shared" si="34"/>
        <v/>
      </c>
      <c r="AR156" s="81">
        <f t="shared" si="35"/>
        <v>0</v>
      </c>
      <c r="AS156" s="81">
        <f t="shared" si="40"/>
        <v>0</v>
      </c>
      <c r="AT156" s="81">
        <f t="shared" si="36"/>
        <v>0</v>
      </c>
      <c r="AU156" s="81" t="str">
        <f t="shared" si="41"/>
        <v/>
      </c>
      <c r="AV156" s="74">
        <f t="shared" si="42"/>
        <v>0</v>
      </c>
      <c r="AW156" s="74">
        <f t="shared" si="43"/>
        <v>0</v>
      </c>
    </row>
    <row r="157" spans="1:49" s="13" customFormat="1" ht="25.15" customHeight="1" x14ac:dyDescent="0.15">
      <c r="A157" s="72">
        <f t="shared" si="37"/>
        <v>146</v>
      </c>
      <c r="B157" s="26" t="str">
        <f t="shared" si="30"/>
        <v/>
      </c>
      <c r="C157" s="73"/>
      <c r="D157" s="24" t="str">
        <f t="shared" si="38"/>
        <v/>
      </c>
      <c r="E157" s="24" t="str">
        <f t="shared" si="39"/>
        <v/>
      </c>
      <c r="F157" s="22"/>
      <c r="G157" s="23"/>
      <c r="H157" s="22"/>
      <c r="I157" s="24" t="str">
        <f>IF(OR(G157="",H157="",U157=""),"",IFERROR(VLOOKUP(G157&amp;H157&amp;U157,※編集不可※選択項目!$K$3:$P$51,5,FALSE),"該当なし"))</f>
        <v/>
      </c>
      <c r="J157" s="41"/>
      <c r="K157" s="22"/>
      <c r="L157" s="24" t="e">
        <f>J157&amp;#REF!</f>
        <v>#REF!</v>
      </c>
      <c r="M157" s="22"/>
      <c r="N157" s="22"/>
      <c r="O157" s="22"/>
      <c r="P157" s="22"/>
      <c r="Q157" s="22"/>
      <c r="R157" s="22"/>
      <c r="S157" s="25" t="str">
        <f t="shared" si="31"/>
        <v/>
      </c>
      <c r="T157" s="22"/>
      <c r="U157" s="22"/>
      <c r="V157" s="22"/>
      <c r="W157" s="22"/>
      <c r="X157" s="22"/>
      <c r="Y157" s="22"/>
      <c r="Z157" s="31"/>
      <c r="AA157" s="41"/>
      <c r="AB157" s="31"/>
      <c r="AC157" s="121"/>
      <c r="AD157" s="122"/>
      <c r="AE157" s="118"/>
      <c r="AF157" s="100"/>
      <c r="AG157" s="71"/>
      <c r="AH157" s="94">
        <f>IFERROR(INDEX(※編集不可※選択項目!$P$3:$P$51,MATCH(新規登録用!G157&amp;新規登録用!H157&amp;新規登録用!I157,※編集不可※選択項目!$Q$3:$Q$51,0)),0)</f>
        <v>0</v>
      </c>
      <c r="AI157" s="95" t="str">
        <f t="shared" si="32"/>
        <v/>
      </c>
      <c r="AJ157" s="95" t="str">
        <f>IF(G157&amp;H157=※編集不可※選択項目!$J$3,VLOOKUP(新規登録用!U157,※編集不可※選択項目!$N$2:$P$13,3,TRUE),AK157)</f>
        <v/>
      </c>
      <c r="AK157" s="95" t="str">
        <f>IF(G157&amp;H157=※編集不可※選択項目!$J$15,VLOOKUP(新規登録用!U157,※編集不可※選択項目!$N$14:$P$25,3,TRUE),AL157)</f>
        <v/>
      </c>
      <c r="AL157" s="95" t="str">
        <f>IF(G157&amp;H157=※編集不可※選択項目!$J$27,VLOOKUP(新規登録用!U157,※編集不可※選択項目!$N$26:$P$41,3,TRUE),AM157)</f>
        <v/>
      </c>
      <c r="AM157" s="95" t="str">
        <f>IF(G157&amp;H157=※編集不可※選択項目!$J$43,VLOOKUP(新規登録用!U157,※編集不可※選択項目!$N$42:$P$46,3,TRUE),AN157)</f>
        <v/>
      </c>
      <c r="AN157" s="95" t="str">
        <f>IF(G157&amp;H157=※編集不可※選択項目!$J$48,VLOOKUP(新規登録用!U157,※編集不可※選択項目!$N$47:$P$51,3,TRUE),"")</f>
        <v/>
      </c>
      <c r="AO157" s="94">
        <f>IFERROR(VLOOKUP(Y157&amp;G157&amp;H157,※編集不可※選択項目!U:V,2,FALSE),0)</f>
        <v>0</v>
      </c>
      <c r="AP157" s="94">
        <f t="shared" si="33"/>
        <v>0</v>
      </c>
      <c r="AQ157" s="94" t="str">
        <f t="shared" si="34"/>
        <v/>
      </c>
      <c r="AR157" s="81">
        <f t="shared" si="35"/>
        <v>0</v>
      </c>
      <c r="AS157" s="81">
        <f t="shared" si="40"/>
        <v>0</v>
      </c>
      <c r="AT157" s="81">
        <f t="shared" si="36"/>
        <v>0</v>
      </c>
      <c r="AU157" s="81" t="str">
        <f t="shared" si="41"/>
        <v/>
      </c>
      <c r="AV157" s="74">
        <f t="shared" si="42"/>
        <v>0</v>
      </c>
      <c r="AW157" s="74">
        <f t="shared" si="43"/>
        <v>0</v>
      </c>
    </row>
    <row r="158" spans="1:49" s="13" customFormat="1" ht="25.15" customHeight="1" x14ac:dyDescent="0.15">
      <c r="A158" s="72">
        <f t="shared" si="37"/>
        <v>147</v>
      </c>
      <c r="B158" s="26" t="str">
        <f t="shared" si="30"/>
        <v/>
      </c>
      <c r="C158" s="73"/>
      <c r="D158" s="24" t="str">
        <f t="shared" si="38"/>
        <v/>
      </c>
      <c r="E158" s="24" t="str">
        <f t="shared" si="39"/>
        <v/>
      </c>
      <c r="F158" s="22"/>
      <c r="G158" s="23"/>
      <c r="H158" s="22"/>
      <c r="I158" s="24" t="str">
        <f>IF(OR(G158="",H158="",U158=""),"",IFERROR(VLOOKUP(G158&amp;H158&amp;U158,※編集不可※選択項目!$K$3:$P$51,5,FALSE),"該当なし"))</f>
        <v/>
      </c>
      <c r="J158" s="41"/>
      <c r="K158" s="22"/>
      <c r="L158" s="24" t="e">
        <f>J158&amp;#REF!</f>
        <v>#REF!</v>
      </c>
      <c r="M158" s="22"/>
      <c r="N158" s="22"/>
      <c r="O158" s="22"/>
      <c r="P158" s="22"/>
      <c r="Q158" s="22"/>
      <c r="R158" s="22"/>
      <c r="S158" s="25" t="str">
        <f t="shared" si="31"/>
        <v/>
      </c>
      <c r="T158" s="22"/>
      <c r="U158" s="22"/>
      <c r="V158" s="22"/>
      <c r="W158" s="22"/>
      <c r="X158" s="22"/>
      <c r="Y158" s="22"/>
      <c r="Z158" s="31"/>
      <c r="AA158" s="41"/>
      <c r="AB158" s="31"/>
      <c r="AC158" s="121"/>
      <c r="AD158" s="122"/>
      <c r="AE158" s="118"/>
      <c r="AF158" s="100"/>
      <c r="AG158" s="71"/>
      <c r="AH158" s="94">
        <f>IFERROR(INDEX(※編集不可※選択項目!$P$3:$P$51,MATCH(新規登録用!G158&amp;新規登録用!H158&amp;新規登録用!I158,※編集不可※選択項目!$Q$3:$Q$51,0)),0)</f>
        <v>0</v>
      </c>
      <c r="AI158" s="95" t="str">
        <f t="shared" si="32"/>
        <v/>
      </c>
      <c r="AJ158" s="95" t="str">
        <f>IF(G158&amp;H158=※編集不可※選択項目!$J$3,VLOOKUP(新規登録用!U158,※編集不可※選択項目!$N$2:$P$13,3,TRUE),AK158)</f>
        <v/>
      </c>
      <c r="AK158" s="95" t="str">
        <f>IF(G158&amp;H158=※編集不可※選択項目!$J$15,VLOOKUP(新規登録用!U158,※編集不可※選択項目!$N$14:$P$25,3,TRUE),AL158)</f>
        <v/>
      </c>
      <c r="AL158" s="95" t="str">
        <f>IF(G158&amp;H158=※編集不可※選択項目!$J$27,VLOOKUP(新規登録用!U158,※編集不可※選択項目!$N$26:$P$41,3,TRUE),AM158)</f>
        <v/>
      </c>
      <c r="AM158" s="95" t="str">
        <f>IF(G158&amp;H158=※編集不可※選択項目!$J$43,VLOOKUP(新規登録用!U158,※編集不可※選択項目!$N$42:$P$46,3,TRUE),AN158)</f>
        <v/>
      </c>
      <c r="AN158" s="95" t="str">
        <f>IF(G158&amp;H158=※編集不可※選択項目!$J$48,VLOOKUP(新規登録用!U158,※編集不可※選択項目!$N$47:$P$51,3,TRUE),"")</f>
        <v/>
      </c>
      <c r="AO158" s="94">
        <f>IFERROR(VLOOKUP(Y158&amp;G158&amp;H158,※編集不可※選択項目!U:V,2,FALSE),0)</f>
        <v>0</v>
      </c>
      <c r="AP158" s="94">
        <f t="shared" si="33"/>
        <v>0</v>
      </c>
      <c r="AQ158" s="94" t="str">
        <f t="shared" si="34"/>
        <v/>
      </c>
      <c r="AR158" s="81">
        <f t="shared" si="35"/>
        <v>0</v>
      </c>
      <c r="AS158" s="81">
        <f t="shared" si="40"/>
        <v>0</v>
      </c>
      <c r="AT158" s="81">
        <f t="shared" si="36"/>
        <v>0</v>
      </c>
      <c r="AU158" s="81" t="str">
        <f t="shared" si="41"/>
        <v/>
      </c>
      <c r="AV158" s="74">
        <f t="shared" si="42"/>
        <v>0</v>
      </c>
      <c r="AW158" s="74">
        <f t="shared" si="43"/>
        <v>0</v>
      </c>
    </row>
    <row r="159" spans="1:49" s="13" customFormat="1" ht="25.15" customHeight="1" x14ac:dyDescent="0.15">
      <c r="A159" s="72">
        <f t="shared" si="37"/>
        <v>148</v>
      </c>
      <c r="B159" s="26" t="str">
        <f t="shared" si="30"/>
        <v/>
      </c>
      <c r="C159" s="73"/>
      <c r="D159" s="24" t="str">
        <f t="shared" si="38"/>
        <v/>
      </c>
      <c r="E159" s="24" t="str">
        <f t="shared" si="39"/>
        <v/>
      </c>
      <c r="F159" s="22"/>
      <c r="G159" s="23"/>
      <c r="H159" s="22"/>
      <c r="I159" s="24" t="str">
        <f>IF(OR(G159="",H159="",U159=""),"",IFERROR(VLOOKUP(G159&amp;H159&amp;U159,※編集不可※選択項目!$K$3:$P$51,5,FALSE),"該当なし"))</f>
        <v/>
      </c>
      <c r="J159" s="41"/>
      <c r="K159" s="22"/>
      <c r="L159" s="24" t="e">
        <f>J159&amp;#REF!</f>
        <v>#REF!</v>
      </c>
      <c r="M159" s="22"/>
      <c r="N159" s="22"/>
      <c r="O159" s="22"/>
      <c r="P159" s="22"/>
      <c r="Q159" s="22"/>
      <c r="R159" s="22"/>
      <c r="S159" s="25" t="str">
        <f t="shared" si="31"/>
        <v/>
      </c>
      <c r="T159" s="22"/>
      <c r="U159" s="22"/>
      <c r="V159" s="22"/>
      <c r="W159" s="22"/>
      <c r="X159" s="22"/>
      <c r="Y159" s="22"/>
      <c r="Z159" s="31"/>
      <c r="AA159" s="41"/>
      <c r="AB159" s="31"/>
      <c r="AC159" s="121"/>
      <c r="AD159" s="122"/>
      <c r="AE159" s="118"/>
      <c r="AF159" s="100"/>
      <c r="AG159" s="71"/>
      <c r="AH159" s="94">
        <f>IFERROR(INDEX(※編集不可※選択項目!$P$3:$P$51,MATCH(新規登録用!G159&amp;新規登録用!H159&amp;新規登録用!I159,※編集不可※選択項目!$Q$3:$Q$51,0)),0)</f>
        <v>0</v>
      </c>
      <c r="AI159" s="95" t="str">
        <f t="shared" si="32"/>
        <v/>
      </c>
      <c r="AJ159" s="95" t="str">
        <f>IF(G159&amp;H159=※編集不可※選択項目!$J$3,VLOOKUP(新規登録用!U159,※編集不可※選択項目!$N$2:$P$13,3,TRUE),AK159)</f>
        <v/>
      </c>
      <c r="AK159" s="95" t="str">
        <f>IF(G159&amp;H159=※編集不可※選択項目!$J$15,VLOOKUP(新規登録用!U159,※編集不可※選択項目!$N$14:$P$25,3,TRUE),AL159)</f>
        <v/>
      </c>
      <c r="AL159" s="95" t="str">
        <f>IF(G159&amp;H159=※編集不可※選択項目!$J$27,VLOOKUP(新規登録用!U159,※編集不可※選択項目!$N$26:$P$41,3,TRUE),AM159)</f>
        <v/>
      </c>
      <c r="AM159" s="95" t="str">
        <f>IF(G159&amp;H159=※編集不可※選択項目!$J$43,VLOOKUP(新規登録用!U159,※編集不可※選択項目!$N$42:$P$46,3,TRUE),AN159)</f>
        <v/>
      </c>
      <c r="AN159" s="95" t="str">
        <f>IF(G159&amp;H159=※編集不可※選択項目!$J$48,VLOOKUP(新規登録用!U159,※編集不可※選択項目!$N$47:$P$51,3,TRUE),"")</f>
        <v/>
      </c>
      <c r="AO159" s="94">
        <f>IFERROR(VLOOKUP(Y159&amp;G159&amp;H159,※編集不可※選択項目!U:V,2,FALSE),0)</f>
        <v>0</v>
      </c>
      <c r="AP159" s="94">
        <f t="shared" si="33"/>
        <v>0</v>
      </c>
      <c r="AQ159" s="94" t="str">
        <f t="shared" si="34"/>
        <v/>
      </c>
      <c r="AR159" s="81">
        <f t="shared" si="35"/>
        <v>0</v>
      </c>
      <c r="AS159" s="81">
        <f t="shared" si="40"/>
        <v>0</v>
      </c>
      <c r="AT159" s="81">
        <f t="shared" si="36"/>
        <v>0</v>
      </c>
      <c r="AU159" s="81" t="str">
        <f t="shared" si="41"/>
        <v/>
      </c>
      <c r="AV159" s="74">
        <f t="shared" si="42"/>
        <v>0</v>
      </c>
      <c r="AW159" s="74">
        <f t="shared" si="43"/>
        <v>0</v>
      </c>
    </row>
    <row r="160" spans="1:49" s="13" customFormat="1" ht="25.15" customHeight="1" x14ac:dyDescent="0.15">
      <c r="A160" s="72">
        <f t="shared" si="37"/>
        <v>149</v>
      </c>
      <c r="B160" s="26" t="str">
        <f t="shared" si="30"/>
        <v/>
      </c>
      <c r="C160" s="73"/>
      <c r="D160" s="24" t="str">
        <f t="shared" si="38"/>
        <v/>
      </c>
      <c r="E160" s="24" t="str">
        <f t="shared" si="39"/>
        <v/>
      </c>
      <c r="F160" s="22"/>
      <c r="G160" s="23"/>
      <c r="H160" s="22"/>
      <c r="I160" s="24" t="str">
        <f>IF(OR(G160="",H160="",U160=""),"",IFERROR(VLOOKUP(G160&amp;H160&amp;U160,※編集不可※選択項目!$K$3:$P$51,5,FALSE),"該当なし"))</f>
        <v/>
      </c>
      <c r="J160" s="41"/>
      <c r="K160" s="22"/>
      <c r="L160" s="24" t="e">
        <f>J160&amp;#REF!</f>
        <v>#REF!</v>
      </c>
      <c r="M160" s="22"/>
      <c r="N160" s="22"/>
      <c r="O160" s="22"/>
      <c r="P160" s="22"/>
      <c r="Q160" s="22"/>
      <c r="R160" s="22"/>
      <c r="S160" s="25" t="str">
        <f t="shared" si="31"/>
        <v/>
      </c>
      <c r="T160" s="22"/>
      <c r="U160" s="22"/>
      <c r="V160" s="22"/>
      <c r="W160" s="22"/>
      <c r="X160" s="22"/>
      <c r="Y160" s="22"/>
      <c r="Z160" s="31"/>
      <c r="AA160" s="41"/>
      <c r="AB160" s="31"/>
      <c r="AC160" s="121"/>
      <c r="AD160" s="122"/>
      <c r="AE160" s="118"/>
      <c r="AF160" s="100"/>
      <c r="AG160" s="71"/>
      <c r="AH160" s="94">
        <f>IFERROR(INDEX(※編集不可※選択項目!$P$3:$P$51,MATCH(新規登録用!G160&amp;新規登録用!H160&amp;新規登録用!I160,※編集不可※選択項目!$Q$3:$Q$51,0)),0)</f>
        <v>0</v>
      </c>
      <c r="AI160" s="95" t="str">
        <f t="shared" si="32"/>
        <v/>
      </c>
      <c r="AJ160" s="95" t="str">
        <f>IF(G160&amp;H160=※編集不可※選択項目!$J$3,VLOOKUP(新規登録用!U160,※編集不可※選択項目!$N$2:$P$13,3,TRUE),AK160)</f>
        <v/>
      </c>
      <c r="AK160" s="95" t="str">
        <f>IF(G160&amp;H160=※編集不可※選択項目!$J$15,VLOOKUP(新規登録用!U160,※編集不可※選択項目!$N$14:$P$25,3,TRUE),AL160)</f>
        <v/>
      </c>
      <c r="AL160" s="95" t="str">
        <f>IF(G160&amp;H160=※編集不可※選択項目!$J$27,VLOOKUP(新規登録用!U160,※編集不可※選択項目!$N$26:$P$41,3,TRUE),AM160)</f>
        <v/>
      </c>
      <c r="AM160" s="95" t="str">
        <f>IF(G160&amp;H160=※編集不可※選択項目!$J$43,VLOOKUP(新規登録用!U160,※編集不可※選択項目!$N$42:$P$46,3,TRUE),AN160)</f>
        <v/>
      </c>
      <c r="AN160" s="95" t="str">
        <f>IF(G160&amp;H160=※編集不可※選択項目!$J$48,VLOOKUP(新規登録用!U160,※編集不可※選択項目!$N$47:$P$51,3,TRUE),"")</f>
        <v/>
      </c>
      <c r="AO160" s="94">
        <f>IFERROR(VLOOKUP(Y160&amp;G160&amp;H160,※編集不可※選択項目!U:V,2,FALSE),0)</f>
        <v>0</v>
      </c>
      <c r="AP160" s="94">
        <f t="shared" si="33"/>
        <v>0</v>
      </c>
      <c r="AQ160" s="94" t="str">
        <f t="shared" si="34"/>
        <v/>
      </c>
      <c r="AR160" s="81">
        <f t="shared" si="35"/>
        <v>0</v>
      </c>
      <c r="AS160" s="81">
        <f t="shared" si="40"/>
        <v>0</v>
      </c>
      <c r="AT160" s="81">
        <f t="shared" si="36"/>
        <v>0</v>
      </c>
      <c r="AU160" s="81" t="str">
        <f t="shared" si="41"/>
        <v/>
      </c>
      <c r="AV160" s="74">
        <f t="shared" si="42"/>
        <v>0</v>
      </c>
      <c r="AW160" s="74">
        <f t="shared" si="43"/>
        <v>0</v>
      </c>
    </row>
    <row r="161" spans="1:49" s="13" customFormat="1" ht="25.15" customHeight="1" x14ac:dyDescent="0.15">
      <c r="A161" s="72">
        <f t="shared" si="37"/>
        <v>150</v>
      </c>
      <c r="B161" s="26" t="str">
        <f t="shared" si="30"/>
        <v/>
      </c>
      <c r="C161" s="73"/>
      <c r="D161" s="24" t="str">
        <f t="shared" si="38"/>
        <v/>
      </c>
      <c r="E161" s="24" t="str">
        <f t="shared" si="39"/>
        <v/>
      </c>
      <c r="F161" s="22"/>
      <c r="G161" s="23"/>
      <c r="H161" s="22"/>
      <c r="I161" s="24" t="str">
        <f>IF(OR(G161="",H161="",U161=""),"",IFERROR(VLOOKUP(G161&amp;H161&amp;U161,※編集不可※選択項目!$K$3:$P$51,5,FALSE),"該当なし"))</f>
        <v/>
      </c>
      <c r="J161" s="41"/>
      <c r="K161" s="22"/>
      <c r="L161" s="24" t="e">
        <f>J161&amp;#REF!</f>
        <v>#REF!</v>
      </c>
      <c r="M161" s="22"/>
      <c r="N161" s="22"/>
      <c r="O161" s="22"/>
      <c r="P161" s="22"/>
      <c r="Q161" s="22"/>
      <c r="R161" s="22"/>
      <c r="S161" s="25" t="str">
        <f t="shared" si="31"/>
        <v/>
      </c>
      <c r="T161" s="22"/>
      <c r="U161" s="22"/>
      <c r="V161" s="22"/>
      <c r="W161" s="22"/>
      <c r="X161" s="22"/>
      <c r="Y161" s="22"/>
      <c r="Z161" s="31"/>
      <c r="AA161" s="41"/>
      <c r="AB161" s="31"/>
      <c r="AC161" s="121"/>
      <c r="AD161" s="122"/>
      <c r="AE161" s="118"/>
      <c r="AF161" s="100"/>
      <c r="AG161" s="71"/>
      <c r="AH161" s="94">
        <f>IFERROR(INDEX(※編集不可※選択項目!$P$3:$P$51,MATCH(新規登録用!G161&amp;新規登録用!H161&amp;新規登録用!I161,※編集不可※選択項目!$Q$3:$Q$51,0)),0)</f>
        <v>0</v>
      </c>
      <c r="AI161" s="95" t="str">
        <f t="shared" si="32"/>
        <v/>
      </c>
      <c r="AJ161" s="95" t="str">
        <f>IF(G161&amp;H161=※編集不可※選択項目!$J$3,VLOOKUP(新規登録用!U161,※編集不可※選択項目!$N$2:$P$13,3,TRUE),AK161)</f>
        <v/>
      </c>
      <c r="AK161" s="95" t="str">
        <f>IF(G161&amp;H161=※編集不可※選択項目!$J$15,VLOOKUP(新規登録用!U161,※編集不可※選択項目!$N$14:$P$25,3,TRUE),AL161)</f>
        <v/>
      </c>
      <c r="AL161" s="95" t="str">
        <f>IF(G161&amp;H161=※編集不可※選択項目!$J$27,VLOOKUP(新規登録用!U161,※編集不可※選択項目!$N$26:$P$41,3,TRUE),AM161)</f>
        <v/>
      </c>
      <c r="AM161" s="95" t="str">
        <f>IF(G161&amp;H161=※編集不可※選択項目!$J$43,VLOOKUP(新規登録用!U161,※編集不可※選択項目!$N$42:$P$46,3,TRUE),AN161)</f>
        <v/>
      </c>
      <c r="AN161" s="95" t="str">
        <f>IF(G161&amp;H161=※編集不可※選択項目!$J$48,VLOOKUP(新規登録用!U161,※編集不可※選択項目!$N$47:$P$51,3,TRUE),"")</f>
        <v/>
      </c>
      <c r="AO161" s="94">
        <f>IFERROR(VLOOKUP(Y161&amp;G161&amp;H161,※編集不可※選択項目!U:V,2,FALSE),0)</f>
        <v>0</v>
      </c>
      <c r="AP161" s="94">
        <f t="shared" si="33"/>
        <v>0</v>
      </c>
      <c r="AQ161" s="94" t="str">
        <f t="shared" si="34"/>
        <v/>
      </c>
      <c r="AR161" s="81">
        <f t="shared" si="35"/>
        <v>0</v>
      </c>
      <c r="AS161" s="81">
        <f t="shared" si="40"/>
        <v>0</v>
      </c>
      <c r="AT161" s="81">
        <f t="shared" si="36"/>
        <v>0</v>
      </c>
      <c r="AU161" s="81" t="str">
        <f t="shared" si="41"/>
        <v/>
      </c>
      <c r="AV161" s="74">
        <f t="shared" si="42"/>
        <v>0</v>
      </c>
      <c r="AW161" s="74">
        <f t="shared" si="43"/>
        <v>0</v>
      </c>
    </row>
    <row r="162" spans="1:49" s="13" customFormat="1" ht="25.15" customHeight="1" x14ac:dyDescent="0.15">
      <c r="A162" s="72">
        <f t="shared" si="37"/>
        <v>151</v>
      </c>
      <c r="B162" s="26" t="str">
        <f t="shared" si="30"/>
        <v/>
      </c>
      <c r="C162" s="73"/>
      <c r="D162" s="24" t="str">
        <f t="shared" si="38"/>
        <v/>
      </c>
      <c r="E162" s="24" t="str">
        <f t="shared" si="39"/>
        <v/>
      </c>
      <c r="F162" s="22"/>
      <c r="G162" s="23"/>
      <c r="H162" s="22"/>
      <c r="I162" s="24" t="str">
        <f>IF(OR(G162="",H162="",U162=""),"",IFERROR(VLOOKUP(G162&amp;H162&amp;U162,※編集不可※選択項目!$K$3:$P$51,5,FALSE),"該当なし"))</f>
        <v/>
      </c>
      <c r="J162" s="41"/>
      <c r="K162" s="22"/>
      <c r="L162" s="24" t="e">
        <f>J162&amp;#REF!</f>
        <v>#REF!</v>
      </c>
      <c r="M162" s="22"/>
      <c r="N162" s="22"/>
      <c r="O162" s="22"/>
      <c r="P162" s="22"/>
      <c r="Q162" s="22"/>
      <c r="R162" s="22"/>
      <c r="S162" s="25" t="str">
        <f t="shared" si="31"/>
        <v/>
      </c>
      <c r="T162" s="22"/>
      <c r="U162" s="22"/>
      <c r="V162" s="22"/>
      <c r="W162" s="22"/>
      <c r="X162" s="22"/>
      <c r="Y162" s="22"/>
      <c r="Z162" s="31"/>
      <c r="AA162" s="41"/>
      <c r="AB162" s="31"/>
      <c r="AC162" s="121"/>
      <c r="AD162" s="122"/>
      <c r="AE162" s="118"/>
      <c r="AF162" s="100"/>
      <c r="AG162" s="71"/>
      <c r="AH162" s="94">
        <f>IFERROR(INDEX(※編集不可※選択項目!$P$3:$P$51,MATCH(新規登録用!G162&amp;新規登録用!H162&amp;新規登録用!I162,※編集不可※選択項目!$Q$3:$Q$51,0)),0)</f>
        <v>0</v>
      </c>
      <c r="AI162" s="95" t="str">
        <f t="shared" si="32"/>
        <v/>
      </c>
      <c r="AJ162" s="95" t="str">
        <f>IF(G162&amp;H162=※編集不可※選択項目!$J$3,VLOOKUP(新規登録用!U162,※編集不可※選択項目!$N$2:$P$13,3,TRUE),AK162)</f>
        <v/>
      </c>
      <c r="AK162" s="95" t="str">
        <f>IF(G162&amp;H162=※編集不可※選択項目!$J$15,VLOOKUP(新規登録用!U162,※編集不可※選択項目!$N$14:$P$25,3,TRUE),AL162)</f>
        <v/>
      </c>
      <c r="AL162" s="95" t="str">
        <f>IF(G162&amp;H162=※編集不可※選択項目!$J$27,VLOOKUP(新規登録用!U162,※編集不可※選択項目!$N$26:$P$41,3,TRUE),AM162)</f>
        <v/>
      </c>
      <c r="AM162" s="95" t="str">
        <f>IF(G162&amp;H162=※編集不可※選択項目!$J$43,VLOOKUP(新規登録用!U162,※編集不可※選択項目!$N$42:$P$46,3,TRUE),AN162)</f>
        <v/>
      </c>
      <c r="AN162" s="95" t="str">
        <f>IF(G162&amp;H162=※編集不可※選択項目!$J$48,VLOOKUP(新規登録用!U162,※編集不可※選択項目!$N$47:$P$51,3,TRUE),"")</f>
        <v/>
      </c>
      <c r="AO162" s="94">
        <f>IFERROR(VLOOKUP(Y162&amp;G162&amp;H162,※編集不可※選択項目!U:V,2,FALSE),0)</f>
        <v>0</v>
      </c>
      <c r="AP162" s="94">
        <f t="shared" si="33"/>
        <v>0</v>
      </c>
      <c r="AQ162" s="94" t="str">
        <f t="shared" si="34"/>
        <v/>
      </c>
      <c r="AR162" s="81">
        <f t="shared" si="35"/>
        <v>0</v>
      </c>
      <c r="AS162" s="81">
        <f t="shared" si="40"/>
        <v>0</v>
      </c>
      <c r="AT162" s="81">
        <f t="shared" si="36"/>
        <v>0</v>
      </c>
      <c r="AU162" s="81" t="str">
        <f t="shared" si="41"/>
        <v/>
      </c>
      <c r="AV162" s="74">
        <f t="shared" si="42"/>
        <v>0</v>
      </c>
      <c r="AW162" s="74">
        <f t="shared" si="43"/>
        <v>0</v>
      </c>
    </row>
    <row r="163" spans="1:49" s="13" customFormat="1" ht="25.15" customHeight="1" x14ac:dyDescent="0.15">
      <c r="A163" s="72">
        <f t="shared" si="37"/>
        <v>152</v>
      </c>
      <c r="B163" s="26" t="str">
        <f t="shared" si="30"/>
        <v/>
      </c>
      <c r="C163" s="73"/>
      <c r="D163" s="24" t="str">
        <f t="shared" si="38"/>
        <v/>
      </c>
      <c r="E163" s="24" t="str">
        <f t="shared" si="39"/>
        <v/>
      </c>
      <c r="F163" s="22"/>
      <c r="G163" s="23"/>
      <c r="H163" s="22"/>
      <c r="I163" s="24" t="str">
        <f>IF(OR(G163="",H163="",U163=""),"",IFERROR(VLOOKUP(G163&amp;H163&amp;U163,※編集不可※選択項目!$K$3:$P$51,5,FALSE),"該当なし"))</f>
        <v/>
      </c>
      <c r="J163" s="41"/>
      <c r="K163" s="22"/>
      <c r="L163" s="24" t="e">
        <f>J163&amp;#REF!</f>
        <v>#REF!</v>
      </c>
      <c r="M163" s="22"/>
      <c r="N163" s="22"/>
      <c r="O163" s="22"/>
      <c r="P163" s="22"/>
      <c r="Q163" s="22"/>
      <c r="R163" s="22"/>
      <c r="S163" s="25" t="str">
        <f t="shared" si="31"/>
        <v/>
      </c>
      <c r="T163" s="22"/>
      <c r="U163" s="22"/>
      <c r="V163" s="22"/>
      <c r="W163" s="22"/>
      <c r="X163" s="22"/>
      <c r="Y163" s="22"/>
      <c r="Z163" s="31"/>
      <c r="AA163" s="41"/>
      <c r="AB163" s="31"/>
      <c r="AC163" s="121"/>
      <c r="AD163" s="122"/>
      <c r="AE163" s="118"/>
      <c r="AF163" s="100"/>
      <c r="AG163" s="71"/>
      <c r="AH163" s="94">
        <f>IFERROR(INDEX(※編集不可※選択項目!$P$3:$P$51,MATCH(新規登録用!G163&amp;新規登録用!H163&amp;新規登録用!I163,※編集不可※選択項目!$Q$3:$Q$51,0)),0)</f>
        <v>0</v>
      </c>
      <c r="AI163" s="95" t="str">
        <f t="shared" si="32"/>
        <v/>
      </c>
      <c r="AJ163" s="95" t="str">
        <f>IF(G163&amp;H163=※編集不可※選択項目!$J$3,VLOOKUP(新規登録用!U163,※編集不可※選択項目!$N$2:$P$13,3,TRUE),AK163)</f>
        <v/>
      </c>
      <c r="AK163" s="95" t="str">
        <f>IF(G163&amp;H163=※編集不可※選択項目!$J$15,VLOOKUP(新規登録用!U163,※編集不可※選択項目!$N$14:$P$25,3,TRUE),AL163)</f>
        <v/>
      </c>
      <c r="AL163" s="95" t="str">
        <f>IF(G163&amp;H163=※編集不可※選択項目!$J$27,VLOOKUP(新規登録用!U163,※編集不可※選択項目!$N$26:$P$41,3,TRUE),AM163)</f>
        <v/>
      </c>
      <c r="AM163" s="95" t="str">
        <f>IF(G163&amp;H163=※編集不可※選択項目!$J$43,VLOOKUP(新規登録用!U163,※編集不可※選択項目!$N$42:$P$46,3,TRUE),AN163)</f>
        <v/>
      </c>
      <c r="AN163" s="95" t="str">
        <f>IF(G163&amp;H163=※編集不可※選択項目!$J$48,VLOOKUP(新規登録用!U163,※編集不可※選択項目!$N$47:$P$51,3,TRUE),"")</f>
        <v/>
      </c>
      <c r="AO163" s="94">
        <f>IFERROR(VLOOKUP(Y163&amp;G163&amp;H163,※編集不可※選択項目!U:V,2,FALSE),0)</f>
        <v>0</v>
      </c>
      <c r="AP163" s="94">
        <f t="shared" si="33"/>
        <v>0</v>
      </c>
      <c r="AQ163" s="94" t="str">
        <f t="shared" si="34"/>
        <v/>
      </c>
      <c r="AR163" s="81">
        <f t="shared" si="35"/>
        <v>0</v>
      </c>
      <c r="AS163" s="81">
        <f t="shared" si="40"/>
        <v>0</v>
      </c>
      <c r="AT163" s="81">
        <f t="shared" si="36"/>
        <v>0</v>
      </c>
      <c r="AU163" s="81" t="str">
        <f t="shared" si="41"/>
        <v/>
      </c>
      <c r="AV163" s="74">
        <f t="shared" si="42"/>
        <v>0</v>
      </c>
      <c r="AW163" s="74">
        <f t="shared" si="43"/>
        <v>0</v>
      </c>
    </row>
    <row r="164" spans="1:49" s="13" customFormat="1" ht="25.15" customHeight="1" x14ac:dyDescent="0.15">
      <c r="A164" s="72">
        <f t="shared" si="37"/>
        <v>153</v>
      </c>
      <c r="B164" s="26" t="str">
        <f t="shared" si="30"/>
        <v/>
      </c>
      <c r="C164" s="73"/>
      <c r="D164" s="24" t="str">
        <f t="shared" si="38"/>
        <v/>
      </c>
      <c r="E164" s="24" t="str">
        <f t="shared" si="39"/>
        <v/>
      </c>
      <c r="F164" s="22"/>
      <c r="G164" s="23"/>
      <c r="H164" s="22"/>
      <c r="I164" s="24" t="str">
        <f>IF(OR(G164="",H164="",U164=""),"",IFERROR(VLOOKUP(G164&amp;H164&amp;U164,※編集不可※選択項目!$K$3:$P$51,5,FALSE),"該当なし"))</f>
        <v/>
      </c>
      <c r="J164" s="41"/>
      <c r="K164" s="22"/>
      <c r="L164" s="24" t="e">
        <f>J164&amp;#REF!</f>
        <v>#REF!</v>
      </c>
      <c r="M164" s="22"/>
      <c r="N164" s="22"/>
      <c r="O164" s="22"/>
      <c r="P164" s="22"/>
      <c r="Q164" s="22"/>
      <c r="R164" s="22"/>
      <c r="S164" s="25" t="str">
        <f t="shared" si="31"/>
        <v/>
      </c>
      <c r="T164" s="22"/>
      <c r="U164" s="22"/>
      <c r="V164" s="22"/>
      <c r="W164" s="22"/>
      <c r="X164" s="22"/>
      <c r="Y164" s="22"/>
      <c r="Z164" s="31"/>
      <c r="AA164" s="41"/>
      <c r="AB164" s="31"/>
      <c r="AC164" s="121"/>
      <c r="AD164" s="122"/>
      <c r="AE164" s="118"/>
      <c r="AF164" s="100"/>
      <c r="AG164" s="71"/>
      <c r="AH164" s="94">
        <f>IFERROR(INDEX(※編集不可※選択項目!$P$3:$P$51,MATCH(新規登録用!G164&amp;新規登録用!H164&amp;新規登録用!I164,※編集不可※選択項目!$Q$3:$Q$51,0)),0)</f>
        <v>0</v>
      </c>
      <c r="AI164" s="95" t="str">
        <f t="shared" si="32"/>
        <v/>
      </c>
      <c r="AJ164" s="95" t="str">
        <f>IF(G164&amp;H164=※編集不可※選択項目!$J$3,VLOOKUP(新規登録用!U164,※編集不可※選択項目!$N$2:$P$13,3,TRUE),AK164)</f>
        <v/>
      </c>
      <c r="AK164" s="95" t="str">
        <f>IF(G164&amp;H164=※編集不可※選択項目!$J$15,VLOOKUP(新規登録用!U164,※編集不可※選択項目!$N$14:$P$25,3,TRUE),AL164)</f>
        <v/>
      </c>
      <c r="AL164" s="95" t="str">
        <f>IF(G164&amp;H164=※編集不可※選択項目!$J$27,VLOOKUP(新規登録用!U164,※編集不可※選択項目!$N$26:$P$41,3,TRUE),AM164)</f>
        <v/>
      </c>
      <c r="AM164" s="95" t="str">
        <f>IF(G164&amp;H164=※編集不可※選択項目!$J$43,VLOOKUP(新規登録用!U164,※編集不可※選択項目!$N$42:$P$46,3,TRUE),AN164)</f>
        <v/>
      </c>
      <c r="AN164" s="95" t="str">
        <f>IF(G164&amp;H164=※編集不可※選択項目!$J$48,VLOOKUP(新規登録用!U164,※編集不可※選択項目!$N$47:$P$51,3,TRUE),"")</f>
        <v/>
      </c>
      <c r="AO164" s="94">
        <f>IFERROR(VLOOKUP(Y164&amp;G164&amp;H164,※編集不可※選択項目!U:V,2,FALSE),0)</f>
        <v>0</v>
      </c>
      <c r="AP164" s="94">
        <f t="shared" si="33"/>
        <v>0</v>
      </c>
      <c r="AQ164" s="94" t="str">
        <f t="shared" si="34"/>
        <v/>
      </c>
      <c r="AR164" s="81">
        <f t="shared" si="35"/>
        <v>0</v>
      </c>
      <c r="AS164" s="81">
        <f t="shared" si="40"/>
        <v>0</v>
      </c>
      <c r="AT164" s="81">
        <f t="shared" si="36"/>
        <v>0</v>
      </c>
      <c r="AU164" s="81" t="str">
        <f t="shared" si="41"/>
        <v/>
      </c>
      <c r="AV164" s="74">
        <f t="shared" si="42"/>
        <v>0</v>
      </c>
      <c r="AW164" s="74">
        <f t="shared" si="43"/>
        <v>0</v>
      </c>
    </row>
    <row r="165" spans="1:49" s="13" customFormat="1" ht="25.15" customHeight="1" x14ac:dyDescent="0.15">
      <c r="A165" s="72">
        <f t="shared" si="37"/>
        <v>154</v>
      </c>
      <c r="B165" s="26" t="str">
        <f t="shared" si="30"/>
        <v/>
      </c>
      <c r="C165" s="73"/>
      <c r="D165" s="24" t="str">
        <f t="shared" si="38"/>
        <v/>
      </c>
      <c r="E165" s="24" t="str">
        <f t="shared" si="39"/>
        <v/>
      </c>
      <c r="F165" s="22"/>
      <c r="G165" s="23"/>
      <c r="H165" s="22"/>
      <c r="I165" s="24" t="str">
        <f>IF(OR(G165="",H165="",U165=""),"",IFERROR(VLOOKUP(G165&amp;H165&amp;U165,※編集不可※選択項目!$K$3:$P$51,5,FALSE),"該当なし"))</f>
        <v/>
      </c>
      <c r="J165" s="41"/>
      <c r="K165" s="22"/>
      <c r="L165" s="24" t="e">
        <f>J165&amp;#REF!</f>
        <v>#REF!</v>
      </c>
      <c r="M165" s="22"/>
      <c r="N165" s="22"/>
      <c r="O165" s="22"/>
      <c r="P165" s="22"/>
      <c r="Q165" s="22"/>
      <c r="R165" s="22"/>
      <c r="S165" s="25" t="str">
        <f t="shared" si="31"/>
        <v/>
      </c>
      <c r="T165" s="22"/>
      <c r="U165" s="22"/>
      <c r="V165" s="22"/>
      <c r="W165" s="22"/>
      <c r="X165" s="22"/>
      <c r="Y165" s="22"/>
      <c r="Z165" s="31"/>
      <c r="AA165" s="41"/>
      <c r="AB165" s="31"/>
      <c r="AC165" s="121"/>
      <c r="AD165" s="122"/>
      <c r="AE165" s="118"/>
      <c r="AF165" s="100"/>
      <c r="AG165" s="71"/>
      <c r="AH165" s="94">
        <f>IFERROR(INDEX(※編集不可※選択項目!$P$3:$P$51,MATCH(新規登録用!G165&amp;新規登録用!H165&amp;新規登録用!I165,※編集不可※選択項目!$Q$3:$Q$51,0)),0)</f>
        <v>0</v>
      </c>
      <c r="AI165" s="95" t="str">
        <f t="shared" si="32"/>
        <v/>
      </c>
      <c r="AJ165" s="95" t="str">
        <f>IF(G165&amp;H165=※編集不可※選択項目!$J$3,VLOOKUP(新規登録用!U165,※編集不可※選択項目!$N$2:$P$13,3,TRUE),AK165)</f>
        <v/>
      </c>
      <c r="AK165" s="95" t="str">
        <f>IF(G165&amp;H165=※編集不可※選択項目!$J$15,VLOOKUP(新規登録用!U165,※編集不可※選択項目!$N$14:$P$25,3,TRUE),AL165)</f>
        <v/>
      </c>
      <c r="AL165" s="95" t="str">
        <f>IF(G165&amp;H165=※編集不可※選択項目!$J$27,VLOOKUP(新規登録用!U165,※編集不可※選択項目!$N$26:$P$41,3,TRUE),AM165)</f>
        <v/>
      </c>
      <c r="AM165" s="95" t="str">
        <f>IF(G165&amp;H165=※編集不可※選択項目!$J$43,VLOOKUP(新規登録用!U165,※編集不可※選択項目!$N$42:$P$46,3,TRUE),AN165)</f>
        <v/>
      </c>
      <c r="AN165" s="95" t="str">
        <f>IF(G165&amp;H165=※編集不可※選択項目!$J$48,VLOOKUP(新規登録用!U165,※編集不可※選択項目!$N$47:$P$51,3,TRUE),"")</f>
        <v/>
      </c>
      <c r="AO165" s="94">
        <f>IFERROR(VLOOKUP(Y165&amp;G165&amp;H165,※編集不可※選択項目!U:V,2,FALSE),0)</f>
        <v>0</v>
      </c>
      <c r="AP165" s="94">
        <f t="shared" si="33"/>
        <v>0</v>
      </c>
      <c r="AQ165" s="94" t="str">
        <f t="shared" si="34"/>
        <v/>
      </c>
      <c r="AR165" s="81">
        <f t="shared" si="35"/>
        <v>0</v>
      </c>
      <c r="AS165" s="81">
        <f t="shared" si="40"/>
        <v>0</v>
      </c>
      <c r="AT165" s="81">
        <f t="shared" si="36"/>
        <v>0</v>
      </c>
      <c r="AU165" s="81" t="str">
        <f t="shared" si="41"/>
        <v/>
      </c>
      <c r="AV165" s="74">
        <f t="shared" si="42"/>
        <v>0</v>
      </c>
      <c r="AW165" s="74">
        <f t="shared" si="43"/>
        <v>0</v>
      </c>
    </row>
    <row r="166" spans="1:49" s="13" customFormat="1" ht="25.15" customHeight="1" x14ac:dyDescent="0.15">
      <c r="A166" s="72">
        <f t="shared" si="37"/>
        <v>155</v>
      </c>
      <c r="B166" s="26" t="str">
        <f t="shared" si="30"/>
        <v/>
      </c>
      <c r="C166" s="73"/>
      <c r="D166" s="24" t="str">
        <f t="shared" si="38"/>
        <v/>
      </c>
      <c r="E166" s="24" t="str">
        <f t="shared" si="39"/>
        <v/>
      </c>
      <c r="F166" s="22"/>
      <c r="G166" s="23"/>
      <c r="H166" s="22"/>
      <c r="I166" s="24" t="str">
        <f>IF(OR(G166="",H166="",U166=""),"",IFERROR(VLOOKUP(G166&amp;H166&amp;U166,※編集不可※選択項目!$K$3:$P$51,5,FALSE),"該当なし"))</f>
        <v/>
      </c>
      <c r="J166" s="41"/>
      <c r="K166" s="22"/>
      <c r="L166" s="24" t="e">
        <f>J166&amp;#REF!</f>
        <v>#REF!</v>
      </c>
      <c r="M166" s="22"/>
      <c r="N166" s="22"/>
      <c r="O166" s="22"/>
      <c r="P166" s="22"/>
      <c r="Q166" s="22"/>
      <c r="R166" s="22"/>
      <c r="S166" s="25" t="str">
        <f t="shared" si="31"/>
        <v/>
      </c>
      <c r="T166" s="22"/>
      <c r="U166" s="22"/>
      <c r="V166" s="22"/>
      <c r="W166" s="22"/>
      <c r="X166" s="22"/>
      <c r="Y166" s="22"/>
      <c r="Z166" s="31"/>
      <c r="AA166" s="41"/>
      <c r="AB166" s="31"/>
      <c r="AC166" s="121"/>
      <c r="AD166" s="122"/>
      <c r="AE166" s="118"/>
      <c r="AF166" s="100"/>
      <c r="AG166" s="71"/>
      <c r="AH166" s="94">
        <f>IFERROR(INDEX(※編集不可※選択項目!$P$3:$P$51,MATCH(新規登録用!G166&amp;新規登録用!H166&amp;新規登録用!I166,※編集不可※選択項目!$Q$3:$Q$51,0)),0)</f>
        <v>0</v>
      </c>
      <c r="AI166" s="95" t="str">
        <f t="shared" si="32"/>
        <v/>
      </c>
      <c r="AJ166" s="95" t="str">
        <f>IF(G166&amp;H166=※編集不可※選択項目!$J$3,VLOOKUP(新規登録用!U166,※編集不可※選択項目!$N$2:$P$13,3,TRUE),AK166)</f>
        <v/>
      </c>
      <c r="AK166" s="95" t="str">
        <f>IF(G166&amp;H166=※編集不可※選択項目!$J$15,VLOOKUP(新規登録用!U166,※編集不可※選択項目!$N$14:$P$25,3,TRUE),AL166)</f>
        <v/>
      </c>
      <c r="AL166" s="95" t="str">
        <f>IF(G166&amp;H166=※編集不可※選択項目!$J$27,VLOOKUP(新規登録用!U166,※編集不可※選択項目!$N$26:$P$41,3,TRUE),AM166)</f>
        <v/>
      </c>
      <c r="AM166" s="95" t="str">
        <f>IF(G166&amp;H166=※編集不可※選択項目!$J$43,VLOOKUP(新規登録用!U166,※編集不可※選択項目!$N$42:$P$46,3,TRUE),AN166)</f>
        <v/>
      </c>
      <c r="AN166" s="95" t="str">
        <f>IF(G166&amp;H166=※編集不可※選択項目!$J$48,VLOOKUP(新規登録用!U166,※編集不可※選択項目!$N$47:$P$51,3,TRUE),"")</f>
        <v/>
      </c>
      <c r="AO166" s="94">
        <f>IFERROR(VLOOKUP(Y166&amp;G166&amp;H166,※編集不可※選択項目!U:V,2,FALSE),0)</f>
        <v>0</v>
      </c>
      <c r="AP166" s="94">
        <f t="shared" si="33"/>
        <v>0</v>
      </c>
      <c r="AQ166" s="94" t="str">
        <f t="shared" si="34"/>
        <v/>
      </c>
      <c r="AR166" s="81">
        <f t="shared" si="35"/>
        <v>0</v>
      </c>
      <c r="AS166" s="81">
        <f t="shared" si="40"/>
        <v>0</v>
      </c>
      <c r="AT166" s="81">
        <f t="shared" si="36"/>
        <v>0</v>
      </c>
      <c r="AU166" s="81" t="str">
        <f t="shared" si="41"/>
        <v/>
      </c>
      <c r="AV166" s="74">
        <f t="shared" si="42"/>
        <v>0</v>
      </c>
      <c r="AW166" s="74">
        <f t="shared" si="43"/>
        <v>0</v>
      </c>
    </row>
    <row r="167" spans="1:49" s="13" customFormat="1" ht="25.15" customHeight="1" x14ac:dyDescent="0.15">
      <c r="A167" s="72">
        <f t="shared" si="37"/>
        <v>156</v>
      </c>
      <c r="B167" s="26" t="str">
        <f t="shared" si="30"/>
        <v/>
      </c>
      <c r="C167" s="73"/>
      <c r="D167" s="24" t="str">
        <f t="shared" si="38"/>
        <v/>
      </c>
      <c r="E167" s="24" t="str">
        <f t="shared" si="39"/>
        <v/>
      </c>
      <c r="F167" s="22"/>
      <c r="G167" s="23"/>
      <c r="H167" s="22"/>
      <c r="I167" s="24" t="str">
        <f>IF(OR(G167="",H167="",U167=""),"",IFERROR(VLOOKUP(G167&amp;H167&amp;U167,※編集不可※選択項目!$K$3:$P$51,5,FALSE),"該当なし"))</f>
        <v/>
      </c>
      <c r="J167" s="41"/>
      <c r="K167" s="22"/>
      <c r="L167" s="24" t="e">
        <f>J167&amp;#REF!</f>
        <v>#REF!</v>
      </c>
      <c r="M167" s="22"/>
      <c r="N167" s="22"/>
      <c r="O167" s="22"/>
      <c r="P167" s="22"/>
      <c r="Q167" s="22"/>
      <c r="R167" s="22"/>
      <c r="S167" s="25" t="str">
        <f t="shared" si="31"/>
        <v/>
      </c>
      <c r="T167" s="22"/>
      <c r="U167" s="22"/>
      <c r="V167" s="22"/>
      <c r="W167" s="22"/>
      <c r="X167" s="22"/>
      <c r="Y167" s="22"/>
      <c r="Z167" s="31"/>
      <c r="AA167" s="41"/>
      <c r="AB167" s="31"/>
      <c r="AC167" s="121"/>
      <c r="AD167" s="122"/>
      <c r="AE167" s="118"/>
      <c r="AF167" s="100"/>
      <c r="AG167" s="71"/>
      <c r="AH167" s="94">
        <f>IFERROR(INDEX(※編集不可※選択項目!$P$3:$P$51,MATCH(新規登録用!G167&amp;新規登録用!H167&amp;新規登録用!I167,※編集不可※選択項目!$Q$3:$Q$51,0)),0)</f>
        <v>0</v>
      </c>
      <c r="AI167" s="95" t="str">
        <f t="shared" si="32"/>
        <v/>
      </c>
      <c r="AJ167" s="95" t="str">
        <f>IF(G167&amp;H167=※編集不可※選択項目!$J$3,VLOOKUP(新規登録用!U167,※編集不可※選択項目!$N$2:$P$13,3,TRUE),AK167)</f>
        <v/>
      </c>
      <c r="AK167" s="95" t="str">
        <f>IF(G167&amp;H167=※編集不可※選択項目!$J$15,VLOOKUP(新規登録用!U167,※編集不可※選択項目!$N$14:$P$25,3,TRUE),AL167)</f>
        <v/>
      </c>
      <c r="AL167" s="95" t="str">
        <f>IF(G167&amp;H167=※編集不可※選択項目!$J$27,VLOOKUP(新規登録用!U167,※編集不可※選択項目!$N$26:$P$41,3,TRUE),AM167)</f>
        <v/>
      </c>
      <c r="AM167" s="95" t="str">
        <f>IF(G167&amp;H167=※編集不可※選択項目!$J$43,VLOOKUP(新規登録用!U167,※編集不可※選択項目!$N$42:$P$46,3,TRUE),AN167)</f>
        <v/>
      </c>
      <c r="AN167" s="95" t="str">
        <f>IF(G167&amp;H167=※編集不可※選択項目!$J$48,VLOOKUP(新規登録用!U167,※編集不可※選択項目!$N$47:$P$51,3,TRUE),"")</f>
        <v/>
      </c>
      <c r="AO167" s="94">
        <f>IFERROR(VLOOKUP(Y167&amp;G167&amp;H167,※編集不可※選択項目!U:V,2,FALSE),0)</f>
        <v>0</v>
      </c>
      <c r="AP167" s="94">
        <f t="shared" si="33"/>
        <v>0</v>
      </c>
      <c r="AQ167" s="94" t="str">
        <f t="shared" si="34"/>
        <v/>
      </c>
      <c r="AR167" s="81">
        <f t="shared" si="35"/>
        <v>0</v>
      </c>
      <c r="AS167" s="81">
        <f t="shared" si="40"/>
        <v>0</v>
      </c>
      <c r="AT167" s="81">
        <f t="shared" si="36"/>
        <v>0</v>
      </c>
      <c r="AU167" s="81" t="str">
        <f t="shared" si="41"/>
        <v/>
      </c>
      <c r="AV167" s="74">
        <f t="shared" si="42"/>
        <v>0</v>
      </c>
      <c r="AW167" s="74">
        <f t="shared" si="43"/>
        <v>0</v>
      </c>
    </row>
    <row r="168" spans="1:49" s="13" customFormat="1" ht="25.15" customHeight="1" x14ac:dyDescent="0.15">
      <c r="A168" s="72">
        <f t="shared" si="37"/>
        <v>157</v>
      </c>
      <c r="B168" s="26" t="str">
        <f t="shared" si="30"/>
        <v/>
      </c>
      <c r="C168" s="73"/>
      <c r="D168" s="24" t="str">
        <f t="shared" si="38"/>
        <v/>
      </c>
      <c r="E168" s="24" t="str">
        <f t="shared" si="39"/>
        <v/>
      </c>
      <c r="F168" s="22"/>
      <c r="G168" s="23"/>
      <c r="H168" s="22"/>
      <c r="I168" s="24" t="str">
        <f>IF(OR(G168="",H168="",U168=""),"",IFERROR(VLOOKUP(G168&amp;H168&amp;U168,※編集不可※選択項目!$K$3:$P$51,5,FALSE),"該当なし"))</f>
        <v/>
      </c>
      <c r="J168" s="41"/>
      <c r="K168" s="22"/>
      <c r="L168" s="24" t="e">
        <f>J168&amp;#REF!</f>
        <v>#REF!</v>
      </c>
      <c r="M168" s="22"/>
      <c r="N168" s="22"/>
      <c r="O168" s="22"/>
      <c r="P168" s="22"/>
      <c r="Q168" s="22"/>
      <c r="R168" s="22"/>
      <c r="S168" s="25" t="str">
        <f t="shared" si="31"/>
        <v/>
      </c>
      <c r="T168" s="22"/>
      <c r="U168" s="22"/>
      <c r="V168" s="22"/>
      <c r="W168" s="22"/>
      <c r="X168" s="22"/>
      <c r="Y168" s="22"/>
      <c r="Z168" s="31"/>
      <c r="AA168" s="41"/>
      <c r="AB168" s="31"/>
      <c r="AC168" s="121"/>
      <c r="AD168" s="122"/>
      <c r="AE168" s="118"/>
      <c r="AF168" s="100"/>
      <c r="AG168" s="71"/>
      <c r="AH168" s="94">
        <f>IFERROR(INDEX(※編集不可※選択項目!$P$3:$P$51,MATCH(新規登録用!G168&amp;新規登録用!H168&amp;新規登録用!I168,※編集不可※選択項目!$Q$3:$Q$51,0)),0)</f>
        <v>0</v>
      </c>
      <c r="AI168" s="95" t="str">
        <f t="shared" si="32"/>
        <v/>
      </c>
      <c r="AJ168" s="95" t="str">
        <f>IF(G168&amp;H168=※編集不可※選択項目!$J$3,VLOOKUP(新規登録用!U168,※編集不可※選択項目!$N$2:$P$13,3,TRUE),AK168)</f>
        <v/>
      </c>
      <c r="AK168" s="95" t="str">
        <f>IF(G168&amp;H168=※編集不可※選択項目!$J$15,VLOOKUP(新規登録用!U168,※編集不可※選択項目!$N$14:$P$25,3,TRUE),AL168)</f>
        <v/>
      </c>
      <c r="AL168" s="95" t="str">
        <f>IF(G168&amp;H168=※編集不可※選択項目!$J$27,VLOOKUP(新規登録用!U168,※編集不可※選択項目!$N$26:$P$41,3,TRUE),AM168)</f>
        <v/>
      </c>
      <c r="AM168" s="95" t="str">
        <f>IF(G168&amp;H168=※編集不可※選択項目!$J$43,VLOOKUP(新規登録用!U168,※編集不可※選択項目!$N$42:$P$46,3,TRUE),AN168)</f>
        <v/>
      </c>
      <c r="AN168" s="95" t="str">
        <f>IF(G168&amp;H168=※編集不可※選択項目!$J$48,VLOOKUP(新規登録用!U168,※編集不可※選択項目!$N$47:$P$51,3,TRUE),"")</f>
        <v/>
      </c>
      <c r="AO168" s="94">
        <f>IFERROR(VLOOKUP(Y168&amp;G168&amp;H168,※編集不可※選択項目!U:V,2,FALSE),0)</f>
        <v>0</v>
      </c>
      <c r="AP168" s="94">
        <f t="shared" si="33"/>
        <v>0</v>
      </c>
      <c r="AQ168" s="94" t="str">
        <f t="shared" si="34"/>
        <v/>
      </c>
      <c r="AR168" s="81">
        <f t="shared" si="35"/>
        <v>0</v>
      </c>
      <c r="AS168" s="81">
        <f t="shared" si="40"/>
        <v>0</v>
      </c>
      <c r="AT168" s="81">
        <f t="shared" si="36"/>
        <v>0</v>
      </c>
      <c r="AU168" s="81" t="str">
        <f t="shared" si="41"/>
        <v/>
      </c>
      <c r="AV168" s="74">
        <f t="shared" si="42"/>
        <v>0</v>
      </c>
      <c r="AW168" s="74">
        <f t="shared" si="43"/>
        <v>0</v>
      </c>
    </row>
    <row r="169" spans="1:49" s="13" customFormat="1" ht="25.15" customHeight="1" x14ac:dyDescent="0.15">
      <c r="A169" s="72">
        <f t="shared" si="37"/>
        <v>158</v>
      </c>
      <c r="B169" s="26" t="str">
        <f t="shared" si="30"/>
        <v/>
      </c>
      <c r="C169" s="73"/>
      <c r="D169" s="24" t="str">
        <f t="shared" si="38"/>
        <v/>
      </c>
      <c r="E169" s="24" t="str">
        <f t="shared" si="39"/>
        <v/>
      </c>
      <c r="F169" s="22"/>
      <c r="G169" s="23"/>
      <c r="H169" s="22"/>
      <c r="I169" s="24" t="str">
        <f>IF(OR(G169="",H169="",U169=""),"",IFERROR(VLOOKUP(G169&amp;H169&amp;U169,※編集不可※選択項目!$K$3:$P$51,5,FALSE),"該当なし"))</f>
        <v/>
      </c>
      <c r="J169" s="41"/>
      <c r="K169" s="22"/>
      <c r="L169" s="24" t="e">
        <f>J169&amp;#REF!</f>
        <v>#REF!</v>
      </c>
      <c r="M169" s="22"/>
      <c r="N169" s="22"/>
      <c r="O169" s="22"/>
      <c r="P169" s="22"/>
      <c r="Q169" s="22"/>
      <c r="R169" s="22"/>
      <c r="S169" s="25" t="str">
        <f t="shared" si="31"/>
        <v/>
      </c>
      <c r="T169" s="22"/>
      <c r="U169" s="22"/>
      <c r="V169" s="22"/>
      <c r="W169" s="22"/>
      <c r="X169" s="22"/>
      <c r="Y169" s="22"/>
      <c r="Z169" s="31"/>
      <c r="AA169" s="41"/>
      <c r="AB169" s="31"/>
      <c r="AC169" s="121"/>
      <c r="AD169" s="122"/>
      <c r="AE169" s="118"/>
      <c r="AF169" s="100"/>
      <c r="AG169" s="71"/>
      <c r="AH169" s="94">
        <f>IFERROR(INDEX(※編集不可※選択項目!$P$3:$P$51,MATCH(新規登録用!G169&amp;新規登録用!H169&amp;新規登録用!I169,※編集不可※選択項目!$Q$3:$Q$51,0)),0)</f>
        <v>0</v>
      </c>
      <c r="AI169" s="95" t="str">
        <f t="shared" si="32"/>
        <v/>
      </c>
      <c r="AJ169" s="95" t="str">
        <f>IF(G169&amp;H169=※編集不可※選択項目!$J$3,VLOOKUP(新規登録用!U169,※編集不可※選択項目!$N$2:$P$13,3,TRUE),AK169)</f>
        <v/>
      </c>
      <c r="AK169" s="95" t="str">
        <f>IF(G169&amp;H169=※編集不可※選択項目!$J$15,VLOOKUP(新規登録用!U169,※編集不可※選択項目!$N$14:$P$25,3,TRUE),AL169)</f>
        <v/>
      </c>
      <c r="AL169" s="95" t="str">
        <f>IF(G169&amp;H169=※編集不可※選択項目!$J$27,VLOOKUP(新規登録用!U169,※編集不可※選択項目!$N$26:$P$41,3,TRUE),AM169)</f>
        <v/>
      </c>
      <c r="AM169" s="95" t="str">
        <f>IF(G169&amp;H169=※編集不可※選択項目!$J$43,VLOOKUP(新規登録用!U169,※編集不可※選択項目!$N$42:$P$46,3,TRUE),AN169)</f>
        <v/>
      </c>
      <c r="AN169" s="95" t="str">
        <f>IF(G169&amp;H169=※編集不可※選択項目!$J$48,VLOOKUP(新規登録用!U169,※編集不可※選択項目!$N$47:$P$51,3,TRUE),"")</f>
        <v/>
      </c>
      <c r="AO169" s="94">
        <f>IFERROR(VLOOKUP(Y169&amp;G169&amp;H169,※編集不可※選択項目!U:V,2,FALSE),0)</f>
        <v>0</v>
      </c>
      <c r="AP169" s="94">
        <f t="shared" si="33"/>
        <v>0</v>
      </c>
      <c r="AQ169" s="94" t="str">
        <f t="shared" si="34"/>
        <v/>
      </c>
      <c r="AR169" s="81">
        <f t="shared" si="35"/>
        <v>0</v>
      </c>
      <c r="AS169" s="81">
        <f t="shared" si="40"/>
        <v>0</v>
      </c>
      <c r="AT169" s="81">
        <f t="shared" si="36"/>
        <v>0</v>
      </c>
      <c r="AU169" s="81" t="str">
        <f t="shared" si="41"/>
        <v/>
      </c>
      <c r="AV169" s="74">
        <f t="shared" si="42"/>
        <v>0</v>
      </c>
      <c r="AW169" s="74">
        <f t="shared" si="43"/>
        <v>0</v>
      </c>
    </row>
    <row r="170" spans="1:49" s="13" customFormat="1" ht="25.15" customHeight="1" x14ac:dyDescent="0.15">
      <c r="A170" s="72">
        <f t="shared" si="37"/>
        <v>159</v>
      </c>
      <c r="B170" s="26" t="str">
        <f t="shared" si="30"/>
        <v/>
      </c>
      <c r="C170" s="73"/>
      <c r="D170" s="24" t="str">
        <f t="shared" si="38"/>
        <v/>
      </c>
      <c r="E170" s="24" t="str">
        <f t="shared" si="39"/>
        <v/>
      </c>
      <c r="F170" s="22"/>
      <c r="G170" s="23"/>
      <c r="H170" s="22"/>
      <c r="I170" s="24" t="str">
        <f>IF(OR(G170="",H170="",U170=""),"",IFERROR(VLOOKUP(G170&amp;H170&amp;U170,※編集不可※選択項目!$K$3:$P$51,5,FALSE),"該当なし"))</f>
        <v/>
      </c>
      <c r="J170" s="41"/>
      <c r="K170" s="22"/>
      <c r="L170" s="24" t="e">
        <f>J170&amp;#REF!</f>
        <v>#REF!</v>
      </c>
      <c r="M170" s="22"/>
      <c r="N170" s="22"/>
      <c r="O170" s="22"/>
      <c r="P170" s="22"/>
      <c r="Q170" s="22"/>
      <c r="R170" s="22"/>
      <c r="S170" s="25" t="str">
        <f t="shared" si="31"/>
        <v/>
      </c>
      <c r="T170" s="22"/>
      <c r="U170" s="22"/>
      <c r="V170" s="22"/>
      <c r="W170" s="22"/>
      <c r="X170" s="22"/>
      <c r="Y170" s="22"/>
      <c r="Z170" s="31"/>
      <c r="AA170" s="41"/>
      <c r="AB170" s="31"/>
      <c r="AC170" s="121"/>
      <c r="AD170" s="122"/>
      <c r="AE170" s="118"/>
      <c r="AF170" s="100"/>
      <c r="AG170" s="71"/>
      <c r="AH170" s="94">
        <f>IFERROR(INDEX(※編集不可※選択項目!$P$3:$P$51,MATCH(新規登録用!G170&amp;新規登録用!H170&amp;新規登録用!I170,※編集不可※選択項目!$Q$3:$Q$51,0)),0)</f>
        <v>0</v>
      </c>
      <c r="AI170" s="95" t="str">
        <f t="shared" si="32"/>
        <v/>
      </c>
      <c r="AJ170" s="95" t="str">
        <f>IF(G170&amp;H170=※編集不可※選択項目!$J$3,VLOOKUP(新規登録用!U170,※編集不可※選択項目!$N$2:$P$13,3,TRUE),AK170)</f>
        <v/>
      </c>
      <c r="AK170" s="95" t="str">
        <f>IF(G170&amp;H170=※編集不可※選択項目!$J$15,VLOOKUP(新規登録用!U170,※編集不可※選択項目!$N$14:$P$25,3,TRUE),AL170)</f>
        <v/>
      </c>
      <c r="AL170" s="95" t="str">
        <f>IF(G170&amp;H170=※編集不可※選択項目!$J$27,VLOOKUP(新規登録用!U170,※編集不可※選択項目!$N$26:$P$41,3,TRUE),AM170)</f>
        <v/>
      </c>
      <c r="AM170" s="95" t="str">
        <f>IF(G170&amp;H170=※編集不可※選択項目!$J$43,VLOOKUP(新規登録用!U170,※編集不可※選択項目!$N$42:$P$46,3,TRUE),AN170)</f>
        <v/>
      </c>
      <c r="AN170" s="95" t="str">
        <f>IF(G170&amp;H170=※編集不可※選択項目!$J$48,VLOOKUP(新規登録用!U170,※編集不可※選択項目!$N$47:$P$51,3,TRUE),"")</f>
        <v/>
      </c>
      <c r="AO170" s="94">
        <f>IFERROR(VLOOKUP(Y170&amp;G170&amp;H170,※編集不可※選択項目!U:V,2,FALSE),0)</f>
        <v>0</v>
      </c>
      <c r="AP170" s="94">
        <f t="shared" si="33"/>
        <v>0</v>
      </c>
      <c r="AQ170" s="94" t="str">
        <f t="shared" si="34"/>
        <v/>
      </c>
      <c r="AR170" s="81">
        <f t="shared" si="35"/>
        <v>0</v>
      </c>
      <c r="AS170" s="81">
        <f t="shared" si="40"/>
        <v>0</v>
      </c>
      <c r="AT170" s="81">
        <f t="shared" si="36"/>
        <v>0</v>
      </c>
      <c r="AU170" s="81" t="str">
        <f t="shared" si="41"/>
        <v/>
      </c>
      <c r="AV170" s="74">
        <f t="shared" si="42"/>
        <v>0</v>
      </c>
      <c r="AW170" s="74">
        <f t="shared" si="43"/>
        <v>0</v>
      </c>
    </row>
    <row r="171" spans="1:49" s="13" customFormat="1" ht="25.15" customHeight="1" x14ac:dyDescent="0.15">
      <c r="A171" s="72">
        <f t="shared" si="37"/>
        <v>160</v>
      </c>
      <c r="B171" s="26" t="str">
        <f t="shared" si="30"/>
        <v/>
      </c>
      <c r="C171" s="73"/>
      <c r="D171" s="24" t="str">
        <f t="shared" si="38"/>
        <v/>
      </c>
      <c r="E171" s="24" t="str">
        <f t="shared" si="39"/>
        <v/>
      </c>
      <c r="F171" s="22"/>
      <c r="G171" s="23"/>
      <c r="H171" s="22"/>
      <c r="I171" s="24" t="str">
        <f>IF(OR(G171="",H171="",U171=""),"",IFERROR(VLOOKUP(G171&amp;H171&amp;U171,※編集不可※選択項目!$K$3:$P$51,5,FALSE),"該当なし"))</f>
        <v/>
      </c>
      <c r="J171" s="41"/>
      <c r="K171" s="22"/>
      <c r="L171" s="24" t="e">
        <f>J171&amp;#REF!</f>
        <v>#REF!</v>
      </c>
      <c r="M171" s="22"/>
      <c r="N171" s="22"/>
      <c r="O171" s="22"/>
      <c r="P171" s="22"/>
      <c r="Q171" s="22"/>
      <c r="R171" s="22"/>
      <c r="S171" s="25" t="str">
        <f t="shared" si="31"/>
        <v/>
      </c>
      <c r="T171" s="22"/>
      <c r="U171" s="22"/>
      <c r="V171" s="22"/>
      <c r="W171" s="22"/>
      <c r="X171" s="22"/>
      <c r="Y171" s="22"/>
      <c r="Z171" s="31"/>
      <c r="AA171" s="41"/>
      <c r="AB171" s="31"/>
      <c r="AC171" s="121"/>
      <c r="AD171" s="122"/>
      <c r="AE171" s="118"/>
      <c r="AF171" s="100"/>
      <c r="AG171" s="71"/>
      <c r="AH171" s="94">
        <f>IFERROR(INDEX(※編集不可※選択項目!$P$3:$P$51,MATCH(新規登録用!G171&amp;新規登録用!H171&amp;新規登録用!I171,※編集不可※選択項目!$Q$3:$Q$51,0)),0)</f>
        <v>0</v>
      </c>
      <c r="AI171" s="95" t="str">
        <f t="shared" si="32"/>
        <v/>
      </c>
      <c r="AJ171" s="95" t="str">
        <f>IF(G171&amp;H171=※編集不可※選択項目!$J$3,VLOOKUP(新規登録用!U171,※編集不可※選択項目!$N$2:$P$13,3,TRUE),AK171)</f>
        <v/>
      </c>
      <c r="AK171" s="95" t="str">
        <f>IF(G171&amp;H171=※編集不可※選択項目!$J$15,VLOOKUP(新規登録用!U171,※編集不可※選択項目!$N$14:$P$25,3,TRUE),AL171)</f>
        <v/>
      </c>
      <c r="AL171" s="95" t="str">
        <f>IF(G171&amp;H171=※編集不可※選択項目!$J$27,VLOOKUP(新規登録用!U171,※編集不可※選択項目!$N$26:$P$41,3,TRUE),AM171)</f>
        <v/>
      </c>
      <c r="AM171" s="95" t="str">
        <f>IF(G171&amp;H171=※編集不可※選択項目!$J$43,VLOOKUP(新規登録用!U171,※編集不可※選択項目!$N$42:$P$46,3,TRUE),AN171)</f>
        <v/>
      </c>
      <c r="AN171" s="95" t="str">
        <f>IF(G171&amp;H171=※編集不可※選択項目!$J$48,VLOOKUP(新規登録用!U171,※編集不可※選択項目!$N$47:$P$51,3,TRUE),"")</f>
        <v/>
      </c>
      <c r="AO171" s="94">
        <f>IFERROR(VLOOKUP(Y171&amp;G171&amp;H171,※編集不可※選択項目!U:V,2,FALSE),0)</f>
        <v>0</v>
      </c>
      <c r="AP171" s="94">
        <f t="shared" si="33"/>
        <v>0</v>
      </c>
      <c r="AQ171" s="94" t="str">
        <f t="shared" si="34"/>
        <v/>
      </c>
      <c r="AR171" s="81">
        <f t="shared" si="35"/>
        <v>0</v>
      </c>
      <c r="AS171" s="81">
        <f t="shared" si="40"/>
        <v>0</v>
      </c>
      <c r="AT171" s="81">
        <f t="shared" si="36"/>
        <v>0</v>
      </c>
      <c r="AU171" s="81" t="str">
        <f t="shared" si="41"/>
        <v/>
      </c>
      <c r="AV171" s="74">
        <f t="shared" si="42"/>
        <v>0</v>
      </c>
      <c r="AW171" s="74">
        <f t="shared" si="43"/>
        <v>0</v>
      </c>
    </row>
    <row r="172" spans="1:49" s="13" customFormat="1" ht="25.15" customHeight="1" x14ac:dyDescent="0.15">
      <c r="A172" s="72">
        <f t="shared" si="37"/>
        <v>161</v>
      </c>
      <c r="B172" s="26" t="str">
        <f t="shared" si="30"/>
        <v/>
      </c>
      <c r="C172" s="73"/>
      <c r="D172" s="24" t="str">
        <f t="shared" si="38"/>
        <v/>
      </c>
      <c r="E172" s="24" t="str">
        <f t="shared" si="39"/>
        <v/>
      </c>
      <c r="F172" s="22"/>
      <c r="G172" s="23"/>
      <c r="H172" s="22"/>
      <c r="I172" s="24" t="str">
        <f>IF(OR(G172="",H172="",U172=""),"",IFERROR(VLOOKUP(G172&amp;H172&amp;U172,※編集不可※選択項目!$K$3:$P$51,5,FALSE),"該当なし"))</f>
        <v/>
      </c>
      <c r="J172" s="41"/>
      <c r="K172" s="22"/>
      <c r="L172" s="24" t="e">
        <f>J172&amp;#REF!</f>
        <v>#REF!</v>
      </c>
      <c r="M172" s="22"/>
      <c r="N172" s="22"/>
      <c r="O172" s="22"/>
      <c r="P172" s="22"/>
      <c r="Q172" s="22"/>
      <c r="R172" s="22"/>
      <c r="S172" s="25" t="str">
        <f t="shared" si="31"/>
        <v/>
      </c>
      <c r="T172" s="22"/>
      <c r="U172" s="22"/>
      <c r="V172" s="22"/>
      <c r="W172" s="22"/>
      <c r="X172" s="22"/>
      <c r="Y172" s="22"/>
      <c r="Z172" s="31"/>
      <c r="AA172" s="41"/>
      <c r="AB172" s="31"/>
      <c r="AC172" s="121"/>
      <c r="AD172" s="122"/>
      <c r="AE172" s="118"/>
      <c r="AF172" s="100"/>
      <c r="AG172" s="71"/>
      <c r="AH172" s="94">
        <f>IFERROR(INDEX(※編集不可※選択項目!$P$3:$P$51,MATCH(新規登録用!G172&amp;新規登録用!H172&amp;新規登録用!I172,※編集不可※選択項目!$Q$3:$Q$51,0)),0)</f>
        <v>0</v>
      </c>
      <c r="AI172" s="95" t="str">
        <f t="shared" si="32"/>
        <v/>
      </c>
      <c r="AJ172" s="95" t="str">
        <f>IF(G172&amp;H172=※編集不可※選択項目!$J$3,VLOOKUP(新規登録用!U172,※編集不可※選択項目!$N$2:$P$13,3,TRUE),AK172)</f>
        <v/>
      </c>
      <c r="AK172" s="95" t="str">
        <f>IF(G172&amp;H172=※編集不可※選択項目!$J$15,VLOOKUP(新規登録用!U172,※編集不可※選択項目!$N$14:$P$25,3,TRUE),AL172)</f>
        <v/>
      </c>
      <c r="AL172" s="95" t="str">
        <f>IF(G172&amp;H172=※編集不可※選択項目!$J$27,VLOOKUP(新規登録用!U172,※編集不可※選択項目!$N$26:$P$41,3,TRUE),AM172)</f>
        <v/>
      </c>
      <c r="AM172" s="95" t="str">
        <f>IF(G172&amp;H172=※編集不可※選択項目!$J$43,VLOOKUP(新規登録用!U172,※編集不可※選択項目!$N$42:$P$46,3,TRUE),AN172)</f>
        <v/>
      </c>
      <c r="AN172" s="95" t="str">
        <f>IF(G172&amp;H172=※編集不可※選択項目!$J$48,VLOOKUP(新規登録用!U172,※編集不可※選択項目!$N$47:$P$51,3,TRUE),"")</f>
        <v/>
      </c>
      <c r="AO172" s="94">
        <f>IFERROR(VLOOKUP(Y172&amp;G172&amp;H172,※編集不可※選択項目!U:V,2,FALSE),0)</f>
        <v>0</v>
      </c>
      <c r="AP172" s="94">
        <f t="shared" si="33"/>
        <v>0</v>
      </c>
      <c r="AQ172" s="94" t="str">
        <f t="shared" si="34"/>
        <v/>
      </c>
      <c r="AR172" s="81">
        <f t="shared" si="35"/>
        <v>0</v>
      </c>
      <c r="AS172" s="81">
        <f t="shared" si="40"/>
        <v>0</v>
      </c>
      <c r="AT172" s="81">
        <f t="shared" si="36"/>
        <v>0</v>
      </c>
      <c r="AU172" s="81" t="str">
        <f t="shared" si="41"/>
        <v/>
      </c>
      <c r="AV172" s="74">
        <f t="shared" si="42"/>
        <v>0</v>
      </c>
      <c r="AW172" s="74">
        <f t="shared" si="43"/>
        <v>0</v>
      </c>
    </row>
    <row r="173" spans="1:49" s="13" customFormat="1" ht="25.15" customHeight="1" x14ac:dyDescent="0.15">
      <c r="A173" s="72">
        <f t="shared" si="37"/>
        <v>162</v>
      </c>
      <c r="B173" s="26" t="str">
        <f t="shared" si="30"/>
        <v/>
      </c>
      <c r="C173" s="73"/>
      <c r="D173" s="24" t="str">
        <f t="shared" si="38"/>
        <v/>
      </c>
      <c r="E173" s="24" t="str">
        <f t="shared" si="39"/>
        <v/>
      </c>
      <c r="F173" s="22"/>
      <c r="G173" s="23"/>
      <c r="H173" s="22"/>
      <c r="I173" s="24" t="str">
        <f>IF(OR(G173="",H173="",U173=""),"",IFERROR(VLOOKUP(G173&amp;H173&amp;U173,※編集不可※選択項目!$K$3:$P$51,5,FALSE),"該当なし"))</f>
        <v/>
      </c>
      <c r="J173" s="41"/>
      <c r="K173" s="22"/>
      <c r="L173" s="24" t="e">
        <f>J173&amp;#REF!</f>
        <v>#REF!</v>
      </c>
      <c r="M173" s="22"/>
      <c r="N173" s="22"/>
      <c r="O173" s="22"/>
      <c r="P173" s="22"/>
      <c r="Q173" s="22"/>
      <c r="R173" s="22"/>
      <c r="S173" s="25" t="str">
        <f t="shared" si="31"/>
        <v/>
      </c>
      <c r="T173" s="22"/>
      <c r="U173" s="22"/>
      <c r="V173" s="22"/>
      <c r="W173" s="22"/>
      <c r="X173" s="22"/>
      <c r="Y173" s="22"/>
      <c r="Z173" s="31"/>
      <c r="AA173" s="41"/>
      <c r="AB173" s="31"/>
      <c r="AC173" s="121"/>
      <c r="AD173" s="122"/>
      <c r="AE173" s="118"/>
      <c r="AF173" s="100"/>
      <c r="AG173" s="71"/>
      <c r="AH173" s="94">
        <f>IFERROR(INDEX(※編集不可※選択項目!$P$3:$P$51,MATCH(新規登録用!G173&amp;新規登録用!H173&amp;新規登録用!I173,※編集不可※選択項目!$Q$3:$Q$51,0)),0)</f>
        <v>0</v>
      </c>
      <c r="AI173" s="95" t="str">
        <f t="shared" si="32"/>
        <v/>
      </c>
      <c r="AJ173" s="95" t="str">
        <f>IF(G173&amp;H173=※編集不可※選択項目!$J$3,VLOOKUP(新規登録用!U173,※編集不可※選択項目!$N$2:$P$13,3,TRUE),AK173)</f>
        <v/>
      </c>
      <c r="AK173" s="95" t="str">
        <f>IF(G173&amp;H173=※編集不可※選択項目!$J$15,VLOOKUP(新規登録用!U173,※編集不可※選択項目!$N$14:$P$25,3,TRUE),AL173)</f>
        <v/>
      </c>
      <c r="AL173" s="95" t="str">
        <f>IF(G173&amp;H173=※編集不可※選択項目!$J$27,VLOOKUP(新規登録用!U173,※編集不可※選択項目!$N$26:$P$41,3,TRUE),AM173)</f>
        <v/>
      </c>
      <c r="AM173" s="95" t="str">
        <f>IF(G173&amp;H173=※編集不可※選択項目!$J$43,VLOOKUP(新規登録用!U173,※編集不可※選択項目!$N$42:$P$46,3,TRUE),AN173)</f>
        <v/>
      </c>
      <c r="AN173" s="95" t="str">
        <f>IF(G173&amp;H173=※編集不可※選択項目!$J$48,VLOOKUP(新規登録用!U173,※編集不可※選択項目!$N$47:$P$51,3,TRUE),"")</f>
        <v/>
      </c>
      <c r="AO173" s="94">
        <f>IFERROR(VLOOKUP(Y173&amp;G173&amp;H173,※編集不可※選択項目!U:V,2,FALSE),0)</f>
        <v>0</v>
      </c>
      <c r="AP173" s="94">
        <f t="shared" si="33"/>
        <v>0</v>
      </c>
      <c r="AQ173" s="94" t="str">
        <f t="shared" si="34"/>
        <v/>
      </c>
      <c r="AR173" s="81">
        <f t="shared" si="35"/>
        <v>0</v>
      </c>
      <c r="AS173" s="81">
        <f t="shared" si="40"/>
        <v>0</v>
      </c>
      <c r="AT173" s="81">
        <f t="shared" si="36"/>
        <v>0</v>
      </c>
      <c r="AU173" s="81" t="str">
        <f t="shared" si="41"/>
        <v/>
      </c>
      <c r="AV173" s="74">
        <f t="shared" si="42"/>
        <v>0</v>
      </c>
      <c r="AW173" s="74">
        <f t="shared" si="43"/>
        <v>0</v>
      </c>
    </row>
    <row r="174" spans="1:49" s="13" customFormat="1" ht="25.15" customHeight="1" x14ac:dyDescent="0.15">
      <c r="A174" s="72">
        <f t="shared" si="37"/>
        <v>163</v>
      </c>
      <c r="B174" s="26" t="str">
        <f t="shared" si="30"/>
        <v/>
      </c>
      <c r="C174" s="73"/>
      <c r="D174" s="24" t="str">
        <f t="shared" si="38"/>
        <v/>
      </c>
      <c r="E174" s="24" t="str">
        <f t="shared" si="39"/>
        <v/>
      </c>
      <c r="F174" s="22"/>
      <c r="G174" s="23"/>
      <c r="H174" s="22"/>
      <c r="I174" s="24" t="str">
        <f>IF(OR(G174="",H174="",U174=""),"",IFERROR(VLOOKUP(G174&amp;H174&amp;U174,※編集不可※選択項目!$K$3:$P$51,5,FALSE),"該当なし"))</f>
        <v/>
      </c>
      <c r="J174" s="41"/>
      <c r="K174" s="22"/>
      <c r="L174" s="24" t="e">
        <f>J174&amp;#REF!</f>
        <v>#REF!</v>
      </c>
      <c r="M174" s="22"/>
      <c r="N174" s="22"/>
      <c r="O174" s="22"/>
      <c r="P174" s="22"/>
      <c r="Q174" s="22"/>
      <c r="R174" s="22"/>
      <c r="S174" s="25" t="str">
        <f t="shared" si="31"/>
        <v/>
      </c>
      <c r="T174" s="22"/>
      <c r="U174" s="22"/>
      <c r="V174" s="22"/>
      <c r="W174" s="22"/>
      <c r="X174" s="22"/>
      <c r="Y174" s="22"/>
      <c r="Z174" s="31"/>
      <c r="AA174" s="41"/>
      <c r="AB174" s="31"/>
      <c r="AC174" s="121"/>
      <c r="AD174" s="122"/>
      <c r="AE174" s="118"/>
      <c r="AF174" s="100"/>
      <c r="AG174" s="71"/>
      <c r="AH174" s="94">
        <f>IFERROR(INDEX(※編集不可※選択項目!$P$3:$P$51,MATCH(新規登録用!G174&amp;新規登録用!H174&amp;新規登録用!I174,※編集不可※選択項目!$Q$3:$Q$51,0)),0)</f>
        <v>0</v>
      </c>
      <c r="AI174" s="95" t="str">
        <f t="shared" si="32"/>
        <v/>
      </c>
      <c r="AJ174" s="95" t="str">
        <f>IF(G174&amp;H174=※編集不可※選択項目!$J$3,VLOOKUP(新規登録用!U174,※編集不可※選択項目!$N$2:$P$13,3,TRUE),AK174)</f>
        <v/>
      </c>
      <c r="AK174" s="95" t="str">
        <f>IF(G174&amp;H174=※編集不可※選択項目!$J$15,VLOOKUP(新規登録用!U174,※編集不可※選択項目!$N$14:$P$25,3,TRUE),AL174)</f>
        <v/>
      </c>
      <c r="AL174" s="95" t="str">
        <f>IF(G174&amp;H174=※編集不可※選択項目!$J$27,VLOOKUP(新規登録用!U174,※編集不可※選択項目!$N$26:$P$41,3,TRUE),AM174)</f>
        <v/>
      </c>
      <c r="AM174" s="95" t="str">
        <f>IF(G174&amp;H174=※編集不可※選択項目!$J$43,VLOOKUP(新規登録用!U174,※編集不可※選択項目!$N$42:$P$46,3,TRUE),AN174)</f>
        <v/>
      </c>
      <c r="AN174" s="95" t="str">
        <f>IF(G174&amp;H174=※編集不可※選択項目!$J$48,VLOOKUP(新規登録用!U174,※編集不可※選択項目!$N$47:$P$51,3,TRUE),"")</f>
        <v/>
      </c>
      <c r="AO174" s="94">
        <f>IFERROR(VLOOKUP(Y174&amp;G174&amp;H174,※編集不可※選択項目!U:V,2,FALSE),0)</f>
        <v>0</v>
      </c>
      <c r="AP174" s="94">
        <f t="shared" si="33"/>
        <v>0</v>
      </c>
      <c r="AQ174" s="94" t="str">
        <f t="shared" si="34"/>
        <v/>
      </c>
      <c r="AR174" s="81">
        <f t="shared" si="35"/>
        <v>0</v>
      </c>
      <c r="AS174" s="81">
        <f t="shared" si="40"/>
        <v>0</v>
      </c>
      <c r="AT174" s="81">
        <f t="shared" si="36"/>
        <v>0</v>
      </c>
      <c r="AU174" s="81" t="str">
        <f t="shared" si="41"/>
        <v/>
      </c>
      <c r="AV174" s="74">
        <f t="shared" si="42"/>
        <v>0</v>
      </c>
      <c r="AW174" s="74">
        <f t="shared" si="43"/>
        <v>0</v>
      </c>
    </row>
    <row r="175" spans="1:49" s="13" customFormat="1" ht="25.15" customHeight="1" x14ac:dyDescent="0.15">
      <c r="A175" s="72">
        <f t="shared" si="37"/>
        <v>164</v>
      </c>
      <c r="B175" s="26" t="str">
        <f t="shared" si="30"/>
        <v/>
      </c>
      <c r="C175" s="73"/>
      <c r="D175" s="24" t="str">
        <f t="shared" si="38"/>
        <v/>
      </c>
      <c r="E175" s="24" t="str">
        <f t="shared" si="39"/>
        <v/>
      </c>
      <c r="F175" s="22"/>
      <c r="G175" s="23"/>
      <c r="H175" s="22"/>
      <c r="I175" s="24" t="str">
        <f>IF(OR(G175="",H175="",U175=""),"",IFERROR(VLOOKUP(G175&amp;H175&amp;U175,※編集不可※選択項目!$K$3:$P$51,5,FALSE),"該当なし"))</f>
        <v/>
      </c>
      <c r="J175" s="41"/>
      <c r="K175" s="22"/>
      <c r="L175" s="24" t="e">
        <f>J175&amp;#REF!</f>
        <v>#REF!</v>
      </c>
      <c r="M175" s="22"/>
      <c r="N175" s="22"/>
      <c r="O175" s="22"/>
      <c r="P175" s="22"/>
      <c r="Q175" s="22"/>
      <c r="R175" s="22"/>
      <c r="S175" s="25" t="str">
        <f t="shared" si="31"/>
        <v/>
      </c>
      <c r="T175" s="22"/>
      <c r="U175" s="22"/>
      <c r="V175" s="22"/>
      <c r="W175" s="22"/>
      <c r="X175" s="22"/>
      <c r="Y175" s="22"/>
      <c r="Z175" s="31"/>
      <c r="AA175" s="41"/>
      <c r="AB175" s="31"/>
      <c r="AC175" s="121"/>
      <c r="AD175" s="122"/>
      <c r="AE175" s="118"/>
      <c r="AF175" s="100"/>
      <c r="AG175" s="71"/>
      <c r="AH175" s="94">
        <f>IFERROR(INDEX(※編集不可※選択項目!$P$3:$P$51,MATCH(新規登録用!G175&amp;新規登録用!H175&amp;新規登録用!I175,※編集不可※選択項目!$Q$3:$Q$51,0)),0)</f>
        <v>0</v>
      </c>
      <c r="AI175" s="95" t="str">
        <f t="shared" si="32"/>
        <v/>
      </c>
      <c r="AJ175" s="95" t="str">
        <f>IF(G175&amp;H175=※編集不可※選択項目!$J$3,VLOOKUP(新規登録用!U175,※編集不可※選択項目!$N$2:$P$13,3,TRUE),AK175)</f>
        <v/>
      </c>
      <c r="AK175" s="95" t="str">
        <f>IF(G175&amp;H175=※編集不可※選択項目!$J$15,VLOOKUP(新規登録用!U175,※編集不可※選択項目!$N$14:$P$25,3,TRUE),AL175)</f>
        <v/>
      </c>
      <c r="AL175" s="95" t="str">
        <f>IF(G175&amp;H175=※編集不可※選択項目!$J$27,VLOOKUP(新規登録用!U175,※編集不可※選択項目!$N$26:$P$41,3,TRUE),AM175)</f>
        <v/>
      </c>
      <c r="AM175" s="95" t="str">
        <f>IF(G175&amp;H175=※編集不可※選択項目!$J$43,VLOOKUP(新規登録用!U175,※編集不可※選択項目!$N$42:$P$46,3,TRUE),AN175)</f>
        <v/>
      </c>
      <c r="AN175" s="95" t="str">
        <f>IF(G175&amp;H175=※編集不可※選択項目!$J$48,VLOOKUP(新規登録用!U175,※編集不可※選択項目!$N$47:$P$51,3,TRUE),"")</f>
        <v/>
      </c>
      <c r="AO175" s="94">
        <f>IFERROR(VLOOKUP(Y175&amp;G175&amp;H175,※編集不可※選択項目!U:V,2,FALSE),0)</f>
        <v>0</v>
      </c>
      <c r="AP175" s="94">
        <f t="shared" si="33"/>
        <v>0</v>
      </c>
      <c r="AQ175" s="94" t="str">
        <f t="shared" si="34"/>
        <v/>
      </c>
      <c r="AR175" s="81">
        <f t="shared" si="35"/>
        <v>0</v>
      </c>
      <c r="AS175" s="81">
        <f t="shared" si="40"/>
        <v>0</v>
      </c>
      <c r="AT175" s="81">
        <f t="shared" si="36"/>
        <v>0</v>
      </c>
      <c r="AU175" s="81" t="str">
        <f t="shared" si="41"/>
        <v/>
      </c>
      <c r="AV175" s="74">
        <f t="shared" si="42"/>
        <v>0</v>
      </c>
      <c r="AW175" s="74">
        <f t="shared" si="43"/>
        <v>0</v>
      </c>
    </row>
    <row r="176" spans="1:49" s="13" customFormat="1" ht="25.15" customHeight="1" x14ac:dyDescent="0.15">
      <c r="A176" s="72">
        <f t="shared" si="37"/>
        <v>165</v>
      </c>
      <c r="B176" s="26" t="str">
        <f t="shared" si="30"/>
        <v/>
      </c>
      <c r="C176" s="73"/>
      <c r="D176" s="24" t="str">
        <f t="shared" si="38"/>
        <v/>
      </c>
      <c r="E176" s="24" t="str">
        <f t="shared" si="39"/>
        <v/>
      </c>
      <c r="F176" s="22"/>
      <c r="G176" s="23"/>
      <c r="H176" s="22"/>
      <c r="I176" s="24" t="str">
        <f>IF(OR(G176="",H176="",U176=""),"",IFERROR(VLOOKUP(G176&amp;H176&amp;U176,※編集不可※選択項目!$K$3:$P$51,5,FALSE),"該当なし"))</f>
        <v/>
      </c>
      <c r="J176" s="41"/>
      <c r="K176" s="22"/>
      <c r="L176" s="24" t="e">
        <f>J176&amp;#REF!</f>
        <v>#REF!</v>
      </c>
      <c r="M176" s="22"/>
      <c r="N176" s="22"/>
      <c r="O176" s="22"/>
      <c r="P176" s="22"/>
      <c r="Q176" s="22"/>
      <c r="R176" s="22"/>
      <c r="S176" s="25" t="str">
        <f t="shared" si="31"/>
        <v/>
      </c>
      <c r="T176" s="22"/>
      <c r="U176" s="22"/>
      <c r="V176" s="22"/>
      <c r="W176" s="22"/>
      <c r="X176" s="22"/>
      <c r="Y176" s="22"/>
      <c r="Z176" s="31"/>
      <c r="AA176" s="41"/>
      <c r="AB176" s="31"/>
      <c r="AC176" s="121"/>
      <c r="AD176" s="122"/>
      <c r="AE176" s="118"/>
      <c r="AF176" s="100"/>
      <c r="AG176" s="71"/>
      <c r="AH176" s="94">
        <f>IFERROR(INDEX(※編集不可※選択項目!$P$3:$P$51,MATCH(新規登録用!G176&amp;新規登録用!H176&amp;新規登録用!I176,※編集不可※選択項目!$Q$3:$Q$51,0)),0)</f>
        <v>0</v>
      </c>
      <c r="AI176" s="95" t="str">
        <f t="shared" si="32"/>
        <v/>
      </c>
      <c r="AJ176" s="95" t="str">
        <f>IF(G176&amp;H176=※編集不可※選択項目!$J$3,VLOOKUP(新規登録用!U176,※編集不可※選択項目!$N$2:$P$13,3,TRUE),AK176)</f>
        <v/>
      </c>
      <c r="AK176" s="95" t="str">
        <f>IF(G176&amp;H176=※編集不可※選択項目!$J$15,VLOOKUP(新規登録用!U176,※編集不可※選択項目!$N$14:$P$25,3,TRUE),AL176)</f>
        <v/>
      </c>
      <c r="AL176" s="95" t="str">
        <f>IF(G176&amp;H176=※編集不可※選択項目!$J$27,VLOOKUP(新規登録用!U176,※編集不可※選択項目!$N$26:$P$41,3,TRUE),AM176)</f>
        <v/>
      </c>
      <c r="AM176" s="95" t="str">
        <f>IF(G176&amp;H176=※編集不可※選択項目!$J$43,VLOOKUP(新規登録用!U176,※編集不可※選択項目!$N$42:$P$46,3,TRUE),AN176)</f>
        <v/>
      </c>
      <c r="AN176" s="95" t="str">
        <f>IF(G176&amp;H176=※編集不可※選択項目!$J$48,VLOOKUP(新規登録用!U176,※編集不可※選択項目!$N$47:$P$51,3,TRUE),"")</f>
        <v/>
      </c>
      <c r="AO176" s="94">
        <f>IFERROR(VLOOKUP(Y176&amp;G176&amp;H176,※編集不可※選択項目!U:V,2,FALSE),0)</f>
        <v>0</v>
      </c>
      <c r="AP176" s="94">
        <f t="shared" si="33"/>
        <v>0</v>
      </c>
      <c r="AQ176" s="94" t="str">
        <f t="shared" si="34"/>
        <v/>
      </c>
      <c r="AR176" s="81">
        <f t="shared" si="35"/>
        <v>0</v>
      </c>
      <c r="AS176" s="81">
        <f t="shared" si="40"/>
        <v>0</v>
      </c>
      <c r="AT176" s="81">
        <f t="shared" si="36"/>
        <v>0</v>
      </c>
      <c r="AU176" s="81" t="str">
        <f t="shared" si="41"/>
        <v/>
      </c>
      <c r="AV176" s="74">
        <f t="shared" si="42"/>
        <v>0</v>
      </c>
      <c r="AW176" s="74">
        <f t="shared" si="43"/>
        <v>0</v>
      </c>
    </row>
    <row r="177" spans="1:49" s="13" customFormat="1" ht="25.15" customHeight="1" x14ac:dyDescent="0.15">
      <c r="A177" s="72">
        <f t="shared" si="37"/>
        <v>166</v>
      </c>
      <c r="B177" s="26" t="str">
        <f t="shared" si="30"/>
        <v/>
      </c>
      <c r="C177" s="73"/>
      <c r="D177" s="24" t="str">
        <f t="shared" si="38"/>
        <v/>
      </c>
      <c r="E177" s="24" t="str">
        <f t="shared" si="39"/>
        <v/>
      </c>
      <c r="F177" s="22"/>
      <c r="G177" s="23"/>
      <c r="H177" s="22"/>
      <c r="I177" s="24" t="str">
        <f>IF(OR(G177="",H177="",U177=""),"",IFERROR(VLOOKUP(G177&amp;H177&amp;U177,※編集不可※選択項目!$K$3:$P$51,5,FALSE),"該当なし"))</f>
        <v/>
      </c>
      <c r="J177" s="41"/>
      <c r="K177" s="22"/>
      <c r="L177" s="24" t="e">
        <f>J177&amp;#REF!</f>
        <v>#REF!</v>
      </c>
      <c r="M177" s="22"/>
      <c r="N177" s="22"/>
      <c r="O177" s="22"/>
      <c r="P177" s="22"/>
      <c r="Q177" s="22"/>
      <c r="R177" s="22"/>
      <c r="S177" s="25" t="str">
        <f t="shared" si="31"/>
        <v/>
      </c>
      <c r="T177" s="22"/>
      <c r="U177" s="22"/>
      <c r="V177" s="22"/>
      <c r="W177" s="22"/>
      <c r="X177" s="22"/>
      <c r="Y177" s="22"/>
      <c r="Z177" s="31"/>
      <c r="AA177" s="41"/>
      <c r="AB177" s="31"/>
      <c r="AC177" s="121"/>
      <c r="AD177" s="122"/>
      <c r="AE177" s="118"/>
      <c r="AF177" s="100"/>
      <c r="AG177" s="71"/>
      <c r="AH177" s="94">
        <f>IFERROR(INDEX(※編集不可※選択項目!$P$3:$P$51,MATCH(新規登録用!G177&amp;新規登録用!H177&amp;新規登録用!I177,※編集不可※選択項目!$Q$3:$Q$51,0)),0)</f>
        <v>0</v>
      </c>
      <c r="AI177" s="95" t="str">
        <f t="shared" si="32"/>
        <v/>
      </c>
      <c r="AJ177" s="95" t="str">
        <f>IF(G177&amp;H177=※編集不可※選択項目!$J$3,VLOOKUP(新規登録用!U177,※編集不可※選択項目!$N$2:$P$13,3,TRUE),AK177)</f>
        <v/>
      </c>
      <c r="AK177" s="95" t="str">
        <f>IF(G177&amp;H177=※編集不可※選択項目!$J$15,VLOOKUP(新規登録用!U177,※編集不可※選択項目!$N$14:$P$25,3,TRUE),AL177)</f>
        <v/>
      </c>
      <c r="AL177" s="95" t="str">
        <f>IF(G177&amp;H177=※編集不可※選択項目!$J$27,VLOOKUP(新規登録用!U177,※編集不可※選択項目!$N$26:$P$41,3,TRUE),AM177)</f>
        <v/>
      </c>
      <c r="AM177" s="95" t="str">
        <f>IF(G177&amp;H177=※編集不可※選択項目!$J$43,VLOOKUP(新規登録用!U177,※編集不可※選択項目!$N$42:$P$46,3,TRUE),AN177)</f>
        <v/>
      </c>
      <c r="AN177" s="95" t="str">
        <f>IF(G177&amp;H177=※編集不可※選択項目!$J$48,VLOOKUP(新規登録用!U177,※編集不可※選択項目!$N$47:$P$51,3,TRUE),"")</f>
        <v/>
      </c>
      <c r="AO177" s="94">
        <f>IFERROR(VLOOKUP(Y177&amp;G177&amp;H177,※編集不可※選択項目!U:V,2,FALSE),0)</f>
        <v>0</v>
      </c>
      <c r="AP177" s="94">
        <f t="shared" si="33"/>
        <v>0</v>
      </c>
      <c r="AQ177" s="94" t="str">
        <f t="shared" si="34"/>
        <v/>
      </c>
      <c r="AR177" s="81">
        <f t="shared" si="35"/>
        <v>0</v>
      </c>
      <c r="AS177" s="81">
        <f t="shared" si="40"/>
        <v>0</v>
      </c>
      <c r="AT177" s="81">
        <f t="shared" si="36"/>
        <v>0</v>
      </c>
      <c r="AU177" s="81" t="str">
        <f t="shared" si="41"/>
        <v/>
      </c>
      <c r="AV177" s="74">
        <f t="shared" si="42"/>
        <v>0</v>
      </c>
      <c r="AW177" s="74">
        <f t="shared" si="43"/>
        <v>0</v>
      </c>
    </row>
    <row r="178" spans="1:49" s="13" customFormat="1" ht="25.15" customHeight="1" x14ac:dyDescent="0.15">
      <c r="A178" s="72">
        <f t="shared" si="37"/>
        <v>167</v>
      </c>
      <c r="B178" s="26" t="str">
        <f t="shared" si="30"/>
        <v/>
      </c>
      <c r="C178" s="73"/>
      <c r="D178" s="24" t="str">
        <f t="shared" si="38"/>
        <v/>
      </c>
      <c r="E178" s="24" t="str">
        <f t="shared" si="39"/>
        <v/>
      </c>
      <c r="F178" s="22"/>
      <c r="G178" s="23"/>
      <c r="H178" s="22"/>
      <c r="I178" s="24" t="str">
        <f>IF(OR(G178="",H178="",U178=""),"",IFERROR(VLOOKUP(G178&amp;H178&amp;U178,※編集不可※選択項目!$K$3:$P$51,5,FALSE),"該当なし"))</f>
        <v/>
      </c>
      <c r="J178" s="41"/>
      <c r="K178" s="22"/>
      <c r="L178" s="24" t="e">
        <f>J178&amp;#REF!</f>
        <v>#REF!</v>
      </c>
      <c r="M178" s="22"/>
      <c r="N178" s="22"/>
      <c r="O178" s="22"/>
      <c r="P178" s="22"/>
      <c r="Q178" s="22"/>
      <c r="R178" s="22"/>
      <c r="S178" s="25" t="str">
        <f t="shared" si="31"/>
        <v/>
      </c>
      <c r="T178" s="22"/>
      <c r="U178" s="22"/>
      <c r="V178" s="22"/>
      <c r="W178" s="22"/>
      <c r="X178" s="22"/>
      <c r="Y178" s="22"/>
      <c r="Z178" s="31"/>
      <c r="AA178" s="41"/>
      <c r="AB178" s="31"/>
      <c r="AC178" s="121"/>
      <c r="AD178" s="122"/>
      <c r="AE178" s="118"/>
      <c r="AF178" s="100"/>
      <c r="AG178" s="71"/>
      <c r="AH178" s="94">
        <f>IFERROR(INDEX(※編集不可※選択項目!$P$3:$P$51,MATCH(新規登録用!G178&amp;新規登録用!H178&amp;新規登録用!I178,※編集不可※選択項目!$Q$3:$Q$51,0)),0)</f>
        <v>0</v>
      </c>
      <c r="AI178" s="95" t="str">
        <f t="shared" si="32"/>
        <v/>
      </c>
      <c r="AJ178" s="95" t="str">
        <f>IF(G178&amp;H178=※編集不可※選択項目!$J$3,VLOOKUP(新規登録用!U178,※編集不可※選択項目!$N$2:$P$13,3,TRUE),AK178)</f>
        <v/>
      </c>
      <c r="AK178" s="95" t="str">
        <f>IF(G178&amp;H178=※編集不可※選択項目!$J$15,VLOOKUP(新規登録用!U178,※編集不可※選択項目!$N$14:$P$25,3,TRUE),AL178)</f>
        <v/>
      </c>
      <c r="AL178" s="95" t="str">
        <f>IF(G178&amp;H178=※編集不可※選択項目!$J$27,VLOOKUP(新規登録用!U178,※編集不可※選択項目!$N$26:$P$41,3,TRUE),AM178)</f>
        <v/>
      </c>
      <c r="AM178" s="95" t="str">
        <f>IF(G178&amp;H178=※編集不可※選択項目!$J$43,VLOOKUP(新規登録用!U178,※編集不可※選択項目!$N$42:$P$46,3,TRUE),AN178)</f>
        <v/>
      </c>
      <c r="AN178" s="95" t="str">
        <f>IF(G178&amp;H178=※編集不可※選択項目!$J$48,VLOOKUP(新規登録用!U178,※編集不可※選択項目!$N$47:$P$51,3,TRUE),"")</f>
        <v/>
      </c>
      <c r="AO178" s="94">
        <f>IFERROR(VLOOKUP(Y178&amp;G178&amp;H178,※編集不可※選択項目!U:V,2,FALSE),0)</f>
        <v>0</v>
      </c>
      <c r="AP178" s="94">
        <f t="shared" si="33"/>
        <v>0</v>
      </c>
      <c r="AQ178" s="94" t="str">
        <f t="shared" si="34"/>
        <v/>
      </c>
      <c r="AR178" s="81">
        <f t="shared" si="35"/>
        <v>0</v>
      </c>
      <c r="AS178" s="81">
        <f t="shared" si="40"/>
        <v>0</v>
      </c>
      <c r="AT178" s="81">
        <f t="shared" si="36"/>
        <v>0</v>
      </c>
      <c r="AU178" s="81" t="str">
        <f t="shared" si="41"/>
        <v/>
      </c>
      <c r="AV178" s="74">
        <f t="shared" si="42"/>
        <v>0</v>
      </c>
      <c r="AW178" s="74">
        <f t="shared" si="43"/>
        <v>0</v>
      </c>
    </row>
    <row r="179" spans="1:49" s="13" customFormat="1" ht="25.15" customHeight="1" x14ac:dyDescent="0.15">
      <c r="A179" s="72">
        <f t="shared" si="37"/>
        <v>168</v>
      </c>
      <c r="B179" s="26" t="str">
        <f t="shared" si="30"/>
        <v/>
      </c>
      <c r="C179" s="73"/>
      <c r="D179" s="24" t="str">
        <f t="shared" si="38"/>
        <v/>
      </c>
      <c r="E179" s="24" t="str">
        <f t="shared" si="39"/>
        <v/>
      </c>
      <c r="F179" s="22"/>
      <c r="G179" s="23"/>
      <c r="H179" s="22"/>
      <c r="I179" s="24" t="str">
        <f>IF(OR(G179="",H179="",U179=""),"",IFERROR(VLOOKUP(G179&amp;H179&amp;U179,※編集不可※選択項目!$K$3:$P$51,5,FALSE),"該当なし"))</f>
        <v/>
      </c>
      <c r="J179" s="41"/>
      <c r="K179" s="22"/>
      <c r="L179" s="24" t="e">
        <f>J179&amp;#REF!</f>
        <v>#REF!</v>
      </c>
      <c r="M179" s="22"/>
      <c r="N179" s="22"/>
      <c r="O179" s="22"/>
      <c r="P179" s="22"/>
      <c r="Q179" s="22"/>
      <c r="R179" s="22"/>
      <c r="S179" s="25" t="str">
        <f t="shared" si="31"/>
        <v/>
      </c>
      <c r="T179" s="22"/>
      <c r="U179" s="22"/>
      <c r="V179" s="22"/>
      <c r="W179" s="22"/>
      <c r="X179" s="22"/>
      <c r="Y179" s="22"/>
      <c r="Z179" s="31"/>
      <c r="AA179" s="41"/>
      <c r="AB179" s="31"/>
      <c r="AC179" s="121"/>
      <c r="AD179" s="122"/>
      <c r="AE179" s="118"/>
      <c r="AF179" s="100"/>
      <c r="AG179" s="71"/>
      <c r="AH179" s="94">
        <f>IFERROR(INDEX(※編集不可※選択項目!$P$3:$P$51,MATCH(新規登録用!G179&amp;新規登録用!H179&amp;新規登録用!I179,※編集不可※選択項目!$Q$3:$Q$51,0)),0)</f>
        <v>0</v>
      </c>
      <c r="AI179" s="95" t="str">
        <f t="shared" si="32"/>
        <v/>
      </c>
      <c r="AJ179" s="95" t="str">
        <f>IF(G179&amp;H179=※編集不可※選択項目!$J$3,VLOOKUP(新規登録用!U179,※編集不可※選択項目!$N$2:$P$13,3,TRUE),AK179)</f>
        <v/>
      </c>
      <c r="AK179" s="95" t="str">
        <f>IF(G179&amp;H179=※編集不可※選択項目!$J$15,VLOOKUP(新規登録用!U179,※編集不可※選択項目!$N$14:$P$25,3,TRUE),AL179)</f>
        <v/>
      </c>
      <c r="AL179" s="95" t="str">
        <f>IF(G179&amp;H179=※編集不可※選択項目!$J$27,VLOOKUP(新規登録用!U179,※編集不可※選択項目!$N$26:$P$41,3,TRUE),AM179)</f>
        <v/>
      </c>
      <c r="AM179" s="95" t="str">
        <f>IF(G179&amp;H179=※編集不可※選択項目!$J$43,VLOOKUP(新規登録用!U179,※編集不可※選択項目!$N$42:$P$46,3,TRUE),AN179)</f>
        <v/>
      </c>
      <c r="AN179" s="95" t="str">
        <f>IF(G179&amp;H179=※編集不可※選択項目!$J$48,VLOOKUP(新規登録用!U179,※編集不可※選択項目!$N$47:$P$51,3,TRUE),"")</f>
        <v/>
      </c>
      <c r="AO179" s="94">
        <f>IFERROR(VLOOKUP(Y179&amp;G179&amp;H179,※編集不可※選択項目!U:V,2,FALSE),0)</f>
        <v>0</v>
      </c>
      <c r="AP179" s="94">
        <f t="shared" si="33"/>
        <v>0</v>
      </c>
      <c r="AQ179" s="94" t="str">
        <f t="shared" si="34"/>
        <v/>
      </c>
      <c r="AR179" s="81">
        <f t="shared" si="35"/>
        <v>0</v>
      </c>
      <c r="AS179" s="81">
        <f t="shared" si="40"/>
        <v>0</v>
      </c>
      <c r="AT179" s="81">
        <f t="shared" si="36"/>
        <v>0</v>
      </c>
      <c r="AU179" s="81" t="str">
        <f t="shared" si="41"/>
        <v/>
      </c>
      <c r="AV179" s="74">
        <f t="shared" si="42"/>
        <v>0</v>
      </c>
      <c r="AW179" s="74">
        <f t="shared" si="43"/>
        <v>0</v>
      </c>
    </row>
    <row r="180" spans="1:49" s="13" customFormat="1" ht="25.15" customHeight="1" x14ac:dyDescent="0.15">
      <c r="A180" s="72">
        <f t="shared" si="37"/>
        <v>169</v>
      </c>
      <c r="B180" s="26" t="str">
        <f t="shared" si="30"/>
        <v/>
      </c>
      <c r="C180" s="73"/>
      <c r="D180" s="24" t="str">
        <f t="shared" si="38"/>
        <v/>
      </c>
      <c r="E180" s="24" t="str">
        <f t="shared" si="39"/>
        <v/>
      </c>
      <c r="F180" s="22"/>
      <c r="G180" s="23"/>
      <c r="H180" s="22"/>
      <c r="I180" s="24" t="str">
        <f>IF(OR(G180="",H180="",U180=""),"",IFERROR(VLOOKUP(G180&amp;H180&amp;U180,※編集不可※選択項目!$K$3:$P$51,5,FALSE),"該当なし"))</f>
        <v/>
      </c>
      <c r="J180" s="41"/>
      <c r="K180" s="22"/>
      <c r="L180" s="24" t="e">
        <f>J180&amp;#REF!</f>
        <v>#REF!</v>
      </c>
      <c r="M180" s="22"/>
      <c r="N180" s="22"/>
      <c r="O180" s="22"/>
      <c r="P180" s="22"/>
      <c r="Q180" s="22"/>
      <c r="R180" s="22"/>
      <c r="S180" s="25" t="str">
        <f t="shared" si="31"/>
        <v/>
      </c>
      <c r="T180" s="22"/>
      <c r="U180" s="22"/>
      <c r="V180" s="22"/>
      <c r="W180" s="22"/>
      <c r="X180" s="22"/>
      <c r="Y180" s="22"/>
      <c r="Z180" s="31"/>
      <c r="AA180" s="41"/>
      <c r="AB180" s="31"/>
      <c r="AC180" s="121"/>
      <c r="AD180" s="122"/>
      <c r="AE180" s="118"/>
      <c r="AF180" s="100"/>
      <c r="AG180" s="71"/>
      <c r="AH180" s="94">
        <f>IFERROR(INDEX(※編集不可※選択項目!$P$3:$P$51,MATCH(新規登録用!G180&amp;新規登録用!H180&amp;新規登録用!I180,※編集不可※選択項目!$Q$3:$Q$51,0)),0)</f>
        <v>0</v>
      </c>
      <c r="AI180" s="95" t="str">
        <f t="shared" si="32"/>
        <v/>
      </c>
      <c r="AJ180" s="95" t="str">
        <f>IF(G180&amp;H180=※編集不可※選択項目!$J$3,VLOOKUP(新規登録用!U180,※編集不可※選択項目!$N$2:$P$13,3,TRUE),AK180)</f>
        <v/>
      </c>
      <c r="AK180" s="95" t="str">
        <f>IF(G180&amp;H180=※編集不可※選択項目!$J$15,VLOOKUP(新規登録用!U180,※編集不可※選択項目!$N$14:$P$25,3,TRUE),AL180)</f>
        <v/>
      </c>
      <c r="AL180" s="95" t="str">
        <f>IF(G180&amp;H180=※編集不可※選択項目!$J$27,VLOOKUP(新規登録用!U180,※編集不可※選択項目!$N$26:$P$41,3,TRUE),AM180)</f>
        <v/>
      </c>
      <c r="AM180" s="95" t="str">
        <f>IF(G180&amp;H180=※編集不可※選択項目!$J$43,VLOOKUP(新規登録用!U180,※編集不可※選択項目!$N$42:$P$46,3,TRUE),AN180)</f>
        <v/>
      </c>
      <c r="AN180" s="95" t="str">
        <f>IF(G180&amp;H180=※編集不可※選択項目!$J$48,VLOOKUP(新規登録用!U180,※編集不可※選択項目!$N$47:$P$51,3,TRUE),"")</f>
        <v/>
      </c>
      <c r="AO180" s="94">
        <f>IFERROR(VLOOKUP(Y180&amp;G180&amp;H180,※編集不可※選択項目!U:V,2,FALSE),0)</f>
        <v>0</v>
      </c>
      <c r="AP180" s="94">
        <f t="shared" si="33"/>
        <v>0</v>
      </c>
      <c r="AQ180" s="94" t="str">
        <f t="shared" si="34"/>
        <v/>
      </c>
      <c r="AR180" s="81">
        <f t="shared" si="35"/>
        <v>0</v>
      </c>
      <c r="AS180" s="81">
        <f t="shared" si="40"/>
        <v>0</v>
      </c>
      <c r="AT180" s="81">
        <f t="shared" si="36"/>
        <v>0</v>
      </c>
      <c r="AU180" s="81" t="str">
        <f t="shared" si="41"/>
        <v/>
      </c>
      <c r="AV180" s="74">
        <f t="shared" si="42"/>
        <v>0</v>
      </c>
      <c r="AW180" s="74">
        <f t="shared" si="43"/>
        <v>0</v>
      </c>
    </row>
    <row r="181" spans="1:49" s="13" customFormat="1" ht="25.15" customHeight="1" x14ac:dyDescent="0.15">
      <c r="A181" s="72">
        <f t="shared" si="37"/>
        <v>170</v>
      </c>
      <c r="B181" s="26" t="str">
        <f t="shared" si="30"/>
        <v/>
      </c>
      <c r="C181" s="73"/>
      <c r="D181" s="24" t="str">
        <f t="shared" si="38"/>
        <v/>
      </c>
      <c r="E181" s="24" t="str">
        <f t="shared" si="39"/>
        <v/>
      </c>
      <c r="F181" s="22"/>
      <c r="G181" s="23"/>
      <c r="H181" s="22"/>
      <c r="I181" s="24" t="str">
        <f>IF(OR(G181="",H181="",U181=""),"",IFERROR(VLOOKUP(G181&amp;H181&amp;U181,※編集不可※選択項目!$K$3:$P$51,5,FALSE),"該当なし"))</f>
        <v/>
      </c>
      <c r="J181" s="41"/>
      <c r="K181" s="22"/>
      <c r="L181" s="24" t="e">
        <f>J181&amp;#REF!</f>
        <v>#REF!</v>
      </c>
      <c r="M181" s="22"/>
      <c r="N181" s="22"/>
      <c r="O181" s="22"/>
      <c r="P181" s="22"/>
      <c r="Q181" s="22"/>
      <c r="R181" s="22"/>
      <c r="S181" s="25" t="str">
        <f t="shared" si="31"/>
        <v/>
      </c>
      <c r="T181" s="22"/>
      <c r="U181" s="22"/>
      <c r="V181" s="22"/>
      <c r="W181" s="22"/>
      <c r="X181" s="22"/>
      <c r="Y181" s="22"/>
      <c r="Z181" s="31"/>
      <c r="AA181" s="41"/>
      <c r="AB181" s="31"/>
      <c r="AC181" s="121"/>
      <c r="AD181" s="122"/>
      <c r="AE181" s="118"/>
      <c r="AF181" s="100"/>
      <c r="AG181" s="71"/>
      <c r="AH181" s="94">
        <f>IFERROR(INDEX(※編集不可※選択項目!$P$3:$P$51,MATCH(新規登録用!G181&amp;新規登録用!H181&amp;新規登録用!I181,※編集不可※選択項目!$Q$3:$Q$51,0)),0)</f>
        <v>0</v>
      </c>
      <c r="AI181" s="95" t="str">
        <f t="shared" si="32"/>
        <v/>
      </c>
      <c r="AJ181" s="95" t="str">
        <f>IF(G181&amp;H181=※編集不可※選択項目!$J$3,VLOOKUP(新規登録用!U181,※編集不可※選択項目!$N$2:$P$13,3,TRUE),AK181)</f>
        <v/>
      </c>
      <c r="AK181" s="95" t="str">
        <f>IF(G181&amp;H181=※編集不可※選択項目!$J$15,VLOOKUP(新規登録用!U181,※編集不可※選択項目!$N$14:$P$25,3,TRUE),AL181)</f>
        <v/>
      </c>
      <c r="AL181" s="95" t="str">
        <f>IF(G181&amp;H181=※編集不可※選択項目!$J$27,VLOOKUP(新規登録用!U181,※編集不可※選択項目!$N$26:$P$41,3,TRUE),AM181)</f>
        <v/>
      </c>
      <c r="AM181" s="95" t="str">
        <f>IF(G181&amp;H181=※編集不可※選択項目!$J$43,VLOOKUP(新規登録用!U181,※編集不可※選択項目!$N$42:$P$46,3,TRUE),AN181)</f>
        <v/>
      </c>
      <c r="AN181" s="95" t="str">
        <f>IF(G181&amp;H181=※編集不可※選択項目!$J$48,VLOOKUP(新規登録用!U181,※編集不可※選択項目!$N$47:$P$51,3,TRUE),"")</f>
        <v/>
      </c>
      <c r="AO181" s="94">
        <f>IFERROR(VLOOKUP(Y181&amp;G181&amp;H181,※編集不可※選択項目!U:V,2,FALSE),0)</f>
        <v>0</v>
      </c>
      <c r="AP181" s="94">
        <f t="shared" si="33"/>
        <v>0</v>
      </c>
      <c r="AQ181" s="94" t="str">
        <f t="shared" si="34"/>
        <v/>
      </c>
      <c r="AR181" s="81">
        <f t="shared" si="35"/>
        <v>0</v>
      </c>
      <c r="AS181" s="81">
        <f t="shared" si="40"/>
        <v>0</v>
      </c>
      <c r="AT181" s="81">
        <f t="shared" si="36"/>
        <v>0</v>
      </c>
      <c r="AU181" s="81" t="str">
        <f t="shared" si="41"/>
        <v/>
      </c>
      <c r="AV181" s="74">
        <f t="shared" si="42"/>
        <v>0</v>
      </c>
      <c r="AW181" s="74">
        <f t="shared" si="43"/>
        <v>0</v>
      </c>
    </row>
    <row r="182" spans="1:49" s="13" customFormat="1" ht="25.15" customHeight="1" x14ac:dyDescent="0.15">
      <c r="A182" s="72">
        <f t="shared" si="37"/>
        <v>171</v>
      </c>
      <c r="B182" s="26" t="str">
        <f t="shared" si="30"/>
        <v/>
      </c>
      <c r="C182" s="73"/>
      <c r="D182" s="24" t="str">
        <f t="shared" si="38"/>
        <v/>
      </c>
      <c r="E182" s="24" t="str">
        <f t="shared" si="39"/>
        <v/>
      </c>
      <c r="F182" s="22"/>
      <c r="G182" s="23"/>
      <c r="H182" s="22"/>
      <c r="I182" s="24" t="str">
        <f>IF(OR(G182="",H182="",U182=""),"",IFERROR(VLOOKUP(G182&amp;H182&amp;U182,※編集不可※選択項目!$K$3:$P$51,5,FALSE),"該当なし"))</f>
        <v/>
      </c>
      <c r="J182" s="41"/>
      <c r="K182" s="22"/>
      <c r="L182" s="24" t="e">
        <f>J182&amp;#REF!</f>
        <v>#REF!</v>
      </c>
      <c r="M182" s="22"/>
      <c r="N182" s="22"/>
      <c r="O182" s="22"/>
      <c r="P182" s="22"/>
      <c r="Q182" s="22"/>
      <c r="R182" s="22"/>
      <c r="S182" s="25" t="str">
        <f t="shared" si="31"/>
        <v/>
      </c>
      <c r="T182" s="22"/>
      <c r="U182" s="22"/>
      <c r="V182" s="22"/>
      <c r="W182" s="22"/>
      <c r="X182" s="22"/>
      <c r="Y182" s="22"/>
      <c r="Z182" s="31"/>
      <c r="AA182" s="41"/>
      <c r="AB182" s="31"/>
      <c r="AC182" s="121"/>
      <c r="AD182" s="122"/>
      <c r="AE182" s="118"/>
      <c r="AF182" s="100"/>
      <c r="AG182" s="71"/>
      <c r="AH182" s="94">
        <f>IFERROR(INDEX(※編集不可※選択項目!$P$3:$P$51,MATCH(新規登録用!G182&amp;新規登録用!H182&amp;新規登録用!I182,※編集不可※選択項目!$Q$3:$Q$51,0)),0)</f>
        <v>0</v>
      </c>
      <c r="AI182" s="95" t="str">
        <f t="shared" si="32"/>
        <v/>
      </c>
      <c r="AJ182" s="95" t="str">
        <f>IF(G182&amp;H182=※編集不可※選択項目!$J$3,VLOOKUP(新規登録用!U182,※編集不可※選択項目!$N$2:$P$13,3,TRUE),AK182)</f>
        <v/>
      </c>
      <c r="AK182" s="95" t="str">
        <f>IF(G182&amp;H182=※編集不可※選択項目!$J$15,VLOOKUP(新規登録用!U182,※編集不可※選択項目!$N$14:$P$25,3,TRUE),AL182)</f>
        <v/>
      </c>
      <c r="AL182" s="95" t="str">
        <f>IF(G182&amp;H182=※編集不可※選択項目!$J$27,VLOOKUP(新規登録用!U182,※編集不可※選択項目!$N$26:$P$41,3,TRUE),AM182)</f>
        <v/>
      </c>
      <c r="AM182" s="95" t="str">
        <f>IF(G182&amp;H182=※編集不可※選択項目!$J$43,VLOOKUP(新規登録用!U182,※編集不可※選択項目!$N$42:$P$46,3,TRUE),AN182)</f>
        <v/>
      </c>
      <c r="AN182" s="95" t="str">
        <f>IF(G182&amp;H182=※編集不可※選択項目!$J$48,VLOOKUP(新規登録用!U182,※編集不可※選択項目!$N$47:$P$51,3,TRUE),"")</f>
        <v/>
      </c>
      <c r="AO182" s="94">
        <f>IFERROR(VLOOKUP(Y182&amp;G182&amp;H182,※編集不可※選択項目!U:V,2,FALSE),0)</f>
        <v>0</v>
      </c>
      <c r="AP182" s="94">
        <f t="shared" si="33"/>
        <v>0</v>
      </c>
      <c r="AQ182" s="94" t="str">
        <f t="shared" si="34"/>
        <v/>
      </c>
      <c r="AR182" s="81">
        <f t="shared" si="35"/>
        <v>0</v>
      </c>
      <c r="AS182" s="81">
        <f t="shared" si="40"/>
        <v>0</v>
      </c>
      <c r="AT182" s="81">
        <f t="shared" si="36"/>
        <v>0</v>
      </c>
      <c r="AU182" s="81" t="str">
        <f t="shared" si="41"/>
        <v/>
      </c>
      <c r="AV182" s="74">
        <f t="shared" si="42"/>
        <v>0</v>
      </c>
      <c r="AW182" s="74">
        <f t="shared" si="43"/>
        <v>0</v>
      </c>
    </row>
    <row r="183" spans="1:49" s="13" customFormat="1" ht="25.15" customHeight="1" x14ac:dyDescent="0.15">
      <c r="A183" s="72">
        <f t="shared" si="37"/>
        <v>172</v>
      </c>
      <c r="B183" s="26" t="str">
        <f t="shared" si="30"/>
        <v/>
      </c>
      <c r="C183" s="73"/>
      <c r="D183" s="24" t="str">
        <f t="shared" si="38"/>
        <v/>
      </c>
      <c r="E183" s="24" t="str">
        <f t="shared" si="39"/>
        <v/>
      </c>
      <c r="F183" s="22"/>
      <c r="G183" s="23"/>
      <c r="H183" s="22"/>
      <c r="I183" s="24" t="str">
        <f>IF(OR(G183="",H183="",U183=""),"",IFERROR(VLOOKUP(G183&amp;H183&amp;U183,※編集不可※選択項目!$K$3:$P$51,5,FALSE),"該当なし"))</f>
        <v/>
      </c>
      <c r="J183" s="41"/>
      <c r="K183" s="22"/>
      <c r="L183" s="24" t="e">
        <f>J183&amp;#REF!</f>
        <v>#REF!</v>
      </c>
      <c r="M183" s="22"/>
      <c r="N183" s="22"/>
      <c r="O183" s="22"/>
      <c r="P183" s="22"/>
      <c r="Q183" s="22"/>
      <c r="R183" s="22"/>
      <c r="S183" s="25" t="str">
        <f t="shared" si="31"/>
        <v/>
      </c>
      <c r="T183" s="22"/>
      <c r="U183" s="22"/>
      <c r="V183" s="22"/>
      <c r="W183" s="22"/>
      <c r="X183" s="22"/>
      <c r="Y183" s="22"/>
      <c r="Z183" s="31"/>
      <c r="AA183" s="41"/>
      <c r="AB183" s="31"/>
      <c r="AC183" s="121"/>
      <c r="AD183" s="122"/>
      <c r="AE183" s="118"/>
      <c r="AF183" s="100"/>
      <c r="AG183" s="71"/>
      <c r="AH183" s="94">
        <f>IFERROR(INDEX(※編集不可※選択項目!$P$3:$P$51,MATCH(新規登録用!G183&amp;新規登録用!H183&amp;新規登録用!I183,※編集不可※選択項目!$Q$3:$Q$51,0)),0)</f>
        <v>0</v>
      </c>
      <c r="AI183" s="95" t="str">
        <f t="shared" si="32"/>
        <v/>
      </c>
      <c r="AJ183" s="95" t="str">
        <f>IF(G183&amp;H183=※編集不可※選択項目!$J$3,VLOOKUP(新規登録用!U183,※編集不可※選択項目!$N$2:$P$13,3,TRUE),AK183)</f>
        <v/>
      </c>
      <c r="AK183" s="95" t="str">
        <f>IF(G183&amp;H183=※編集不可※選択項目!$J$15,VLOOKUP(新規登録用!U183,※編集不可※選択項目!$N$14:$P$25,3,TRUE),AL183)</f>
        <v/>
      </c>
      <c r="AL183" s="95" t="str">
        <f>IF(G183&amp;H183=※編集不可※選択項目!$J$27,VLOOKUP(新規登録用!U183,※編集不可※選択項目!$N$26:$P$41,3,TRUE),AM183)</f>
        <v/>
      </c>
      <c r="AM183" s="95" t="str">
        <f>IF(G183&amp;H183=※編集不可※選択項目!$J$43,VLOOKUP(新規登録用!U183,※編集不可※選択項目!$N$42:$P$46,3,TRUE),AN183)</f>
        <v/>
      </c>
      <c r="AN183" s="95" t="str">
        <f>IF(G183&amp;H183=※編集不可※選択項目!$J$48,VLOOKUP(新規登録用!U183,※編集不可※選択項目!$N$47:$P$51,3,TRUE),"")</f>
        <v/>
      </c>
      <c r="AO183" s="94">
        <f>IFERROR(VLOOKUP(Y183&amp;G183&amp;H183,※編集不可※選択項目!U:V,2,FALSE),0)</f>
        <v>0</v>
      </c>
      <c r="AP183" s="94">
        <f t="shared" si="33"/>
        <v>0</v>
      </c>
      <c r="AQ183" s="94" t="str">
        <f t="shared" si="34"/>
        <v/>
      </c>
      <c r="AR183" s="81">
        <f t="shared" si="35"/>
        <v>0</v>
      </c>
      <c r="AS183" s="81">
        <f t="shared" si="40"/>
        <v>0</v>
      </c>
      <c r="AT183" s="81">
        <f t="shared" si="36"/>
        <v>0</v>
      </c>
      <c r="AU183" s="81" t="str">
        <f t="shared" si="41"/>
        <v/>
      </c>
      <c r="AV183" s="74">
        <f t="shared" si="42"/>
        <v>0</v>
      </c>
      <c r="AW183" s="74">
        <f t="shared" si="43"/>
        <v>0</v>
      </c>
    </row>
    <row r="184" spans="1:49" s="13" customFormat="1" ht="25.15" customHeight="1" x14ac:dyDescent="0.15">
      <c r="A184" s="72">
        <f t="shared" si="37"/>
        <v>173</v>
      </c>
      <c r="B184" s="26" t="str">
        <f t="shared" si="30"/>
        <v/>
      </c>
      <c r="C184" s="73"/>
      <c r="D184" s="24" t="str">
        <f t="shared" si="38"/>
        <v/>
      </c>
      <c r="E184" s="24" t="str">
        <f t="shared" si="39"/>
        <v/>
      </c>
      <c r="F184" s="22"/>
      <c r="G184" s="23"/>
      <c r="H184" s="22"/>
      <c r="I184" s="24" t="str">
        <f>IF(OR(G184="",H184="",U184=""),"",IFERROR(VLOOKUP(G184&amp;H184&amp;U184,※編集不可※選択項目!$K$3:$P$51,5,FALSE),"該当なし"))</f>
        <v/>
      </c>
      <c r="J184" s="41"/>
      <c r="K184" s="22"/>
      <c r="L184" s="24" t="e">
        <f>J184&amp;#REF!</f>
        <v>#REF!</v>
      </c>
      <c r="M184" s="22"/>
      <c r="N184" s="22"/>
      <c r="O184" s="22"/>
      <c r="P184" s="22"/>
      <c r="Q184" s="22"/>
      <c r="R184" s="22"/>
      <c r="S184" s="25" t="str">
        <f t="shared" si="31"/>
        <v/>
      </c>
      <c r="T184" s="22"/>
      <c r="U184" s="22"/>
      <c r="V184" s="22"/>
      <c r="W184" s="22"/>
      <c r="X184" s="22"/>
      <c r="Y184" s="22"/>
      <c r="Z184" s="31"/>
      <c r="AA184" s="41"/>
      <c r="AB184" s="31"/>
      <c r="AC184" s="121"/>
      <c r="AD184" s="122"/>
      <c r="AE184" s="118"/>
      <c r="AF184" s="100"/>
      <c r="AG184" s="71"/>
      <c r="AH184" s="94">
        <f>IFERROR(INDEX(※編集不可※選択項目!$P$3:$P$51,MATCH(新規登録用!G184&amp;新規登録用!H184&amp;新規登録用!I184,※編集不可※選択項目!$Q$3:$Q$51,0)),0)</f>
        <v>0</v>
      </c>
      <c r="AI184" s="95" t="str">
        <f t="shared" si="32"/>
        <v/>
      </c>
      <c r="AJ184" s="95" t="str">
        <f>IF(G184&amp;H184=※編集不可※選択項目!$J$3,VLOOKUP(新規登録用!U184,※編集不可※選択項目!$N$2:$P$13,3,TRUE),AK184)</f>
        <v/>
      </c>
      <c r="AK184" s="95" t="str">
        <f>IF(G184&amp;H184=※編集不可※選択項目!$J$15,VLOOKUP(新規登録用!U184,※編集不可※選択項目!$N$14:$P$25,3,TRUE),AL184)</f>
        <v/>
      </c>
      <c r="AL184" s="95" t="str">
        <f>IF(G184&amp;H184=※編集不可※選択項目!$J$27,VLOOKUP(新規登録用!U184,※編集不可※選択項目!$N$26:$P$41,3,TRUE),AM184)</f>
        <v/>
      </c>
      <c r="AM184" s="95" t="str">
        <f>IF(G184&amp;H184=※編集不可※選択項目!$J$43,VLOOKUP(新規登録用!U184,※編集不可※選択項目!$N$42:$P$46,3,TRUE),AN184)</f>
        <v/>
      </c>
      <c r="AN184" s="95" t="str">
        <f>IF(G184&amp;H184=※編集不可※選択項目!$J$48,VLOOKUP(新規登録用!U184,※編集不可※選択項目!$N$47:$P$51,3,TRUE),"")</f>
        <v/>
      </c>
      <c r="AO184" s="94">
        <f>IFERROR(VLOOKUP(Y184&amp;G184&amp;H184,※編集不可※選択項目!U:V,2,FALSE),0)</f>
        <v>0</v>
      </c>
      <c r="AP184" s="94">
        <f t="shared" si="33"/>
        <v>0</v>
      </c>
      <c r="AQ184" s="94" t="str">
        <f t="shared" si="34"/>
        <v/>
      </c>
      <c r="AR184" s="81">
        <f t="shared" si="35"/>
        <v>0</v>
      </c>
      <c r="AS184" s="81">
        <f t="shared" si="40"/>
        <v>0</v>
      </c>
      <c r="AT184" s="81">
        <f t="shared" si="36"/>
        <v>0</v>
      </c>
      <c r="AU184" s="81" t="str">
        <f t="shared" si="41"/>
        <v/>
      </c>
      <c r="AV184" s="74">
        <f t="shared" si="42"/>
        <v>0</v>
      </c>
      <c r="AW184" s="74">
        <f t="shared" si="43"/>
        <v>0</v>
      </c>
    </row>
    <row r="185" spans="1:49" s="13" customFormat="1" ht="25.15" customHeight="1" x14ac:dyDescent="0.15">
      <c r="A185" s="72">
        <f t="shared" si="37"/>
        <v>174</v>
      </c>
      <c r="B185" s="26" t="str">
        <f t="shared" si="30"/>
        <v/>
      </c>
      <c r="C185" s="73"/>
      <c r="D185" s="24" t="str">
        <f t="shared" si="38"/>
        <v/>
      </c>
      <c r="E185" s="24" t="str">
        <f t="shared" si="39"/>
        <v/>
      </c>
      <c r="F185" s="22"/>
      <c r="G185" s="23"/>
      <c r="H185" s="22"/>
      <c r="I185" s="24" t="str">
        <f>IF(OR(G185="",H185="",U185=""),"",IFERROR(VLOOKUP(G185&amp;H185&amp;U185,※編集不可※選択項目!$K$3:$P$51,5,FALSE),"該当なし"))</f>
        <v/>
      </c>
      <c r="J185" s="41"/>
      <c r="K185" s="22"/>
      <c r="L185" s="24" t="e">
        <f>J185&amp;#REF!</f>
        <v>#REF!</v>
      </c>
      <c r="M185" s="22"/>
      <c r="N185" s="22"/>
      <c r="O185" s="22"/>
      <c r="P185" s="22"/>
      <c r="Q185" s="22"/>
      <c r="R185" s="22"/>
      <c r="S185" s="25" t="str">
        <f t="shared" si="31"/>
        <v/>
      </c>
      <c r="T185" s="22"/>
      <c r="U185" s="22"/>
      <c r="V185" s="22"/>
      <c r="W185" s="22"/>
      <c r="X185" s="22"/>
      <c r="Y185" s="22"/>
      <c r="Z185" s="31"/>
      <c r="AA185" s="41"/>
      <c r="AB185" s="31"/>
      <c r="AC185" s="121"/>
      <c r="AD185" s="122"/>
      <c r="AE185" s="118"/>
      <c r="AF185" s="100"/>
      <c r="AG185" s="71"/>
      <c r="AH185" s="94">
        <f>IFERROR(INDEX(※編集不可※選択項目!$P$3:$P$51,MATCH(新規登録用!G185&amp;新規登録用!H185&amp;新規登録用!I185,※編集不可※選択項目!$Q$3:$Q$51,0)),0)</f>
        <v>0</v>
      </c>
      <c r="AI185" s="95" t="str">
        <f t="shared" si="32"/>
        <v/>
      </c>
      <c r="AJ185" s="95" t="str">
        <f>IF(G185&amp;H185=※編集不可※選択項目!$J$3,VLOOKUP(新規登録用!U185,※編集不可※選択項目!$N$2:$P$13,3,TRUE),AK185)</f>
        <v/>
      </c>
      <c r="AK185" s="95" t="str">
        <f>IF(G185&amp;H185=※編集不可※選択項目!$J$15,VLOOKUP(新規登録用!U185,※編集不可※選択項目!$N$14:$P$25,3,TRUE),AL185)</f>
        <v/>
      </c>
      <c r="AL185" s="95" t="str">
        <f>IF(G185&amp;H185=※編集不可※選択項目!$J$27,VLOOKUP(新規登録用!U185,※編集不可※選択項目!$N$26:$P$41,3,TRUE),AM185)</f>
        <v/>
      </c>
      <c r="AM185" s="95" t="str">
        <f>IF(G185&amp;H185=※編集不可※選択項目!$J$43,VLOOKUP(新規登録用!U185,※編集不可※選択項目!$N$42:$P$46,3,TRUE),AN185)</f>
        <v/>
      </c>
      <c r="AN185" s="95" t="str">
        <f>IF(G185&amp;H185=※編集不可※選択項目!$J$48,VLOOKUP(新規登録用!U185,※編集不可※選択項目!$N$47:$P$51,3,TRUE),"")</f>
        <v/>
      </c>
      <c r="AO185" s="94">
        <f>IFERROR(VLOOKUP(Y185&amp;G185&amp;H185,※編集不可※選択項目!U:V,2,FALSE),0)</f>
        <v>0</v>
      </c>
      <c r="AP185" s="94">
        <f t="shared" si="33"/>
        <v>0</v>
      </c>
      <c r="AQ185" s="94" t="str">
        <f t="shared" si="34"/>
        <v/>
      </c>
      <c r="AR185" s="81">
        <f t="shared" si="35"/>
        <v>0</v>
      </c>
      <c r="AS185" s="81">
        <f t="shared" si="40"/>
        <v>0</v>
      </c>
      <c r="AT185" s="81">
        <f t="shared" si="36"/>
        <v>0</v>
      </c>
      <c r="AU185" s="81" t="str">
        <f t="shared" si="41"/>
        <v/>
      </c>
      <c r="AV185" s="74">
        <f t="shared" si="42"/>
        <v>0</v>
      </c>
      <c r="AW185" s="74">
        <f t="shared" si="43"/>
        <v>0</v>
      </c>
    </row>
    <row r="186" spans="1:49" s="13" customFormat="1" ht="25.15" customHeight="1" x14ac:dyDescent="0.15">
      <c r="A186" s="72">
        <f t="shared" si="37"/>
        <v>175</v>
      </c>
      <c r="B186" s="26" t="str">
        <f t="shared" si="30"/>
        <v/>
      </c>
      <c r="C186" s="73"/>
      <c r="D186" s="24" t="str">
        <f t="shared" si="38"/>
        <v/>
      </c>
      <c r="E186" s="24" t="str">
        <f t="shared" si="39"/>
        <v/>
      </c>
      <c r="F186" s="22"/>
      <c r="G186" s="23"/>
      <c r="H186" s="22"/>
      <c r="I186" s="24" t="str">
        <f>IF(OR(G186="",H186="",U186=""),"",IFERROR(VLOOKUP(G186&amp;H186&amp;U186,※編集不可※選択項目!$K$3:$P$51,5,FALSE),"該当なし"))</f>
        <v/>
      </c>
      <c r="J186" s="41"/>
      <c r="K186" s="22"/>
      <c r="L186" s="24" t="e">
        <f>J186&amp;#REF!</f>
        <v>#REF!</v>
      </c>
      <c r="M186" s="22"/>
      <c r="N186" s="22"/>
      <c r="O186" s="22"/>
      <c r="P186" s="22"/>
      <c r="Q186" s="22"/>
      <c r="R186" s="22"/>
      <c r="S186" s="25" t="str">
        <f t="shared" si="31"/>
        <v/>
      </c>
      <c r="T186" s="22"/>
      <c r="U186" s="22"/>
      <c r="V186" s="22"/>
      <c r="W186" s="22"/>
      <c r="X186" s="22"/>
      <c r="Y186" s="22"/>
      <c r="Z186" s="31"/>
      <c r="AA186" s="41"/>
      <c r="AB186" s="31"/>
      <c r="AC186" s="121"/>
      <c r="AD186" s="122"/>
      <c r="AE186" s="118"/>
      <c r="AF186" s="100"/>
      <c r="AG186" s="71"/>
      <c r="AH186" s="94">
        <f>IFERROR(INDEX(※編集不可※選択項目!$P$3:$P$51,MATCH(新規登録用!G186&amp;新規登録用!H186&amp;新規登録用!I186,※編集不可※選択項目!$Q$3:$Q$51,0)),0)</f>
        <v>0</v>
      </c>
      <c r="AI186" s="95" t="str">
        <f t="shared" si="32"/>
        <v/>
      </c>
      <c r="AJ186" s="95" t="str">
        <f>IF(G186&amp;H186=※編集不可※選択項目!$J$3,VLOOKUP(新規登録用!U186,※編集不可※選択項目!$N$2:$P$13,3,TRUE),AK186)</f>
        <v/>
      </c>
      <c r="AK186" s="95" t="str">
        <f>IF(G186&amp;H186=※編集不可※選択項目!$J$15,VLOOKUP(新規登録用!U186,※編集不可※選択項目!$N$14:$P$25,3,TRUE),AL186)</f>
        <v/>
      </c>
      <c r="AL186" s="95" t="str">
        <f>IF(G186&amp;H186=※編集不可※選択項目!$J$27,VLOOKUP(新規登録用!U186,※編集不可※選択項目!$N$26:$P$41,3,TRUE),AM186)</f>
        <v/>
      </c>
      <c r="AM186" s="95" t="str">
        <f>IF(G186&amp;H186=※編集不可※選択項目!$J$43,VLOOKUP(新規登録用!U186,※編集不可※選択項目!$N$42:$P$46,3,TRUE),AN186)</f>
        <v/>
      </c>
      <c r="AN186" s="95" t="str">
        <f>IF(G186&amp;H186=※編集不可※選択項目!$J$48,VLOOKUP(新規登録用!U186,※編集不可※選択項目!$N$47:$P$51,3,TRUE),"")</f>
        <v/>
      </c>
      <c r="AO186" s="94">
        <f>IFERROR(VLOOKUP(Y186&amp;G186&amp;H186,※編集不可※選択項目!U:V,2,FALSE),0)</f>
        <v>0</v>
      </c>
      <c r="AP186" s="94">
        <f t="shared" si="33"/>
        <v>0</v>
      </c>
      <c r="AQ186" s="94" t="str">
        <f t="shared" si="34"/>
        <v/>
      </c>
      <c r="AR186" s="81">
        <f t="shared" si="35"/>
        <v>0</v>
      </c>
      <c r="AS186" s="81">
        <f t="shared" si="40"/>
        <v>0</v>
      </c>
      <c r="AT186" s="81">
        <f t="shared" si="36"/>
        <v>0</v>
      </c>
      <c r="AU186" s="81" t="str">
        <f t="shared" si="41"/>
        <v/>
      </c>
      <c r="AV186" s="74">
        <f t="shared" si="42"/>
        <v>0</v>
      </c>
      <c r="AW186" s="74">
        <f t="shared" si="43"/>
        <v>0</v>
      </c>
    </row>
    <row r="187" spans="1:49" s="13" customFormat="1" ht="25.15" customHeight="1" x14ac:dyDescent="0.15">
      <c r="A187" s="72">
        <f t="shared" si="37"/>
        <v>176</v>
      </c>
      <c r="B187" s="26" t="str">
        <f t="shared" si="30"/>
        <v/>
      </c>
      <c r="C187" s="73"/>
      <c r="D187" s="24" t="str">
        <f t="shared" si="38"/>
        <v/>
      </c>
      <c r="E187" s="24" t="str">
        <f t="shared" si="39"/>
        <v/>
      </c>
      <c r="F187" s="22"/>
      <c r="G187" s="23"/>
      <c r="H187" s="22"/>
      <c r="I187" s="24" t="str">
        <f>IF(OR(G187="",H187="",U187=""),"",IFERROR(VLOOKUP(G187&amp;H187&amp;U187,※編集不可※選択項目!$K$3:$P$51,5,FALSE),"該当なし"))</f>
        <v/>
      </c>
      <c r="J187" s="41"/>
      <c r="K187" s="22"/>
      <c r="L187" s="24" t="e">
        <f>J187&amp;#REF!</f>
        <v>#REF!</v>
      </c>
      <c r="M187" s="22"/>
      <c r="N187" s="22"/>
      <c r="O187" s="22"/>
      <c r="P187" s="22"/>
      <c r="Q187" s="22"/>
      <c r="R187" s="22"/>
      <c r="S187" s="25" t="str">
        <f t="shared" si="31"/>
        <v/>
      </c>
      <c r="T187" s="22"/>
      <c r="U187" s="22"/>
      <c r="V187" s="22"/>
      <c r="W187" s="22"/>
      <c r="X187" s="22"/>
      <c r="Y187" s="22"/>
      <c r="Z187" s="31"/>
      <c r="AA187" s="41"/>
      <c r="AB187" s="31"/>
      <c r="AC187" s="121"/>
      <c r="AD187" s="122"/>
      <c r="AE187" s="118"/>
      <c r="AF187" s="100"/>
      <c r="AG187" s="71"/>
      <c r="AH187" s="94">
        <f>IFERROR(INDEX(※編集不可※選択項目!$P$3:$P$51,MATCH(新規登録用!G187&amp;新規登録用!H187&amp;新規登録用!I187,※編集不可※選択項目!$Q$3:$Q$51,0)),0)</f>
        <v>0</v>
      </c>
      <c r="AI187" s="95" t="str">
        <f t="shared" si="32"/>
        <v/>
      </c>
      <c r="AJ187" s="95" t="str">
        <f>IF(G187&amp;H187=※編集不可※選択項目!$J$3,VLOOKUP(新規登録用!U187,※編集不可※選択項目!$N$2:$P$13,3,TRUE),AK187)</f>
        <v/>
      </c>
      <c r="AK187" s="95" t="str">
        <f>IF(G187&amp;H187=※編集不可※選択項目!$J$15,VLOOKUP(新規登録用!U187,※編集不可※選択項目!$N$14:$P$25,3,TRUE),AL187)</f>
        <v/>
      </c>
      <c r="AL187" s="95" t="str">
        <f>IF(G187&amp;H187=※編集不可※選択項目!$J$27,VLOOKUP(新規登録用!U187,※編集不可※選択項目!$N$26:$P$41,3,TRUE),AM187)</f>
        <v/>
      </c>
      <c r="AM187" s="95" t="str">
        <f>IF(G187&amp;H187=※編集不可※選択項目!$J$43,VLOOKUP(新規登録用!U187,※編集不可※選択項目!$N$42:$P$46,3,TRUE),AN187)</f>
        <v/>
      </c>
      <c r="AN187" s="95" t="str">
        <f>IF(G187&amp;H187=※編集不可※選択項目!$J$48,VLOOKUP(新規登録用!U187,※編集不可※選択項目!$N$47:$P$51,3,TRUE),"")</f>
        <v/>
      </c>
      <c r="AO187" s="94">
        <f>IFERROR(VLOOKUP(Y187&amp;G187&amp;H187,※編集不可※選択項目!U:V,2,FALSE),0)</f>
        <v>0</v>
      </c>
      <c r="AP187" s="94">
        <f t="shared" si="33"/>
        <v>0</v>
      </c>
      <c r="AQ187" s="94" t="str">
        <f t="shared" si="34"/>
        <v/>
      </c>
      <c r="AR187" s="81">
        <f t="shared" si="35"/>
        <v>0</v>
      </c>
      <c r="AS187" s="81">
        <f t="shared" si="40"/>
        <v>0</v>
      </c>
      <c r="AT187" s="81">
        <f t="shared" si="36"/>
        <v>0</v>
      </c>
      <c r="AU187" s="81" t="str">
        <f t="shared" si="41"/>
        <v/>
      </c>
      <c r="AV187" s="74">
        <f t="shared" si="42"/>
        <v>0</v>
      </c>
      <c r="AW187" s="74">
        <f t="shared" si="43"/>
        <v>0</v>
      </c>
    </row>
    <row r="188" spans="1:49" s="13" customFormat="1" ht="25.15" customHeight="1" x14ac:dyDescent="0.15">
      <c r="A188" s="72">
        <f t="shared" si="37"/>
        <v>177</v>
      </c>
      <c r="B188" s="26" t="str">
        <f t="shared" si="30"/>
        <v/>
      </c>
      <c r="C188" s="73"/>
      <c r="D188" s="24" t="str">
        <f t="shared" si="38"/>
        <v/>
      </c>
      <c r="E188" s="24" t="str">
        <f t="shared" si="39"/>
        <v/>
      </c>
      <c r="F188" s="22"/>
      <c r="G188" s="23"/>
      <c r="H188" s="22"/>
      <c r="I188" s="24" t="str">
        <f>IF(OR(G188="",H188="",U188=""),"",IFERROR(VLOOKUP(G188&amp;H188&amp;U188,※編集不可※選択項目!$K$3:$P$51,5,FALSE),"該当なし"))</f>
        <v/>
      </c>
      <c r="J188" s="41"/>
      <c r="K188" s="22"/>
      <c r="L188" s="24" t="e">
        <f>J188&amp;#REF!</f>
        <v>#REF!</v>
      </c>
      <c r="M188" s="22"/>
      <c r="N188" s="22"/>
      <c r="O188" s="22"/>
      <c r="P188" s="22"/>
      <c r="Q188" s="22"/>
      <c r="R188" s="22"/>
      <c r="S188" s="25" t="str">
        <f t="shared" si="31"/>
        <v/>
      </c>
      <c r="T188" s="22"/>
      <c r="U188" s="22"/>
      <c r="V188" s="22"/>
      <c r="W188" s="22"/>
      <c r="X188" s="22"/>
      <c r="Y188" s="22"/>
      <c r="Z188" s="31"/>
      <c r="AA188" s="41"/>
      <c r="AB188" s="31"/>
      <c r="AC188" s="121"/>
      <c r="AD188" s="122"/>
      <c r="AE188" s="118"/>
      <c r="AF188" s="100"/>
      <c r="AG188" s="71"/>
      <c r="AH188" s="94">
        <f>IFERROR(INDEX(※編集不可※選択項目!$P$3:$P$51,MATCH(新規登録用!G188&amp;新規登録用!H188&amp;新規登録用!I188,※編集不可※選択項目!$Q$3:$Q$51,0)),0)</f>
        <v>0</v>
      </c>
      <c r="AI188" s="95" t="str">
        <f t="shared" si="32"/>
        <v/>
      </c>
      <c r="AJ188" s="95" t="str">
        <f>IF(G188&amp;H188=※編集不可※選択項目!$J$3,VLOOKUP(新規登録用!U188,※編集不可※選択項目!$N$2:$P$13,3,TRUE),AK188)</f>
        <v/>
      </c>
      <c r="AK188" s="95" t="str">
        <f>IF(G188&amp;H188=※編集不可※選択項目!$J$15,VLOOKUP(新規登録用!U188,※編集不可※選択項目!$N$14:$P$25,3,TRUE),AL188)</f>
        <v/>
      </c>
      <c r="AL188" s="95" t="str">
        <f>IF(G188&amp;H188=※編集不可※選択項目!$J$27,VLOOKUP(新規登録用!U188,※編集不可※選択項目!$N$26:$P$41,3,TRUE),AM188)</f>
        <v/>
      </c>
      <c r="AM188" s="95" t="str">
        <f>IF(G188&amp;H188=※編集不可※選択項目!$J$43,VLOOKUP(新規登録用!U188,※編集不可※選択項目!$N$42:$P$46,3,TRUE),AN188)</f>
        <v/>
      </c>
      <c r="AN188" s="95" t="str">
        <f>IF(G188&amp;H188=※編集不可※選択項目!$J$48,VLOOKUP(新規登録用!U188,※編集不可※選択項目!$N$47:$P$51,3,TRUE),"")</f>
        <v/>
      </c>
      <c r="AO188" s="94">
        <f>IFERROR(VLOOKUP(Y188&amp;G188&amp;H188,※編集不可※選択項目!U:V,2,FALSE),0)</f>
        <v>0</v>
      </c>
      <c r="AP188" s="94">
        <f t="shared" si="33"/>
        <v>0</v>
      </c>
      <c r="AQ188" s="94" t="str">
        <f t="shared" si="34"/>
        <v/>
      </c>
      <c r="AR188" s="81">
        <f t="shared" si="35"/>
        <v>0</v>
      </c>
      <c r="AS188" s="81">
        <f t="shared" si="40"/>
        <v>0</v>
      </c>
      <c r="AT188" s="81">
        <f t="shared" si="36"/>
        <v>0</v>
      </c>
      <c r="AU188" s="81" t="str">
        <f t="shared" si="41"/>
        <v/>
      </c>
      <c r="AV188" s="74">
        <f t="shared" si="42"/>
        <v>0</v>
      </c>
      <c r="AW188" s="74">
        <f t="shared" si="43"/>
        <v>0</v>
      </c>
    </row>
    <row r="189" spans="1:49" s="13" customFormat="1" ht="25.15" customHeight="1" x14ac:dyDescent="0.15">
      <c r="A189" s="72">
        <f t="shared" si="37"/>
        <v>178</v>
      </c>
      <c r="B189" s="26" t="str">
        <f t="shared" si="30"/>
        <v/>
      </c>
      <c r="C189" s="73"/>
      <c r="D189" s="24" t="str">
        <f t="shared" si="38"/>
        <v/>
      </c>
      <c r="E189" s="24" t="str">
        <f t="shared" si="39"/>
        <v/>
      </c>
      <c r="F189" s="22"/>
      <c r="G189" s="23"/>
      <c r="H189" s="22"/>
      <c r="I189" s="24" t="str">
        <f>IF(OR(G189="",H189="",U189=""),"",IFERROR(VLOOKUP(G189&amp;H189&amp;U189,※編集不可※選択項目!$K$3:$P$51,5,FALSE),"該当なし"))</f>
        <v/>
      </c>
      <c r="J189" s="41"/>
      <c r="K189" s="22"/>
      <c r="L189" s="24" t="e">
        <f>J189&amp;#REF!</f>
        <v>#REF!</v>
      </c>
      <c r="M189" s="22"/>
      <c r="N189" s="22"/>
      <c r="O189" s="22"/>
      <c r="P189" s="22"/>
      <c r="Q189" s="22"/>
      <c r="R189" s="22"/>
      <c r="S189" s="25" t="str">
        <f t="shared" si="31"/>
        <v/>
      </c>
      <c r="T189" s="22"/>
      <c r="U189" s="22"/>
      <c r="V189" s="22"/>
      <c r="W189" s="22"/>
      <c r="X189" s="22"/>
      <c r="Y189" s="22"/>
      <c r="Z189" s="31"/>
      <c r="AA189" s="41"/>
      <c r="AB189" s="31"/>
      <c r="AC189" s="121"/>
      <c r="AD189" s="122"/>
      <c r="AE189" s="118"/>
      <c r="AF189" s="100"/>
      <c r="AG189" s="71"/>
      <c r="AH189" s="94">
        <f>IFERROR(INDEX(※編集不可※選択項目!$P$3:$P$51,MATCH(新規登録用!G189&amp;新規登録用!H189&amp;新規登録用!I189,※編集不可※選択項目!$Q$3:$Q$51,0)),0)</f>
        <v>0</v>
      </c>
      <c r="AI189" s="95" t="str">
        <f t="shared" si="32"/>
        <v/>
      </c>
      <c r="AJ189" s="95" t="str">
        <f>IF(G189&amp;H189=※編集不可※選択項目!$J$3,VLOOKUP(新規登録用!U189,※編集不可※選択項目!$N$2:$P$13,3,TRUE),AK189)</f>
        <v/>
      </c>
      <c r="AK189" s="95" t="str">
        <f>IF(G189&amp;H189=※編集不可※選択項目!$J$15,VLOOKUP(新規登録用!U189,※編集不可※選択項目!$N$14:$P$25,3,TRUE),AL189)</f>
        <v/>
      </c>
      <c r="AL189" s="95" t="str">
        <f>IF(G189&amp;H189=※編集不可※選択項目!$J$27,VLOOKUP(新規登録用!U189,※編集不可※選択項目!$N$26:$P$41,3,TRUE),AM189)</f>
        <v/>
      </c>
      <c r="AM189" s="95" t="str">
        <f>IF(G189&amp;H189=※編集不可※選択項目!$J$43,VLOOKUP(新規登録用!U189,※編集不可※選択項目!$N$42:$P$46,3,TRUE),AN189)</f>
        <v/>
      </c>
      <c r="AN189" s="95" t="str">
        <f>IF(G189&amp;H189=※編集不可※選択項目!$J$48,VLOOKUP(新規登録用!U189,※編集不可※選択項目!$N$47:$P$51,3,TRUE),"")</f>
        <v/>
      </c>
      <c r="AO189" s="94">
        <f>IFERROR(VLOOKUP(Y189&amp;G189&amp;H189,※編集不可※選択項目!U:V,2,FALSE),0)</f>
        <v>0</v>
      </c>
      <c r="AP189" s="94">
        <f t="shared" si="33"/>
        <v>0</v>
      </c>
      <c r="AQ189" s="94" t="str">
        <f t="shared" si="34"/>
        <v/>
      </c>
      <c r="AR189" s="81">
        <f t="shared" si="35"/>
        <v>0</v>
      </c>
      <c r="AS189" s="81">
        <f t="shared" si="40"/>
        <v>0</v>
      </c>
      <c r="AT189" s="81">
        <f t="shared" si="36"/>
        <v>0</v>
      </c>
      <c r="AU189" s="81" t="str">
        <f t="shared" si="41"/>
        <v/>
      </c>
      <c r="AV189" s="74">
        <f t="shared" si="42"/>
        <v>0</v>
      </c>
      <c r="AW189" s="74">
        <f t="shared" si="43"/>
        <v>0</v>
      </c>
    </row>
    <row r="190" spans="1:49" s="13" customFormat="1" ht="25.15" customHeight="1" x14ac:dyDescent="0.15">
      <c r="A190" s="72">
        <f t="shared" si="37"/>
        <v>179</v>
      </c>
      <c r="B190" s="26" t="str">
        <f t="shared" si="30"/>
        <v/>
      </c>
      <c r="C190" s="73"/>
      <c r="D190" s="24" t="str">
        <f t="shared" si="38"/>
        <v/>
      </c>
      <c r="E190" s="24" t="str">
        <f t="shared" si="39"/>
        <v/>
      </c>
      <c r="F190" s="22"/>
      <c r="G190" s="23"/>
      <c r="H190" s="22"/>
      <c r="I190" s="24" t="str">
        <f>IF(OR(G190="",H190="",U190=""),"",IFERROR(VLOOKUP(G190&amp;H190&amp;U190,※編集不可※選択項目!$K$3:$P$51,5,FALSE),"該当なし"))</f>
        <v/>
      </c>
      <c r="J190" s="41"/>
      <c r="K190" s="22"/>
      <c r="L190" s="24" t="e">
        <f>J190&amp;#REF!</f>
        <v>#REF!</v>
      </c>
      <c r="M190" s="22"/>
      <c r="N190" s="22"/>
      <c r="O190" s="22"/>
      <c r="P190" s="22"/>
      <c r="Q190" s="22"/>
      <c r="R190" s="22"/>
      <c r="S190" s="25" t="str">
        <f t="shared" si="31"/>
        <v/>
      </c>
      <c r="T190" s="22"/>
      <c r="U190" s="22"/>
      <c r="V190" s="22"/>
      <c r="W190" s="22"/>
      <c r="X190" s="22"/>
      <c r="Y190" s="22"/>
      <c r="Z190" s="31"/>
      <c r="AA190" s="41"/>
      <c r="AB190" s="31"/>
      <c r="AC190" s="121"/>
      <c r="AD190" s="122"/>
      <c r="AE190" s="118"/>
      <c r="AF190" s="100"/>
      <c r="AG190" s="71"/>
      <c r="AH190" s="94">
        <f>IFERROR(INDEX(※編集不可※選択項目!$P$3:$P$51,MATCH(新規登録用!G190&amp;新規登録用!H190&amp;新規登録用!I190,※編集不可※選択項目!$Q$3:$Q$51,0)),0)</f>
        <v>0</v>
      </c>
      <c r="AI190" s="95" t="str">
        <f t="shared" si="32"/>
        <v/>
      </c>
      <c r="AJ190" s="95" t="str">
        <f>IF(G190&amp;H190=※編集不可※選択項目!$J$3,VLOOKUP(新規登録用!U190,※編集不可※選択項目!$N$2:$P$13,3,TRUE),AK190)</f>
        <v/>
      </c>
      <c r="AK190" s="95" t="str">
        <f>IF(G190&amp;H190=※編集不可※選択項目!$J$15,VLOOKUP(新規登録用!U190,※編集不可※選択項目!$N$14:$P$25,3,TRUE),AL190)</f>
        <v/>
      </c>
      <c r="AL190" s="95" t="str">
        <f>IF(G190&amp;H190=※編集不可※選択項目!$J$27,VLOOKUP(新規登録用!U190,※編集不可※選択項目!$N$26:$P$41,3,TRUE),AM190)</f>
        <v/>
      </c>
      <c r="AM190" s="95" t="str">
        <f>IF(G190&amp;H190=※編集不可※選択項目!$J$43,VLOOKUP(新規登録用!U190,※編集不可※選択項目!$N$42:$P$46,3,TRUE),AN190)</f>
        <v/>
      </c>
      <c r="AN190" s="95" t="str">
        <f>IF(G190&amp;H190=※編集不可※選択項目!$J$48,VLOOKUP(新規登録用!U190,※編集不可※選択項目!$N$47:$P$51,3,TRUE),"")</f>
        <v/>
      </c>
      <c r="AO190" s="94">
        <f>IFERROR(VLOOKUP(Y190&amp;G190&amp;H190,※編集不可※選択項目!U:V,2,FALSE),0)</f>
        <v>0</v>
      </c>
      <c r="AP190" s="94">
        <f t="shared" si="33"/>
        <v>0</v>
      </c>
      <c r="AQ190" s="94" t="str">
        <f t="shared" si="34"/>
        <v/>
      </c>
      <c r="AR190" s="81">
        <f t="shared" si="35"/>
        <v>0</v>
      </c>
      <c r="AS190" s="81">
        <f t="shared" si="40"/>
        <v>0</v>
      </c>
      <c r="AT190" s="81">
        <f t="shared" si="36"/>
        <v>0</v>
      </c>
      <c r="AU190" s="81" t="str">
        <f t="shared" si="41"/>
        <v/>
      </c>
      <c r="AV190" s="74">
        <f t="shared" si="42"/>
        <v>0</v>
      </c>
      <c r="AW190" s="74">
        <f t="shared" si="43"/>
        <v>0</v>
      </c>
    </row>
    <row r="191" spans="1:49" s="13" customFormat="1" ht="25.15" customHeight="1" x14ac:dyDescent="0.15">
      <c r="A191" s="72">
        <f t="shared" si="37"/>
        <v>180</v>
      </c>
      <c r="B191" s="26" t="str">
        <f t="shared" si="30"/>
        <v/>
      </c>
      <c r="C191" s="73"/>
      <c r="D191" s="24" t="str">
        <f t="shared" si="38"/>
        <v/>
      </c>
      <c r="E191" s="24" t="str">
        <f t="shared" si="39"/>
        <v/>
      </c>
      <c r="F191" s="22"/>
      <c r="G191" s="23"/>
      <c r="H191" s="22"/>
      <c r="I191" s="24" t="str">
        <f>IF(OR(G191="",H191="",U191=""),"",IFERROR(VLOOKUP(G191&amp;H191&amp;U191,※編集不可※選択項目!$K$3:$P$51,5,FALSE),"該当なし"))</f>
        <v/>
      </c>
      <c r="J191" s="41"/>
      <c r="K191" s="22"/>
      <c r="L191" s="24" t="e">
        <f>J191&amp;#REF!</f>
        <v>#REF!</v>
      </c>
      <c r="M191" s="22"/>
      <c r="N191" s="22"/>
      <c r="O191" s="22"/>
      <c r="P191" s="22"/>
      <c r="Q191" s="22"/>
      <c r="R191" s="22"/>
      <c r="S191" s="25" t="str">
        <f t="shared" si="31"/>
        <v/>
      </c>
      <c r="T191" s="22"/>
      <c r="U191" s="22"/>
      <c r="V191" s="22"/>
      <c r="W191" s="22"/>
      <c r="X191" s="22"/>
      <c r="Y191" s="22"/>
      <c r="Z191" s="31"/>
      <c r="AA191" s="41"/>
      <c r="AB191" s="31"/>
      <c r="AC191" s="121"/>
      <c r="AD191" s="122"/>
      <c r="AE191" s="118"/>
      <c r="AF191" s="100"/>
      <c r="AG191" s="71"/>
      <c r="AH191" s="94">
        <f>IFERROR(INDEX(※編集不可※選択項目!$P$3:$P$51,MATCH(新規登録用!G191&amp;新規登録用!H191&amp;新規登録用!I191,※編集不可※選択項目!$Q$3:$Q$51,0)),0)</f>
        <v>0</v>
      </c>
      <c r="AI191" s="95" t="str">
        <f t="shared" si="32"/>
        <v/>
      </c>
      <c r="AJ191" s="95" t="str">
        <f>IF(G191&amp;H191=※編集不可※選択項目!$J$3,VLOOKUP(新規登録用!U191,※編集不可※選択項目!$N$2:$P$13,3,TRUE),AK191)</f>
        <v/>
      </c>
      <c r="AK191" s="95" t="str">
        <f>IF(G191&amp;H191=※編集不可※選択項目!$J$15,VLOOKUP(新規登録用!U191,※編集不可※選択項目!$N$14:$P$25,3,TRUE),AL191)</f>
        <v/>
      </c>
      <c r="AL191" s="95" t="str">
        <f>IF(G191&amp;H191=※編集不可※選択項目!$J$27,VLOOKUP(新規登録用!U191,※編集不可※選択項目!$N$26:$P$41,3,TRUE),AM191)</f>
        <v/>
      </c>
      <c r="AM191" s="95" t="str">
        <f>IF(G191&amp;H191=※編集不可※選択項目!$J$43,VLOOKUP(新規登録用!U191,※編集不可※選択項目!$N$42:$P$46,3,TRUE),AN191)</f>
        <v/>
      </c>
      <c r="AN191" s="95" t="str">
        <f>IF(G191&amp;H191=※編集不可※選択項目!$J$48,VLOOKUP(新規登録用!U191,※編集不可※選択項目!$N$47:$P$51,3,TRUE),"")</f>
        <v/>
      </c>
      <c r="AO191" s="94">
        <f>IFERROR(VLOOKUP(Y191&amp;G191&amp;H191,※編集不可※選択項目!U:V,2,FALSE),0)</f>
        <v>0</v>
      </c>
      <c r="AP191" s="94">
        <f t="shared" si="33"/>
        <v>0</v>
      </c>
      <c r="AQ191" s="94" t="str">
        <f t="shared" si="34"/>
        <v/>
      </c>
      <c r="AR191" s="81">
        <f t="shared" si="35"/>
        <v>0</v>
      </c>
      <c r="AS191" s="81">
        <f t="shared" si="40"/>
        <v>0</v>
      </c>
      <c r="AT191" s="81">
        <f t="shared" si="36"/>
        <v>0</v>
      </c>
      <c r="AU191" s="81" t="str">
        <f t="shared" si="41"/>
        <v/>
      </c>
      <c r="AV191" s="74">
        <f t="shared" si="42"/>
        <v>0</v>
      </c>
      <c r="AW191" s="74">
        <f t="shared" si="43"/>
        <v>0</v>
      </c>
    </row>
    <row r="192" spans="1:49" s="13" customFormat="1" ht="25.15" customHeight="1" x14ac:dyDescent="0.15">
      <c r="A192" s="72">
        <f t="shared" si="37"/>
        <v>181</v>
      </c>
      <c r="B192" s="26" t="str">
        <f t="shared" si="30"/>
        <v/>
      </c>
      <c r="C192" s="73"/>
      <c r="D192" s="24" t="str">
        <f t="shared" si="38"/>
        <v/>
      </c>
      <c r="E192" s="24" t="str">
        <f t="shared" si="39"/>
        <v/>
      </c>
      <c r="F192" s="22"/>
      <c r="G192" s="23"/>
      <c r="H192" s="22"/>
      <c r="I192" s="24" t="str">
        <f>IF(OR(G192="",H192="",U192=""),"",IFERROR(VLOOKUP(G192&amp;H192&amp;U192,※編集不可※選択項目!$K$3:$P$51,5,FALSE),"該当なし"))</f>
        <v/>
      </c>
      <c r="J192" s="41"/>
      <c r="K192" s="22"/>
      <c r="L192" s="24" t="e">
        <f>J192&amp;#REF!</f>
        <v>#REF!</v>
      </c>
      <c r="M192" s="22"/>
      <c r="N192" s="22"/>
      <c r="O192" s="22"/>
      <c r="P192" s="22"/>
      <c r="Q192" s="22"/>
      <c r="R192" s="22"/>
      <c r="S192" s="25" t="str">
        <f t="shared" si="31"/>
        <v/>
      </c>
      <c r="T192" s="22"/>
      <c r="U192" s="22"/>
      <c r="V192" s="22"/>
      <c r="W192" s="22"/>
      <c r="X192" s="22"/>
      <c r="Y192" s="22"/>
      <c r="Z192" s="31"/>
      <c r="AA192" s="41"/>
      <c r="AB192" s="31"/>
      <c r="AC192" s="121"/>
      <c r="AD192" s="122"/>
      <c r="AE192" s="118"/>
      <c r="AF192" s="100"/>
      <c r="AG192" s="71"/>
      <c r="AH192" s="94">
        <f>IFERROR(INDEX(※編集不可※選択項目!$P$3:$P$51,MATCH(新規登録用!G192&amp;新規登録用!H192&amp;新規登録用!I192,※編集不可※選択項目!$Q$3:$Q$51,0)),0)</f>
        <v>0</v>
      </c>
      <c r="AI192" s="95" t="str">
        <f t="shared" si="32"/>
        <v/>
      </c>
      <c r="AJ192" s="95" t="str">
        <f>IF(G192&amp;H192=※編集不可※選択項目!$J$3,VLOOKUP(新規登録用!U192,※編集不可※選択項目!$N$2:$P$13,3,TRUE),AK192)</f>
        <v/>
      </c>
      <c r="AK192" s="95" t="str">
        <f>IF(G192&amp;H192=※編集不可※選択項目!$J$15,VLOOKUP(新規登録用!U192,※編集不可※選択項目!$N$14:$P$25,3,TRUE),AL192)</f>
        <v/>
      </c>
      <c r="AL192" s="95" t="str">
        <f>IF(G192&amp;H192=※編集不可※選択項目!$J$27,VLOOKUP(新規登録用!U192,※編集不可※選択項目!$N$26:$P$41,3,TRUE),AM192)</f>
        <v/>
      </c>
      <c r="AM192" s="95" t="str">
        <f>IF(G192&amp;H192=※編集不可※選択項目!$J$43,VLOOKUP(新規登録用!U192,※編集不可※選択項目!$N$42:$P$46,3,TRUE),AN192)</f>
        <v/>
      </c>
      <c r="AN192" s="95" t="str">
        <f>IF(G192&amp;H192=※編集不可※選択項目!$J$48,VLOOKUP(新規登録用!U192,※編集不可※選択項目!$N$47:$P$51,3,TRUE),"")</f>
        <v/>
      </c>
      <c r="AO192" s="94">
        <f>IFERROR(VLOOKUP(Y192&amp;G192&amp;H192,※編集不可※選択項目!U:V,2,FALSE),0)</f>
        <v>0</v>
      </c>
      <c r="AP192" s="94">
        <f t="shared" si="33"/>
        <v>0</v>
      </c>
      <c r="AQ192" s="94" t="str">
        <f t="shared" si="34"/>
        <v/>
      </c>
      <c r="AR192" s="81">
        <f t="shared" si="35"/>
        <v>0</v>
      </c>
      <c r="AS192" s="81">
        <f t="shared" si="40"/>
        <v>0</v>
      </c>
      <c r="AT192" s="81">
        <f t="shared" si="36"/>
        <v>0</v>
      </c>
      <c r="AU192" s="81" t="str">
        <f t="shared" si="41"/>
        <v/>
      </c>
      <c r="AV192" s="74">
        <f t="shared" si="42"/>
        <v>0</v>
      </c>
      <c r="AW192" s="74">
        <f t="shared" si="43"/>
        <v>0</v>
      </c>
    </row>
    <row r="193" spans="1:49" s="13" customFormat="1" ht="25.15" customHeight="1" x14ac:dyDescent="0.15">
      <c r="A193" s="72">
        <f t="shared" si="37"/>
        <v>182</v>
      </c>
      <c r="B193" s="26" t="str">
        <f t="shared" si="30"/>
        <v/>
      </c>
      <c r="C193" s="73"/>
      <c r="D193" s="24" t="str">
        <f t="shared" si="38"/>
        <v/>
      </c>
      <c r="E193" s="24" t="str">
        <f t="shared" si="39"/>
        <v/>
      </c>
      <c r="F193" s="22"/>
      <c r="G193" s="23"/>
      <c r="H193" s="22"/>
      <c r="I193" s="24" t="str">
        <f>IF(OR(G193="",H193="",U193=""),"",IFERROR(VLOOKUP(G193&amp;H193&amp;U193,※編集不可※選択項目!$K$3:$P$51,5,FALSE),"該当なし"))</f>
        <v/>
      </c>
      <c r="J193" s="41"/>
      <c r="K193" s="22"/>
      <c r="L193" s="24" t="e">
        <f>J193&amp;#REF!</f>
        <v>#REF!</v>
      </c>
      <c r="M193" s="22"/>
      <c r="N193" s="22"/>
      <c r="O193" s="22"/>
      <c r="P193" s="22"/>
      <c r="Q193" s="22"/>
      <c r="R193" s="22"/>
      <c r="S193" s="25" t="str">
        <f t="shared" si="31"/>
        <v/>
      </c>
      <c r="T193" s="22"/>
      <c r="U193" s="22"/>
      <c r="V193" s="22"/>
      <c r="W193" s="22"/>
      <c r="X193" s="22"/>
      <c r="Y193" s="22"/>
      <c r="Z193" s="31"/>
      <c r="AA193" s="41"/>
      <c r="AB193" s="31"/>
      <c r="AC193" s="121"/>
      <c r="AD193" s="122"/>
      <c r="AE193" s="118"/>
      <c r="AF193" s="100"/>
      <c r="AG193" s="71"/>
      <c r="AH193" s="94">
        <f>IFERROR(INDEX(※編集不可※選択項目!$P$3:$P$51,MATCH(新規登録用!G193&amp;新規登録用!H193&amp;新規登録用!I193,※編集不可※選択項目!$Q$3:$Q$51,0)),0)</f>
        <v>0</v>
      </c>
      <c r="AI193" s="95" t="str">
        <f t="shared" si="32"/>
        <v/>
      </c>
      <c r="AJ193" s="95" t="str">
        <f>IF(G193&amp;H193=※編集不可※選択項目!$J$3,VLOOKUP(新規登録用!U193,※編集不可※選択項目!$N$2:$P$13,3,TRUE),AK193)</f>
        <v/>
      </c>
      <c r="AK193" s="95" t="str">
        <f>IF(G193&amp;H193=※編集不可※選択項目!$J$15,VLOOKUP(新規登録用!U193,※編集不可※選択項目!$N$14:$P$25,3,TRUE),AL193)</f>
        <v/>
      </c>
      <c r="AL193" s="95" t="str">
        <f>IF(G193&amp;H193=※編集不可※選択項目!$J$27,VLOOKUP(新規登録用!U193,※編集不可※選択項目!$N$26:$P$41,3,TRUE),AM193)</f>
        <v/>
      </c>
      <c r="AM193" s="95" t="str">
        <f>IF(G193&amp;H193=※編集不可※選択項目!$J$43,VLOOKUP(新規登録用!U193,※編集不可※選択項目!$N$42:$P$46,3,TRUE),AN193)</f>
        <v/>
      </c>
      <c r="AN193" s="95" t="str">
        <f>IF(G193&amp;H193=※編集不可※選択項目!$J$48,VLOOKUP(新規登録用!U193,※編集不可※選択項目!$N$47:$P$51,3,TRUE),"")</f>
        <v/>
      </c>
      <c r="AO193" s="94">
        <f>IFERROR(VLOOKUP(Y193&amp;G193&amp;H193,※編集不可※選択項目!U:V,2,FALSE),0)</f>
        <v>0</v>
      </c>
      <c r="AP193" s="94">
        <f t="shared" si="33"/>
        <v>0</v>
      </c>
      <c r="AQ193" s="94" t="str">
        <f t="shared" si="34"/>
        <v/>
      </c>
      <c r="AR193" s="81">
        <f t="shared" si="35"/>
        <v>0</v>
      </c>
      <c r="AS193" s="81">
        <f t="shared" si="40"/>
        <v>0</v>
      </c>
      <c r="AT193" s="81">
        <f t="shared" si="36"/>
        <v>0</v>
      </c>
      <c r="AU193" s="81" t="str">
        <f t="shared" si="41"/>
        <v/>
      </c>
      <c r="AV193" s="74">
        <f t="shared" si="42"/>
        <v>0</v>
      </c>
      <c r="AW193" s="74">
        <f t="shared" si="43"/>
        <v>0</v>
      </c>
    </row>
    <row r="194" spans="1:49" s="13" customFormat="1" ht="25.15" customHeight="1" x14ac:dyDescent="0.15">
      <c r="A194" s="72">
        <f t="shared" si="37"/>
        <v>183</v>
      </c>
      <c r="B194" s="26" t="str">
        <f t="shared" si="30"/>
        <v/>
      </c>
      <c r="C194" s="73"/>
      <c r="D194" s="24" t="str">
        <f t="shared" si="38"/>
        <v/>
      </c>
      <c r="E194" s="24" t="str">
        <f t="shared" si="39"/>
        <v/>
      </c>
      <c r="F194" s="22"/>
      <c r="G194" s="23"/>
      <c r="H194" s="22"/>
      <c r="I194" s="24" t="str">
        <f>IF(OR(G194="",H194="",U194=""),"",IFERROR(VLOOKUP(G194&amp;H194&amp;U194,※編集不可※選択項目!$K$3:$P$51,5,FALSE),"該当なし"))</f>
        <v/>
      </c>
      <c r="J194" s="41"/>
      <c r="K194" s="22"/>
      <c r="L194" s="24" t="e">
        <f>J194&amp;#REF!</f>
        <v>#REF!</v>
      </c>
      <c r="M194" s="22"/>
      <c r="N194" s="22"/>
      <c r="O194" s="22"/>
      <c r="P194" s="22"/>
      <c r="Q194" s="22"/>
      <c r="R194" s="22"/>
      <c r="S194" s="25" t="str">
        <f t="shared" si="31"/>
        <v/>
      </c>
      <c r="T194" s="22"/>
      <c r="U194" s="22"/>
      <c r="V194" s="22"/>
      <c r="W194" s="22"/>
      <c r="X194" s="22"/>
      <c r="Y194" s="22"/>
      <c r="Z194" s="31"/>
      <c r="AA194" s="41"/>
      <c r="AB194" s="31"/>
      <c r="AC194" s="121"/>
      <c r="AD194" s="122"/>
      <c r="AE194" s="118"/>
      <c r="AF194" s="100"/>
      <c r="AG194" s="71"/>
      <c r="AH194" s="94">
        <f>IFERROR(INDEX(※編集不可※選択項目!$P$3:$P$51,MATCH(新規登録用!G194&amp;新規登録用!H194&amp;新規登録用!I194,※編集不可※選択項目!$Q$3:$Q$51,0)),0)</f>
        <v>0</v>
      </c>
      <c r="AI194" s="95" t="str">
        <f t="shared" si="32"/>
        <v/>
      </c>
      <c r="AJ194" s="95" t="str">
        <f>IF(G194&amp;H194=※編集不可※選択項目!$J$3,VLOOKUP(新規登録用!U194,※編集不可※選択項目!$N$2:$P$13,3,TRUE),AK194)</f>
        <v/>
      </c>
      <c r="AK194" s="95" t="str">
        <f>IF(G194&amp;H194=※編集不可※選択項目!$J$15,VLOOKUP(新規登録用!U194,※編集不可※選択項目!$N$14:$P$25,3,TRUE),AL194)</f>
        <v/>
      </c>
      <c r="AL194" s="95" t="str">
        <f>IF(G194&amp;H194=※編集不可※選択項目!$J$27,VLOOKUP(新規登録用!U194,※編集不可※選択項目!$N$26:$P$41,3,TRUE),AM194)</f>
        <v/>
      </c>
      <c r="AM194" s="95" t="str">
        <f>IF(G194&amp;H194=※編集不可※選択項目!$J$43,VLOOKUP(新規登録用!U194,※編集不可※選択項目!$N$42:$P$46,3,TRUE),AN194)</f>
        <v/>
      </c>
      <c r="AN194" s="95" t="str">
        <f>IF(G194&amp;H194=※編集不可※選択項目!$J$48,VLOOKUP(新規登録用!U194,※編集不可※選択項目!$N$47:$P$51,3,TRUE),"")</f>
        <v/>
      </c>
      <c r="AO194" s="94">
        <f>IFERROR(VLOOKUP(Y194&amp;G194&amp;H194,※編集不可※選択項目!U:V,2,FALSE),0)</f>
        <v>0</v>
      </c>
      <c r="AP194" s="94">
        <f t="shared" si="33"/>
        <v>0</v>
      </c>
      <c r="AQ194" s="94" t="str">
        <f t="shared" si="34"/>
        <v/>
      </c>
      <c r="AR194" s="81">
        <f t="shared" si="35"/>
        <v>0</v>
      </c>
      <c r="AS194" s="81">
        <f t="shared" si="40"/>
        <v>0</v>
      </c>
      <c r="AT194" s="81">
        <f t="shared" si="36"/>
        <v>0</v>
      </c>
      <c r="AU194" s="81" t="str">
        <f t="shared" si="41"/>
        <v/>
      </c>
      <c r="AV194" s="74">
        <f t="shared" si="42"/>
        <v>0</v>
      </c>
      <c r="AW194" s="74">
        <f t="shared" si="43"/>
        <v>0</v>
      </c>
    </row>
    <row r="195" spans="1:49" s="13" customFormat="1" ht="25.15" customHeight="1" x14ac:dyDescent="0.15">
      <c r="A195" s="72">
        <f t="shared" si="37"/>
        <v>184</v>
      </c>
      <c r="B195" s="26" t="str">
        <f t="shared" si="30"/>
        <v/>
      </c>
      <c r="C195" s="73"/>
      <c r="D195" s="24" t="str">
        <f t="shared" si="38"/>
        <v/>
      </c>
      <c r="E195" s="24" t="str">
        <f t="shared" si="39"/>
        <v/>
      </c>
      <c r="F195" s="22"/>
      <c r="G195" s="23"/>
      <c r="H195" s="22"/>
      <c r="I195" s="24" t="str">
        <f>IF(OR(G195="",H195="",U195=""),"",IFERROR(VLOOKUP(G195&amp;H195&amp;U195,※編集不可※選択項目!$K$3:$P$51,5,FALSE),"該当なし"))</f>
        <v/>
      </c>
      <c r="J195" s="41"/>
      <c r="K195" s="22"/>
      <c r="L195" s="24" t="e">
        <f>J195&amp;#REF!</f>
        <v>#REF!</v>
      </c>
      <c r="M195" s="22"/>
      <c r="N195" s="22"/>
      <c r="O195" s="22"/>
      <c r="P195" s="22"/>
      <c r="Q195" s="22"/>
      <c r="R195" s="22"/>
      <c r="S195" s="25" t="str">
        <f t="shared" si="31"/>
        <v/>
      </c>
      <c r="T195" s="22"/>
      <c r="U195" s="22"/>
      <c r="V195" s="22"/>
      <c r="W195" s="22"/>
      <c r="X195" s="22"/>
      <c r="Y195" s="22"/>
      <c r="Z195" s="31"/>
      <c r="AA195" s="41"/>
      <c r="AB195" s="31"/>
      <c r="AC195" s="121"/>
      <c r="AD195" s="122"/>
      <c r="AE195" s="118"/>
      <c r="AF195" s="100"/>
      <c r="AG195" s="71"/>
      <c r="AH195" s="94">
        <f>IFERROR(INDEX(※編集不可※選択項目!$P$3:$P$51,MATCH(新規登録用!G195&amp;新規登録用!H195&amp;新規登録用!I195,※編集不可※選択項目!$Q$3:$Q$51,0)),0)</f>
        <v>0</v>
      </c>
      <c r="AI195" s="95" t="str">
        <f t="shared" si="32"/>
        <v/>
      </c>
      <c r="AJ195" s="95" t="str">
        <f>IF(G195&amp;H195=※編集不可※選択項目!$J$3,VLOOKUP(新規登録用!U195,※編集不可※選択項目!$N$2:$P$13,3,TRUE),AK195)</f>
        <v/>
      </c>
      <c r="AK195" s="95" t="str">
        <f>IF(G195&amp;H195=※編集不可※選択項目!$J$15,VLOOKUP(新規登録用!U195,※編集不可※選択項目!$N$14:$P$25,3,TRUE),AL195)</f>
        <v/>
      </c>
      <c r="AL195" s="95" t="str">
        <f>IF(G195&amp;H195=※編集不可※選択項目!$J$27,VLOOKUP(新規登録用!U195,※編集不可※選択項目!$N$26:$P$41,3,TRUE),AM195)</f>
        <v/>
      </c>
      <c r="AM195" s="95" t="str">
        <f>IF(G195&amp;H195=※編集不可※選択項目!$J$43,VLOOKUP(新規登録用!U195,※編集不可※選択項目!$N$42:$P$46,3,TRUE),AN195)</f>
        <v/>
      </c>
      <c r="AN195" s="95" t="str">
        <f>IF(G195&amp;H195=※編集不可※選択項目!$J$48,VLOOKUP(新規登録用!U195,※編集不可※選択項目!$N$47:$P$51,3,TRUE),"")</f>
        <v/>
      </c>
      <c r="AO195" s="94">
        <f>IFERROR(VLOOKUP(Y195&amp;G195&amp;H195,※編集不可※選択項目!U:V,2,FALSE),0)</f>
        <v>0</v>
      </c>
      <c r="AP195" s="94">
        <f t="shared" si="33"/>
        <v>0</v>
      </c>
      <c r="AQ195" s="94" t="str">
        <f t="shared" si="34"/>
        <v/>
      </c>
      <c r="AR195" s="81">
        <f t="shared" si="35"/>
        <v>0</v>
      </c>
      <c r="AS195" s="81">
        <f t="shared" si="40"/>
        <v>0</v>
      </c>
      <c r="AT195" s="81">
        <f t="shared" si="36"/>
        <v>0</v>
      </c>
      <c r="AU195" s="81" t="str">
        <f t="shared" si="41"/>
        <v/>
      </c>
      <c r="AV195" s="74">
        <f t="shared" si="42"/>
        <v>0</v>
      </c>
      <c r="AW195" s="74">
        <f t="shared" si="43"/>
        <v>0</v>
      </c>
    </row>
    <row r="196" spans="1:49" s="13" customFormat="1" ht="25.15" customHeight="1" x14ac:dyDescent="0.15">
      <c r="A196" s="72">
        <f t="shared" si="37"/>
        <v>185</v>
      </c>
      <c r="B196" s="26" t="str">
        <f t="shared" si="30"/>
        <v/>
      </c>
      <c r="C196" s="73"/>
      <c r="D196" s="24" t="str">
        <f t="shared" si="38"/>
        <v/>
      </c>
      <c r="E196" s="24" t="str">
        <f t="shared" si="39"/>
        <v/>
      </c>
      <c r="F196" s="22"/>
      <c r="G196" s="23"/>
      <c r="H196" s="22"/>
      <c r="I196" s="24" t="str">
        <f>IF(OR(G196="",H196="",U196=""),"",IFERROR(VLOOKUP(G196&amp;H196&amp;U196,※編集不可※選択項目!$K$3:$P$51,5,FALSE),"該当なし"))</f>
        <v/>
      </c>
      <c r="J196" s="41"/>
      <c r="K196" s="22"/>
      <c r="L196" s="24" t="e">
        <f>J196&amp;#REF!</f>
        <v>#REF!</v>
      </c>
      <c r="M196" s="22"/>
      <c r="N196" s="22"/>
      <c r="O196" s="22"/>
      <c r="P196" s="22"/>
      <c r="Q196" s="22"/>
      <c r="R196" s="22"/>
      <c r="S196" s="25" t="str">
        <f t="shared" si="31"/>
        <v/>
      </c>
      <c r="T196" s="22"/>
      <c r="U196" s="22"/>
      <c r="V196" s="22"/>
      <c r="W196" s="22"/>
      <c r="X196" s="22"/>
      <c r="Y196" s="22"/>
      <c r="Z196" s="31"/>
      <c r="AA196" s="41"/>
      <c r="AB196" s="31"/>
      <c r="AC196" s="121"/>
      <c r="AD196" s="122"/>
      <c r="AE196" s="118"/>
      <c r="AF196" s="100"/>
      <c r="AG196" s="71"/>
      <c r="AH196" s="94">
        <f>IFERROR(INDEX(※編集不可※選択項目!$P$3:$P$51,MATCH(新規登録用!G196&amp;新規登録用!H196&amp;新規登録用!I196,※編集不可※選択項目!$Q$3:$Q$51,0)),0)</f>
        <v>0</v>
      </c>
      <c r="AI196" s="95" t="str">
        <f t="shared" si="32"/>
        <v/>
      </c>
      <c r="AJ196" s="95" t="str">
        <f>IF(G196&amp;H196=※編集不可※選択項目!$J$3,VLOOKUP(新規登録用!U196,※編集不可※選択項目!$N$2:$P$13,3,TRUE),AK196)</f>
        <v/>
      </c>
      <c r="AK196" s="95" t="str">
        <f>IF(G196&amp;H196=※編集不可※選択項目!$J$15,VLOOKUP(新規登録用!U196,※編集不可※選択項目!$N$14:$P$25,3,TRUE),AL196)</f>
        <v/>
      </c>
      <c r="AL196" s="95" t="str">
        <f>IF(G196&amp;H196=※編集不可※選択項目!$J$27,VLOOKUP(新規登録用!U196,※編集不可※選択項目!$N$26:$P$41,3,TRUE),AM196)</f>
        <v/>
      </c>
      <c r="AM196" s="95" t="str">
        <f>IF(G196&amp;H196=※編集不可※選択項目!$J$43,VLOOKUP(新規登録用!U196,※編集不可※選択項目!$N$42:$P$46,3,TRUE),AN196)</f>
        <v/>
      </c>
      <c r="AN196" s="95" t="str">
        <f>IF(G196&amp;H196=※編集不可※選択項目!$J$48,VLOOKUP(新規登録用!U196,※編集不可※選択項目!$N$47:$P$51,3,TRUE),"")</f>
        <v/>
      </c>
      <c r="AO196" s="94">
        <f>IFERROR(VLOOKUP(Y196&amp;G196&amp;H196,※編集不可※選択項目!U:V,2,FALSE),0)</f>
        <v>0</v>
      </c>
      <c r="AP196" s="94">
        <f t="shared" si="33"/>
        <v>0</v>
      </c>
      <c r="AQ196" s="94" t="str">
        <f t="shared" si="34"/>
        <v/>
      </c>
      <c r="AR196" s="81">
        <f t="shared" si="35"/>
        <v>0</v>
      </c>
      <c r="AS196" s="81">
        <f t="shared" si="40"/>
        <v>0</v>
      </c>
      <c r="AT196" s="81">
        <f t="shared" si="36"/>
        <v>0</v>
      </c>
      <c r="AU196" s="81" t="str">
        <f t="shared" si="41"/>
        <v/>
      </c>
      <c r="AV196" s="74">
        <f t="shared" si="42"/>
        <v>0</v>
      </c>
      <c r="AW196" s="74">
        <f t="shared" si="43"/>
        <v>0</v>
      </c>
    </row>
    <row r="197" spans="1:49" s="13" customFormat="1" ht="25.15" customHeight="1" x14ac:dyDescent="0.15">
      <c r="A197" s="72">
        <f t="shared" si="37"/>
        <v>186</v>
      </c>
      <c r="B197" s="26" t="str">
        <f t="shared" si="30"/>
        <v/>
      </c>
      <c r="C197" s="73"/>
      <c r="D197" s="24" t="str">
        <f t="shared" si="38"/>
        <v/>
      </c>
      <c r="E197" s="24" t="str">
        <f t="shared" si="39"/>
        <v/>
      </c>
      <c r="F197" s="22"/>
      <c r="G197" s="23"/>
      <c r="H197" s="22"/>
      <c r="I197" s="24" t="str">
        <f>IF(OR(G197="",H197="",U197=""),"",IFERROR(VLOOKUP(G197&amp;H197&amp;U197,※編集不可※選択項目!$K$3:$P$51,5,FALSE),"該当なし"))</f>
        <v/>
      </c>
      <c r="J197" s="41"/>
      <c r="K197" s="22"/>
      <c r="L197" s="24" t="e">
        <f>J197&amp;#REF!</f>
        <v>#REF!</v>
      </c>
      <c r="M197" s="22"/>
      <c r="N197" s="22"/>
      <c r="O197" s="22"/>
      <c r="P197" s="22"/>
      <c r="Q197" s="22"/>
      <c r="R197" s="22"/>
      <c r="S197" s="25" t="str">
        <f t="shared" si="31"/>
        <v/>
      </c>
      <c r="T197" s="22"/>
      <c r="U197" s="22"/>
      <c r="V197" s="22"/>
      <c r="W197" s="22"/>
      <c r="X197" s="22"/>
      <c r="Y197" s="22"/>
      <c r="Z197" s="31"/>
      <c r="AA197" s="41"/>
      <c r="AB197" s="31"/>
      <c r="AC197" s="121"/>
      <c r="AD197" s="122"/>
      <c r="AE197" s="118"/>
      <c r="AF197" s="100"/>
      <c r="AG197" s="71"/>
      <c r="AH197" s="94">
        <f>IFERROR(INDEX(※編集不可※選択項目!$P$3:$P$51,MATCH(新規登録用!G197&amp;新規登録用!H197&amp;新規登録用!I197,※編集不可※選択項目!$Q$3:$Q$51,0)),0)</f>
        <v>0</v>
      </c>
      <c r="AI197" s="95" t="str">
        <f t="shared" si="32"/>
        <v/>
      </c>
      <c r="AJ197" s="95" t="str">
        <f>IF(G197&amp;H197=※編集不可※選択項目!$J$3,VLOOKUP(新規登録用!U197,※編集不可※選択項目!$N$2:$P$13,3,TRUE),AK197)</f>
        <v/>
      </c>
      <c r="AK197" s="95" t="str">
        <f>IF(G197&amp;H197=※編集不可※選択項目!$J$15,VLOOKUP(新規登録用!U197,※編集不可※選択項目!$N$14:$P$25,3,TRUE),AL197)</f>
        <v/>
      </c>
      <c r="AL197" s="95" t="str">
        <f>IF(G197&amp;H197=※編集不可※選択項目!$J$27,VLOOKUP(新規登録用!U197,※編集不可※選択項目!$N$26:$P$41,3,TRUE),AM197)</f>
        <v/>
      </c>
      <c r="AM197" s="95" t="str">
        <f>IF(G197&amp;H197=※編集不可※選択項目!$J$43,VLOOKUP(新規登録用!U197,※編集不可※選択項目!$N$42:$P$46,3,TRUE),AN197)</f>
        <v/>
      </c>
      <c r="AN197" s="95" t="str">
        <f>IF(G197&amp;H197=※編集不可※選択項目!$J$48,VLOOKUP(新規登録用!U197,※編集不可※選択項目!$N$47:$P$51,3,TRUE),"")</f>
        <v/>
      </c>
      <c r="AO197" s="94">
        <f>IFERROR(VLOOKUP(Y197&amp;G197&amp;H197,※編集不可※選択項目!U:V,2,FALSE),0)</f>
        <v>0</v>
      </c>
      <c r="AP197" s="94">
        <f t="shared" si="33"/>
        <v>0</v>
      </c>
      <c r="AQ197" s="94" t="str">
        <f t="shared" si="34"/>
        <v/>
      </c>
      <c r="AR197" s="81">
        <f t="shared" si="35"/>
        <v>0</v>
      </c>
      <c r="AS197" s="81">
        <f t="shared" si="40"/>
        <v>0</v>
      </c>
      <c r="AT197" s="81">
        <f t="shared" si="36"/>
        <v>0</v>
      </c>
      <c r="AU197" s="81" t="str">
        <f t="shared" si="41"/>
        <v/>
      </c>
      <c r="AV197" s="74">
        <f t="shared" si="42"/>
        <v>0</v>
      </c>
      <c r="AW197" s="74">
        <f t="shared" si="43"/>
        <v>0</v>
      </c>
    </row>
    <row r="198" spans="1:49" s="13" customFormat="1" ht="25.15" customHeight="1" x14ac:dyDescent="0.15">
      <c r="A198" s="72">
        <f t="shared" si="37"/>
        <v>187</v>
      </c>
      <c r="B198" s="26" t="str">
        <f t="shared" si="30"/>
        <v/>
      </c>
      <c r="C198" s="73"/>
      <c r="D198" s="24" t="str">
        <f t="shared" si="38"/>
        <v/>
      </c>
      <c r="E198" s="24" t="str">
        <f t="shared" si="39"/>
        <v/>
      </c>
      <c r="F198" s="22"/>
      <c r="G198" s="23"/>
      <c r="H198" s="22"/>
      <c r="I198" s="24" t="str">
        <f>IF(OR(G198="",H198="",U198=""),"",IFERROR(VLOOKUP(G198&amp;H198&amp;U198,※編集不可※選択項目!$K$3:$P$51,5,FALSE),"該当なし"))</f>
        <v/>
      </c>
      <c r="J198" s="41"/>
      <c r="K198" s="22"/>
      <c r="L198" s="24" t="e">
        <f>J198&amp;#REF!</f>
        <v>#REF!</v>
      </c>
      <c r="M198" s="22"/>
      <c r="N198" s="22"/>
      <c r="O198" s="22"/>
      <c r="P198" s="22"/>
      <c r="Q198" s="22"/>
      <c r="R198" s="22"/>
      <c r="S198" s="25" t="str">
        <f t="shared" si="31"/>
        <v/>
      </c>
      <c r="T198" s="22"/>
      <c r="U198" s="22"/>
      <c r="V198" s="22"/>
      <c r="W198" s="22"/>
      <c r="X198" s="22"/>
      <c r="Y198" s="22"/>
      <c r="Z198" s="31"/>
      <c r="AA198" s="41"/>
      <c r="AB198" s="31"/>
      <c r="AC198" s="121"/>
      <c r="AD198" s="122"/>
      <c r="AE198" s="118"/>
      <c r="AF198" s="100"/>
      <c r="AG198" s="71"/>
      <c r="AH198" s="94">
        <f>IFERROR(INDEX(※編集不可※選択項目!$P$3:$P$51,MATCH(新規登録用!G198&amp;新規登録用!H198&amp;新規登録用!I198,※編集不可※選択項目!$Q$3:$Q$51,0)),0)</f>
        <v>0</v>
      </c>
      <c r="AI198" s="95" t="str">
        <f t="shared" si="32"/>
        <v/>
      </c>
      <c r="AJ198" s="95" t="str">
        <f>IF(G198&amp;H198=※編集不可※選択項目!$J$3,VLOOKUP(新規登録用!U198,※編集不可※選択項目!$N$2:$P$13,3,TRUE),AK198)</f>
        <v/>
      </c>
      <c r="AK198" s="95" t="str">
        <f>IF(G198&amp;H198=※編集不可※選択項目!$J$15,VLOOKUP(新規登録用!U198,※編集不可※選択項目!$N$14:$P$25,3,TRUE),AL198)</f>
        <v/>
      </c>
      <c r="AL198" s="95" t="str">
        <f>IF(G198&amp;H198=※編集不可※選択項目!$J$27,VLOOKUP(新規登録用!U198,※編集不可※選択項目!$N$26:$P$41,3,TRUE),AM198)</f>
        <v/>
      </c>
      <c r="AM198" s="95" t="str">
        <f>IF(G198&amp;H198=※編集不可※選択項目!$J$43,VLOOKUP(新規登録用!U198,※編集不可※選択項目!$N$42:$P$46,3,TRUE),AN198)</f>
        <v/>
      </c>
      <c r="AN198" s="95" t="str">
        <f>IF(G198&amp;H198=※編集不可※選択項目!$J$48,VLOOKUP(新規登録用!U198,※編集不可※選択項目!$N$47:$P$51,3,TRUE),"")</f>
        <v/>
      </c>
      <c r="AO198" s="94">
        <f>IFERROR(VLOOKUP(Y198&amp;G198&amp;H198,※編集不可※選択項目!U:V,2,FALSE),0)</f>
        <v>0</v>
      </c>
      <c r="AP198" s="94">
        <f t="shared" si="33"/>
        <v>0</v>
      </c>
      <c r="AQ198" s="94" t="str">
        <f t="shared" si="34"/>
        <v/>
      </c>
      <c r="AR198" s="81">
        <f t="shared" si="35"/>
        <v>0</v>
      </c>
      <c r="AS198" s="81">
        <f t="shared" si="40"/>
        <v>0</v>
      </c>
      <c r="AT198" s="81">
        <f t="shared" si="36"/>
        <v>0</v>
      </c>
      <c r="AU198" s="81" t="str">
        <f t="shared" si="41"/>
        <v/>
      </c>
      <c r="AV198" s="74">
        <f t="shared" si="42"/>
        <v>0</v>
      </c>
      <c r="AW198" s="74">
        <f t="shared" si="43"/>
        <v>0</v>
      </c>
    </row>
    <row r="199" spans="1:49" s="13" customFormat="1" ht="25.15" customHeight="1" x14ac:dyDescent="0.15">
      <c r="A199" s="72">
        <f t="shared" si="37"/>
        <v>188</v>
      </c>
      <c r="B199" s="26" t="str">
        <f t="shared" si="30"/>
        <v/>
      </c>
      <c r="C199" s="73"/>
      <c r="D199" s="24" t="str">
        <f t="shared" si="38"/>
        <v/>
      </c>
      <c r="E199" s="24" t="str">
        <f t="shared" si="39"/>
        <v/>
      </c>
      <c r="F199" s="22"/>
      <c r="G199" s="23"/>
      <c r="H199" s="22"/>
      <c r="I199" s="24" t="str">
        <f>IF(OR(G199="",H199="",U199=""),"",IFERROR(VLOOKUP(G199&amp;H199&amp;U199,※編集不可※選択項目!$K$3:$P$51,5,FALSE),"該当なし"))</f>
        <v/>
      </c>
      <c r="J199" s="41"/>
      <c r="K199" s="22"/>
      <c r="L199" s="24" t="e">
        <f>J199&amp;#REF!</f>
        <v>#REF!</v>
      </c>
      <c r="M199" s="22"/>
      <c r="N199" s="22"/>
      <c r="O199" s="22"/>
      <c r="P199" s="22"/>
      <c r="Q199" s="22"/>
      <c r="R199" s="22"/>
      <c r="S199" s="25" t="str">
        <f t="shared" si="31"/>
        <v/>
      </c>
      <c r="T199" s="22"/>
      <c r="U199" s="22"/>
      <c r="V199" s="22"/>
      <c r="W199" s="22"/>
      <c r="X199" s="22"/>
      <c r="Y199" s="22"/>
      <c r="Z199" s="31"/>
      <c r="AA199" s="41"/>
      <c r="AB199" s="31"/>
      <c r="AC199" s="121"/>
      <c r="AD199" s="122"/>
      <c r="AE199" s="118"/>
      <c r="AF199" s="100"/>
      <c r="AG199" s="71"/>
      <c r="AH199" s="94">
        <f>IFERROR(INDEX(※編集不可※選択項目!$P$3:$P$51,MATCH(新規登録用!G199&amp;新規登録用!H199&amp;新規登録用!I199,※編集不可※選択項目!$Q$3:$Q$51,0)),0)</f>
        <v>0</v>
      </c>
      <c r="AI199" s="95" t="str">
        <f t="shared" si="32"/>
        <v/>
      </c>
      <c r="AJ199" s="95" t="str">
        <f>IF(G199&amp;H199=※編集不可※選択項目!$J$3,VLOOKUP(新規登録用!U199,※編集不可※選択項目!$N$2:$P$13,3,TRUE),AK199)</f>
        <v/>
      </c>
      <c r="AK199" s="95" t="str">
        <f>IF(G199&amp;H199=※編集不可※選択項目!$J$15,VLOOKUP(新規登録用!U199,※編集不可※選択項目!$N$14:$P$25,3,TRUE),AL199)</f>
        <v/>
      </c>
      <c r="AL199" s="95" t="str">
        <f>IF(G199&amp;H199=※編集不可※選択項目!$J$27,VLOOKUP(新規登録用!U199,※編集不可※選択項目!$N$26:$P$41,3,TRUE),AM199)</f>
        <v/>
      </c>
      <c r="AM199" s="95" t="str">
        <f>IF(G199&amp;H199=※編集不可※選択項目!$J$43,VLOOKUP(新規登録用!U199,※編集不可※選択項目!$N$42:$P$46,3,TRUE),AN199)</f>
        <v/>
      </c>
      <c r="AN199" s="95" t="str">
        <f>IF(G199&amp;H199=※編集不可※選択項目!$J$48,VLOOKUP(新規登録用!U199,※編集不可※選択項目!$N$47:$P$51,3,TRUE),"")</f>
        <v/>
      </c>
      <c r="AO199" s="94">
        <f>IFERROR(VLOOKUP(Y199&amp;G199&amp;H199,※編集不可※選択項目!U:V,2,FALSE),0)</f>
        <v>0</v>
      </c>
      <c r="AP199" s="94">
        <f t="shared" si="33"/>
        <v>0</v>
      </c>
      <c r="AQ199" s="94" t="str">
        <f t="shared" si="34"/>
        <v/>
      </c>
      <c r="AR199" s="81">
        <f t="shared" si="35"/>
        <v>0</v>
      </c>
      <c r="AS199" s="81">
        <f t="shared" si="40"/>
        <v>0</v>
      </c>
      <c r="AT199" s="81">
        <f t="shared" si="36"/>
        <v>0</v>
      </c>
      <c r="AU199" s="81" t="str">
        <f t="shared" si="41"/>
        <v/>
      </c>
      <c r="AV199" s="74">
        <f t="shared" si="42"/>
        <v>0</v>
      </c>
      <c r="AW199" s="74">
        <f t="shared" si="43"/>
        <v>0</v>
      </c>
    </row>
    <row r="200" spans="1:49" s="13" customFormat="1" ht="25.15" customHeight="1" x14ac:dyDescent="0.15">
      <c r="A200" s="72">
        <f t="shared" si="37"/>
        <v>189</v>
      </c>
      <c r="B200" s="26" t="str">
        <f t="shared" si="30"/>
        <v/>
      </c>
      <c r="C200" s="73"/>
      <c r="D200" s="24" t="str">
        <f t="shared" si="38"/>
        <v/>
      </c>
      <c r="E200" s="24" t="str">
        <f t="shared" si="39"/>
        <v/>
      </c>
      <c r="F200" s="22"/>
      <c r="G200" s="23"/>
      <c r="H200" s="22"/>
      <c r="I200" s="24" t="str">
        <f>IF(OR(G200="",H200="",U200=""),"",IFERROR(VLOOKUP(G200&amp;H200&amp;U200,※編集不可※選択項目!$K$3:$P$51,5,FALSE),"該当なし"))</f>
        <v/>
      </c>
      <c r="J200" s="41"/>
      <c r="K200" s="22"/>
      <c r="L200" s="24" t="e">
        <f>J200&amp;#REF!</f>
        <v>#REF!</v>
      </c>
      <c r="M200" s="22"/>
      <c r="N200" s="22"/>
      <c r="O200" s="22"/>
      <c r="P200" s="22"/>
      <c r="Q200" s="22"/>
      <c r="R200" s="22"/>
      <c r="S200" s="25" t="str">
        <f t="shared" si="31"/>
        <v/>
      </c>
      <c r="T200" s="22"/>
      <c r="U200" s="22"/>
      <c r="V200" s="22"/>
      <c r="W200" s="22"/>
      <c r="X200" s="22"/>
      <c r="Y200" s="22"/>
      <c r="Z200" s="31"/>
      <c r="AA200" s="41"/>
      <c r="AB200" s="31"/>
      <c r="AC200" s="121"/>
      <c r="AD200" s="122"/>
      <c r="AE200" s="118"/>
      <c r="AF200" s="100"/>
      <c r="AG200" s="71"/>
      <c r="AH200" s="94">
        <f>IFERROR(INDEX(※編集不可※選択項目!$P$3:$P$51,MATCH(新規登録用!G200&amp;新規登録用!H200&amp;新規登録用!I200,※編集不可※選択項目!$Q$3:$Q$51,0)),0)</f>
        <v>0</v>
      </c>
      <c r="AI200" s="95" t="str">
        <f t="shared" si="32"/>
        <v/>
      </c>
      <c r="AJ200" s="95" t="str">
        <f>IF(G200&amp;H200=※編集不可※選択項目!$J$3,VLOOKUP(新規登録用!U200,※編集不可※選択項目!$N$2:$P$13,3,TRUE),AK200)</f>
        <v/>
      </c>
      <c r="AK200" s="95" t="str">
        <f>IF(G200&amp;H200=※編集不可※選択項目!$J$15,VLOOKUP(新規登録用!U200,※編集不可※選択項目!$N$14:$P$25,3,TRUE),AL200)</f>
        <v/>
      </c>
      <c r="AL200" s="95" t="str">
        <f>IF(G200&amp;H200=※編集不可※選択項目!$J$27,VLOOKUP(新規登録用!U200,※編集不可※選択項目!$N$26:$P$41,3,TRUE),AM200)</f>
        <v/>
      </c>
      <c r="AM200" s="95" t="str">
        <f>IF(G200&amp;H200=※編集不可※選択項目!$J$43,VLOOKUP(新規登録用!U200,※編集不可※選択項目!$N$42:$P$46,3,TRUE),AN200)</f>
        <v/>
      </c>
      <c r="AN200" s="95" t="str">
        <f>IF(G200&amp;H200=※編集不可※選択項目!$J$48,VLOOKUP(新規登録用!U200,※編集不可※選択項目!$N$47:$P$51,3,TRUE),"")</f>
        <v/>
      </c>
      <c r="AO200" s="94">
        <f>IFERROR(VLOOKUP(Y200&amp;G200&amp;H200,※編集不可※選択項目!U:V,2,FALSE),0)</f>
        <v>0</v>
      </c>
      <c r="AP200" s="94">
        <f t="shared" si="33"/>
        <v>0</v>
      </c>
      <c r="AQ200" s="94" t="str">
        <f t="shared" si="34"/>
        <v/>
      </c>
      <c r="AR200" s="81">
        <f t="shared" si="35"/>
        <v>0</v>
      </c>
      <c r="AS200" s="81">
        <f t="shared" si="40"/>
        <v>0</v>
      </c>
      <c r="AT200" s="81">
        <f t="shared" si="36"/>
        <v>0</v>
      </c>
      <c r="AU200" s="81" t="str">
        <f t="shared" si="41"/>
        <v/>
      </c>
      <c r="AV200" s="74">
        <f t="shared" si="42"/>
        <v>0</v>
      </c>
      <c r="AW200" s="74">
        <f t="shared" si="43"/>
        <v>0</v>
      </c>
    </row>
    <row r="201" spans="1:49" s="13" customFormat="1" ht="25.15" customHeight="1" x14ac:dyDescent="0.15">
      <c r="A201" s="72">
        <f t="shared" si="37"/>
        <v>190</v>
      </c>
      <c r="B201" s="26" t="str">
        <f t="shared" si="30"/>
        <v/>
      </c>
      <c r="C201" s="73"/>
      <c r="D201" s="24" t="str">
        <f t="shared" si="38"/>
        <v/>
      </c>
      <c r="E201" s="24" t="str">
        <f t="shared" si="39"/>
        <v/>
      </c>
      <c r="F201" s="22"/>
      <c r="G201" s="23"/>
      <c r="H201" s="22"/>
      <c r="I201" s="24" t="str">
        <f>IF(OR(G201="",H201="",U201=""),"",IFERROR(VLOOKUP(G201&amp;H201&amp;U201,※編集不可※選択項目!$K$3:$P$51,5,FALSE),"該当なし"))</f>
        <v/>
      </c>
      <c r="J201" s="41"/>
      <c r="K201" s="22"/>
      <c r="L201" s="24" t="e">
        <f>J201&amp;#REF!</f>
        <v>#REF!</v>
      </c>
      <c r="M201" s="22"/>
      <c r="N201" s="22"/>
      <c r="O201" s="22"/>
      <c r="P201" s="22"/>
      <c r="Q201" s="22"/>
      <c r="R201" s="22"/>
      <c r="S201" s="25" t="str">
        <f t="shared" si="31"/>
        <v/>
      </c>
      <c r="T201" s="22"/>
      <c r="U201" s="22"/>
      <c r="V201" s="22"/>
      <c r="W201" s="22"/>
      <c r="X201" s="22"/>
      <c r="Y201" s="22"/>
      <c r="Z201" s="31"/>
      <c r="AA201" s="41"/>
      <c r="AB201" s="31"/>
      <c r="AC201" s="121"/>
      <c r="AD201" s="122"/>
      <c r="AE201" s="118"/>
      <c r="AF201" s="100"/>
      <c r="AG201" s="71"/>
      <c r="AH201" s="94">
        <f>IFERROR(INDEX(※編集不可※選択項目!$P$3:$P$51,MATCH(新規登録用!G201&amp;新規登録用!H201&amp;新規登録用!I201,※編集不可※選択項目!$Q$3:$Q$51,0)),0)</f>
        <v>0</v>
      </c>
      <c r="AI201" s="95" t="str">
        <f t="shared" si="32"/>
        <v/>
      </c>
      <c r="AJ201" s="95" t="str">
        <f>IF(G201&amp;H201=※編集不可※選択項目!$J$3,VLOOKUP(新規登録用!U201,※編集不可※選択項目!$N$2:$P$13,3,TRUE),AK201)</f>
        <v/>
      </c>
      <c r="AK201" s="95" t="str">
        <f>IF(G201&amp;H201=※編集不可※選択項目!$J$15,VLOOKUP(新規登録用!U201,※編集不可※選択項目!$N$14:$P$25,3,TRUE),AL201)</f>
        <v/>
      </c>
      <c r="AL201" s="95" t="str">
        <f>IF(G201&amp;H201=※編集不可※選択項目!$J$27,VLOOKUP(新規登録用!U201,※編集不可※選択項目!$N$26:$P$41,3,TRUE),AM201)</f>
        <v/>
      </c>
      <c r="AM201" s="95" t="str">
        <f>IF(G201&amp;H201=※編集不可※選択項目!$J$43,VLOOKUP(新規登録用!U201,※編集不可※選択項目!$N$42:$P$46,3,TRUE),AN201)</f>
        <v/>
      </c>
      <c r="AN201" s="95" t="str">
        <f>IF(G201&amp;H201=※編集不可※選択項目!$J$48,VLOOKUP(新規登録用!U201,※編集不可※選択項目!$N$47:$P$51,3,TRUE),"")</f>
        <v/>
      </c>
      <c r="AO201" s="94">
        <f>IFERROR(VLOOKUP(Y201&amp;G201&amp;H201,※編集不可※選択項目!U:V,2,FALSE),0)</f>
        <v>0</v>
      </c>
      <c r="AP201" s="94">
        <f t="shared" si="33"/>
        <v>0</v>
      </c>
      <c r="AQ201" s="94" t="str">
        <f t="shared" si="34"/>
        <v/>
      </c>
      <c r="AR201" s="81">
        <f t="shared" si="35"/>
        <v>0</v>
      </c>
      <c r="AS201" s="81">
        <f t="shared" si="40"/>
        <v>0</v>
      </c>
      <c r="AT201" s="81">
        <f t="shared" si="36"/>
        <v>0</v>
      </c>
      <c r="AU201" s="81" t="str">
        <f t="shared" si="41"/>
        <v/>
      </c>
      <c r="AV201" s="74">
        <f t="shared" si="42"/>
        <v>0</v>
      </c>
      <c r="AW201" s="74">
        <f t="shared" si="43"/>
        <v>0</v>
      </c>
    </row>
    <row r="202" spans="1:49" s="13" customFormat="1" ht="25.15" customHeight="1" x14ac:dyDescent="0.15">
      <c r="A202" s="72">
        <f t="shared" si="37"/>
        <v>191</v>
      </c>
      <c r="B202" s="26" t="str">
        <f t="shared" si="30"/>
        <v/>
      </c>
      <c r="C202" s="73"/>
      <c r="D202" s="24" t="str">
        <f t="shared" si="38"/>
        <v/>
      </c>
      <c r="E202" s="24" t="str">
        <f t="shared" si="39"/>
        <v/>
      </c>
      <c r="F202" s="22"/>
      <c r="G202" s="23"/>
      <c r="H202" s="22"/>
      <c r="I202" s="24" t="str">
        <f>IF(OR(G202="",H202="",U202=""),"",IFERROR(VLOOKUP(G202&amp;H202&amp;U202,※編集不可※選択項目!$K$3:$P$51,5,FALSE),"該当なし"))</f>
        <v/>
      </c>
      <c r="J202" s="41"/>
      <c r="K202" s="22"/>
      <c r="L202" s="24" t="e">
        <f>J202&amp;#REF!</f>
        <v>#REF!</v>
      </c>
      <c r="M202" s="22"/>
      <c r="N202" s="22"/>
      <c r="O202" s="22"/>
      <c r="P202" s="22"/>
      <c r="Q202" s="22"/>
      <c r="R202" s="22"/>
      <c r="S202" s="25" t="str">
        <f t="shared" si="31"/>
        <v/>
      </c>
      <c r="T202" s="22"/>
      <c r="U202" s="22"/>
      <c r="V202" s="22"/>
      <c r="W202" s="22"/>
      <c r="X202" s="22"/>
      <c r="Y202" s="22"/>
      <c r="Z202" s="31"/>
      <c r="AA202" s="41"/>
      <c r="AB202" s="31"/>
      <c r="AC202" s="121"/>
      <c r="AD202" s="122"/>
      <c r="AE202" s="118"/>
      <c r="AF202" s="100"/>
      <c r="AG202" s="71"/>
      <c r="AH202" s="94">
        <f>IFERROR(INDEX(※編集不可※選択項目!$P$3:$P$51,MATCH(新規登録用!G202&amp;新規登録用!H202&amp;新規登録用!I202,※編集不可※選択項目!$Q$3:$Q$51,0)),0)</f>
        <v>0</v>
      </c>
      <c r="AI202" s="95" t="str">
        <f t="shared" si="32"/>
        <v/>
      </c>
      <c r="AJ202" s="95" t="str">
        <f>IF(G202&amp;H202=※編集不可※選択項目!$J$3,VLOOKUP(新規登録用!U202,※編集不可※選択項目!$N$2:$P$13,3,TRUE),AK202)</f>
        <v/>
      </c>
      <c r="AK202" s="95" t="str">
        <f>IF(G202&amp;H202=※編集不可※選択項目!$J$15,VLOOKUP(新規登録用!U202,※編集不可※選択項目!$N$14:$P$25,3,TRUE),AL202)</f>
        <v/>
      </c>
      <c r="AL202" s="95" t="str">
        <f>IF(G202&amp;H202=※編集不可※選択項目!$J$27,VLOOKUP(新規登録用!U202,※編集不可※選択項目!$N$26:$P$41,3,TRUE),AM202)</f>
        <v/>
      </c>
      <c r="AM202" s="95" t="str">
        <f>IF(G202&amp;H202=※編集不可※選択項目!$J$43,VLOOKUP(新規登録用!U202,※編集不可※選択項目!$N$42:$P$46,3,TRUE),AN202)</f>
        <v/>
      </c>
      <c r="AN202" s="95" t="str">
        <f>IF(G202&amp;H202=※編集不可※選択項目!$J$48,VLOOKUP(新規登録用!U202,※編集不可※選択項目!$N$47:$P$51,3,TRUE),"")</f>
        <v/>
      </c>
      <c r="AO202" s="94">
        <f>IFERROR(VLOOKUP(Y202&amp;G202&amp;H202,※編集不可※選択項目!U:V,2,FALSE),0)</f>
        <v>0</v>
      </c>
      <c r="AP202" s="94">
        <f t="shared" si="33"/>
        <v>0</v>
      </c>
      <c r="AQ202" s="94" t="str">
        <f t="shared" si="34"/>
        <v/>
      </c>
      <c r="AR202" s="81">
        <f t="shared" si="35"/>
        <v>0</v>
      </c>
      <c r="AS202" s="81">
        <f t="shared" si="40"/>
        <v>0</v>
      </c>
      <c r="AT202" s="81">
        <f t="shared" si="36"/>
        <v>0</v>
      </c>
      <c r="AU202" s="81" t="str">
        <f t="shared" si="41"/>
        <v/>
      </c>
      <c r="AV202" s="74">
        <f t="shared" si="42"/>
        <v>0</v>
      </c>
      <c r="AW202" s="74">
        <f t="shared" si="43"/>
        <v>0</v>
      </c>
    </row>
    <row r="203" spans="1:49" s="13" customFormat="1" ht="25.15" customHeight="1" x14ac:dyDescent="0.15">
      <c r="A203" s="72">
        <f t="shared" si="37"/>
        <v>192</v>
      </c>
      <c r="B203" s="26" t="str">
        <f t="shared" ref="B203:B266" si="44">IF($C203="","","高効率空調")</f>
        <v/>
      </c>
      <c r="C203" s="73"/>
      <c r="D203" s="24" t="str">
        <f t="shared" si="38"/>
        <v/>
      </c>
      <c r="E203" s="24" t="str">
        <f t="shared" si="39"/>
        <v/>
      </c>
      <c r="F203" s="22"/>
      <c r="G203" s="23"/>
      <c r="H203" s="22"/>
      <c r="I203" s="24" t="str">
        <f>IF(OR(G203="",H203="",U203=""),"",IFERROR(VLOOKUP(G203&amp;H203&amp;U203,※編集不可※選択項目!$K$3:$P$51,5,FALSE),"該当なし"))</f>
        <v/>
      </c>
      <c r="J203" s="41"/>
      <c r="K203" s="22"/>
      <c r="L203" s="24" t="e">
        <f>J203&amp;#REF!</f>
        <v>#REF!</v>
      </c>
      <c r="M203" s="22"/>
      <c r="N203" s="22"/>
      <c r="O203" s="22"/>
      <c r="P203" s="22"/>
      <c r="Q203" s="22"/>
      <c r="R203" s="22"/>
      <c r="S203" s="25" t="str">
        <f t="shared" ref="S203:S266" si="45">IF($M203="連結","連結前のすべての室外機が、基準を満たしていること",IF(U203="","",AP203))</f>
        <v/>
      </c>
      <c r="T203" s="22"/>
      <c r="U203" s="22"/>
      <c r="V203" s="22"/>
      <c r="W203" s="22"/>
      <c r="X203" s="22"/>
      <c r="Y203" s="22"/>
      <c r="Z203" s="31"/>
      <c r="AA203" s="41"/>
      <c r="AB203" s="31"/>
      <c r="AC203" s="121"/>
      <c r="AD203" s="122"/>
      <c r="AE203" s="118"/>
      <c r="AF203" s="100"/>
      <c r="AG203" s="71"/>
      <c r="AH203" s="94">
        <f>IFERROR(INDEX(※編集不可※選択項目!$P$3:$P$51,MATCH(新規登録用!G203&amp;新規登録用!H203&amp;新規登録用!I203,※編集不可※選択項目!$Q$3:$Q$51,0)),0)</f>
        <v>0</v>
      </c>
      <c r="AI203" s="95" t="str">
        <f t="shared" si="32"/>
        <v/>
      </c>
      <c r="AJ203" s="95" t="str">
        <f>IF(G203&amp;H203=※編集不可※選択項目!$J$3,VLOOKUP(新規登録用!U203,※編集不可※選択項目!$N$2:$P$13,3,TRUE),AK203)</f>
        <v/>
      </c>
      <c r="AK203" s="95" t="str">
        <f>IF(G203&amp;H203=※編集不可※選択項目!$J$15,VLOOKUP(新規登録用!U203,※編集不可※選択項目!$N$14:$P$25,3,TRUE),AL203)</f>
        <v/>
      </c>
      <c r="AL203" s="95" t="str">
        <f>IF(G203&amp;H203=※編集不可※選択項目!$J$27,VLOOKUP(新規登録用!U203,※編集不可※選択項目!$N$26:$P$41,3,TRUE),AM203)</f>
        <v/>
      </c>
      <c r="AM203" s="95" t="str">
        <f>IF(G203&amp;H203=※編集不可※選択項目!$J$43,VLOOKUP(新規登録用!U203,※編集不可※選択項目!$N$42:$P$46,3,TRUE),AN203)</f>
        <v/>
      </c>
      <c r="AN203" s="95" t="str">
        <f>IF(G203&amp;H203=※編集不可※選択項目!$J$48,VLOOKUP(新規登録用!U203,※編集不可※選択項目!$N$47:$P$51,3,TRUE),"")</f>
        <v/>
      </c>
      <c r="AO203" s="94">
        <f>IFERROR(VLOOKUP(Y203&amp;G203&amp;H203,※編集不可※選択項目!U:V,2,FALSE),0)</f>
        <v>0</v>
      </c>
      <c r="AP203" s="94">
        <f t="shared" si="33"/>
        <v>0</v>
      </c>
      <c r="AQ203" s="94" t="str">
        <f t="shared" si="34"/>
        <v/>
      </c>
      <c r="AR203" s="81">
        <f t="shared" si="35"/>
        <v>0</v>
      </c>
      <c r="AS203" s="81">
        <f t="shared" si="40"/>
        <v>0</v>
      </c>
      <c r="AT203" s="81">
        <f t="shared" si="36"/>
        <v>0</v>
      </c>
      <c r="AU203" s="81" t="str">
        <f t="shared" si="41"/>
        <v/>
      </c>
      <c r="AV203" s="74">
        <f t="shared" si="42"/>
        <v>0</v>
      </c>
      <c r="AW203" s="74">
        <f t="shared" si="43"/>
        <v>0</v>
      </c>
    </row>
    <row r="204" spans="1:49" s="13" customFormat="1" ht="25.15" customHeight="1" x14ac:dyDescent="0.15">
      <c r="A204" s="72">
        <f t="shared" si="37"/>
        <v>193</v>
      </c>
      <c r="B204" s="26" t="str">
        <f t="shared" si="44"/>
        <v/>
      </c>
      <c r="C204" s="73"/>
      <c r="D204" s="24" t="str">
        <f t="shared" si="38"/>
        <v/>
      </c>
      <c r="E204" s="24" t="str">
        <f t="shared" si="39"/>
        <v/>
      </c>
      <c r="F204" s="22"/>
      <c r="G204" s="23"/>
      <c r="H204" s="22"/>
      <c r="I204" s="24" t="str">
        <f>IF(OR(G204="",H204="",U204=""),"",IFERROR(VLOOKUP(G204&amp;H204&amp;U204,※編集不可※選択項目!$K$3:$P$51,5,FALSE),"該当なし"))</f>
        <v/>
      </c>
      <c r="J204" s="41"/>
      <c r="K204" s="22"/>
      <c r="L204" s="24" t="e">
        <f>J204&amp;#REF!</f>
        <v>#REF!</v>
      </c>
      <c r="M204" s="22"/>
      <c r="N204" s="22"/>
      <c r="O204" s="22"/>
      <c r="P204" s="22"/>
      <c r="Q204" s="22"/>
      <c r="R204" s="22"/>
      <c r="S204" s="25" t="str">
        <f t="shared" si="45"/>
        <v/>
      </c>
      <c r="T204" s="22"/>
      <c r="U204" s="22"/>
      <c r="V204" s="22"/>
      <c r="W204" s="22"/>
      <c r="X204" s="22"/>
      <c r="Y204" s="22"/>
      <c r="Z204" s="31"/>
      <c r="AA204" s="41"/>
      <c r="AB204" s="31"/>
      <c r="AC204" s="121"/>
      <c r="AD204" s="122"/>
      <c r="AE204" s="118"/>
      <c r="AF204" s="100"/>
      <c r="AG204" s="71"/>
      <c r="AH204" s="94">
        <f>IFERROR(INDEX(※編集不可※選択項目!$P$3:$P$51,MATCH(新規登録用!G204&amp;新規登録用!H204&amp;新規登録用!I204,※編集不可※選択項目!$Q$3:$Q$51,0)),0)</f>
        <v>0</v>
      </c>
      <c r="AI204" s="95" t="str">
        <f t="shared" ref="AI204:AI267" si="46">IF(I204&lt;&gt;"該当なし","",AJ204)</f>
        <v/>
      </c>
      <c r="AJ204" s="95" t="str">
        <f>IF(G204&amp;H204=※編集不可※選択項目!$J$3,VLOOKUP(新規登録用!U204,※編集不可※選択項目!$N$2:$P$13,3,TRUE),AK204)</f>
        <v/>
      </c>
      <c r="AK204" s="95" t="str">
        <f>IF(G204&amp;H204=※編集不可※選択項目!$J$15,VLOOKUP(新規登録用!U204,※編集不可※選択項目!$N$14:$P$25,3,TRUE),AL204)</f>
        <v/>
      </c>
      <c r="AL204" s="95" t="str">
        <f>IF(G204&amp;H204=※編集不可※選択項目!$J$27,VLOOKUP(新規登録用!U204,※編集不可※選択項目!$N$26:$P$41,3,TRUE),AM204)</f>
        <v/>
      </c>
      <c r="AM204" s="95" t="str">
        <f>IF(G204&amp;H204=※編集不可※選択項目!$J$43,VLOOKUP(新規登録用!U204,※編集不可※選択項目!$N$42:$P$46,3,TRUE),AN204)</f>
        <v/>
      </c>
      <c r="AN204" s="95" t="str">
        <f>IF(G204&amp;H204=※編集不可※選択項目!$J$48,VLOOKUP(新規登録用!U204,※編集不可※選択項目!$N$47:$P$51,3,TRUE),"")</f>
        <v/>
      </c>
      <c r="AO204" s="94">
        <f>IFERROR(VLOOKUP(Y204&amp;G204&amp;H204,※編集不可※選択項目!U:V,2,FALSE),0)</f>
        <v>0</v>
      </c>
      <c r="AP204" s="94">
        <f t="shared" ref="AP204:AP267" si="47">IF(I204="該当なし",_xlfn.IFNA(ROUNDDOWN(AI204*AO204,1),""),_xlfn.IFNA(ROUNDDOWN(AH204*AO204,1),""))</f>
        <v>0</v>
      </c>
      <c r="AQ204" s="94" t="str">
        <f t="shared" ref="AQ204:AQ267" si="48">IF(K204="","","["&amp;K204&amp;"]")</f>
        <v/>
      </c>
      <c r="AR204" s="81">
        <f t="shared" ref="AR204:AR267" si="49">IF(AND(($C204&lt;&gt;""),(OR(F204="",G204="",H204="",J204="",M204="",N204="",AND(M204&lt;&gt;"連結",T204=""),U204="",V204="",W204="",X204="",Y204=""))),1,0)</f>
        <v>0</v>
      </c>
      <c r="AS204" s="81">
        <f t="shared" si="40"/>
        <v>0</v>
      </c>
      <c r="AT204" s="81">
        <f t="shared" ref="AT204:AT267" si="50">IF(AND($J204&lt;&gt;"",COUNTIF($J204,"*■*")&gt;0,$AA204=""),1,0)</f>
        <v>0</v>
      </c>
      <c r="AU204" s="81" t="str">
        <f t="shared" si="41"/>
        <v/>
      </c>
      <c r="AV204" s="74">
        <f t="shared" si="42"/>
        <v>0</v>
      </c>
      <c r="AW204" s="74">
        <f t="shared" si="43"/>
        <v>0</v>
      </c>
    </row>
    <row r="205" spans="1:49" s="13" customFormat="1" ht="25.15" customHeight="1" x14ac:dyDescent="0.15">
      <c r="A205" s="72">
        <f t="shared" ref="A205:A268" si="51">ROW()-11</f>
        <v>194</v>
      </c>
      <c r="B205" s="26" t="str">
        <f t="shared" si="44"/>
        <v/>
      </c>
      <c r="C205" s="73"/>
      <c r="D205" s="24" t="str">
        <f t="shared" ref="D205:D268" si="52">IF($C$2="","",IF($B205&lt;&gt;"",$C$2,""))</f>
        <v/>
      </c>
      <c r="E205" s="24" t="str">
        <f t="shared" ref="E205:E268" si="53">IF($F$2="","",IF($B205&lt;&gt;"",$F$2,""))</f>
        <v/>
      </c>
      <c r="F205" s="22"/>
      <c r="G205" s="23"/>
      <c r="H205" s="22"/>
      <c r="I205" s="24" t="str">
        <f>IF(OR(G205="",H205="",U205=""),"",IFERROR(VLOOKUP(G205&amp;H205&amp;U205,※編集不可※選択項目!$K$3:$P$51,5,FALSE),"該当なし"))</f>
        <v/>
      </c>
      <c r="J205" s="41"/>
      <c r="K205" s="22"/>
      <c r="L205" s="24" t="e">
        <f>J205&amp;#REF!</f>
        <v>#REF!</v>
      </c>
      <c r="M205" s="22"/>
      <c r="N205" s="22"/>
      <c r="O205" s="22"/>
      <c r="P205" s="22"/>
      <c r="Q205" s="22"/>
      <c r="R205" s="22"/>
      <c r="S205" s="25" t="str">
        <f t="shared" si="45"/>
        <v/>
      </c>
      <c r="T205" s="22"/>
      <c r="U205" s="22"/>
      <c r="V205" s="22"/>
      <c r="W205" s="22"/>
      <c r="X205" s="22"/>
      <c r="Y205" s="22"/>
      <c r="Z205" s="31"/>
      <c r="AA205" s="41"/>
      <c r="AB205" s="31"/>
      <c r="AC205" s="121"/>
      <c r="AD205" s="122"/>
      <c r="AE205" s="118"/>
      <c r="AF205" s="100"/>
      <c r="AG205" s="71"/>
      <c r="AH205" s="94">
        <f>IFERROR(INDEX(※編集不可※選択項目!$P$3:$P$51,MATCH(新規登録用!G205&amp;新規登録用!H205&amp;新規登録用!I205,※編集不可※選択項目!$Q$3:$Q$51,0)),0)</f>
        <v>0</v>
      </c>
      <c r="AI205" s="95" t="str">
        <f t="shared" si="46"/>
        <v/>
      </c>
      <c r="AJ205" s="95" t="str">
        <f>IF(G205&amp;H205=※編集不可※選択項目!$J$3,VLOOKUP(新規登録用!U205,※編集不可※選択項目!$N$2:$P$13,3,TRUE),AK205)</f>
        <v/>
      </c>
      <c r="AK205" s="95" t="str">
        <f>IF(G205&amp;H205=※編集不可※選択項目!$J$15,VLOOKUP(新規登録用!U205,※編集不可※選択項目!$N$14:$P$25,3,TRUE),AL205)</f>
        <v/>
      </c>
      <c r="AL205" s="95" t="str">
        <f>IF(G205&amp;H205=※編集不可※選択項目!$J$27,VLOOKUP(新規登録用!U205,※編集不可※選択項目!$N$26:$P$41,3,TRUE),AM205)</f>
        <v/>
      </c>
      <c r="AM205" s="95" t="str">
        <f>IF(G205&amp;H205=※編集不可※選択項目!$J$43,VLOOKUP(新規登録用!U205,※編集不可※選択項目!$N$42:$P$46,3,TRUE),AN205)</f>
        <v/>
      </c>
      <c r="AN205" s="95" t="str">
        <f>IF(G205&amp;H205=※編集不可※選択項目!$J$48,VLOOKUP(新規登録用!U205,※編集不可※選択項目!$N$47:$P$51,3,TRUE),"")</f>
        <v/>
      </c>
      <c r="AO205" s="94">
        <f>IFERROR(VLOOKUP(Y205&amp;G205&amp;H205,※編集不可※選択項目!U:V,2,FALSE),0)</f>
        <v>0</v>
      </c>
      <c r="AP205" s="94">
        <f t="shared" si="47"/>
        <v>0</v>
      </c>
      <c r="AQ205" s="94" t="str">
        <f t="shared" si="48"/>
        <v/>
      </c>
      <c r="AR205" s="81">
        <f t="shared" si="49"/>
        <v>0</v>
      </c>
      <c r="AS205" s="81">
        <f t="shared" ref="AS205:AS268" si="54">IF(AND(M205="連結",O205=""),1,0)</f>
        <v>0</v>
      </c>
      <c r="AT205" s="81">
        <f t="shared" si="50"/>
        <v>0</v>
      </c>
      <c r="AU205" s="81" t="str">
        <f t="shared" ref="AU205:AU268" si="55">IF(J205="","",TEXT(J205&amp;AQ205,"G/標準"))</f>
        <v/>
      </c>
      <c r="AV205" s="74">
        <f t="shared" ref="AV205:AV268" si="56">IF(AU205="",0,COUNTIF($AU$12:$AU$1048576,AU205))</f>
        <v>0</v>
      </c>
      <c r="AW205" s="74">
        <f t="shared" ref="AW205:AW268" si="57">IF(AND($T205&lt;&gt;"",$T205&lt;$S205),1,0)</f>
        <v>0</v>
      </c>
    </row>
    <row r="206" spans="1:49" s="13" customFormat="1" ht="25.15" customHeight="1" x14ac:dyDescent="0.15">
      <c r="A206" s="72">
        <f t="shared" si="51"/>
        <v>195</v>
      </c>
      <c r="B206" s="26" t="str">
        <f t="shared" si="44"/>
        <v/>
      </c>
      <c r="C206" s="73"/>
      <c r="D206" s="24" t="str">
        <f t="shared" si="52"/>
        <v/>
      </c>
      <c r="E206" s="24" t="str">
        <f t="shared" si="53"/>
        <v/>
      </c>
      <c r="F206" s="22"/>
      <c r="G206" s="23"/>
      <c r="H206" s="22"/>
      <c r="I206" s="24" t="str">
        <f>IF(OR(G206="",H206="",U206=""),"",IFERROR(VLOOKUP(G206&amp;H206&amp;U206,※編集不可※選択項目!$K$3:$P$51,5,FALSE),"該当なし"))</f>
        <v/>
      </c>
      <c r="J206" s="41"/>
      <c r="K206" s="22"/>
      <c r="L206" s="24" t="e">
        <f>J206&amp;#REF!</f>
        <v>#REF!</v>
      </c>
      <c r="M206" s="22"/>
      <c r="N206" s="22"/>
      <c r="O206" s="22"/>
      <c r="P206" s="22"/>
      <c r="Q206" s="22"/>
      <c r="R206" s="22"/>
      <c r="S206" s="25" t="str">
        <f t="shared" si="45"/>
        <v/>
      </c>
      <c r="T206" s="22"/>
      <c r="U206" s="22"/>
      <c r="V206" s="22"/>
      <c r="W206" s="22"/>
      <c r="X206" s="22"/>
      <c r="Y206" s="22"/>
      <c r="Z206" s="31"/>
      <c r="AA206" s="41"/>
      <c r="AB206" s="31"/>
      <c r="AC206" s="121"/>
      <c r="AD206" s="122"/>
      <c r="AE206" s="118"/>
      <c r="AF206" s="100"/>
      <c r="AG206" s="71"/>
      <c r="AH206" s="94">
        <f>IFERROR(INDEX(※編集不可※選択項目!$P$3:$P$51,MATCH(新規登録用!G206&amp;新規登録用!H206&amp;新規登録用!I206,※編集不可※選択項目!$Q$3:$Q$51,0)),0)</f>
        <v>0</v>
      </c>
      <c r="AI206" s="95" t="str">
        <f t="shared" si="46"/>
        <v/>
      </c>
      <c r="AJ206" s="95" t="str">
        <f>IF(G206&amp;H206=※編集不可※選択項目!$J$3,VLOOKUP(新規登録用!U206,※編集不可※選択項目!$N$2:$P$13,3,TRUE),AK206)</f>
        <v/>
      </c>
      <c r="AK206" s="95" t="str">
        <f>IF(G206&amp;H206=※編集不可※選択項目!$J$15,VLOOKUP(新規登録用!U206,※編集不可※選択項目!$N$14:$P$25,3,TRUE),AL206)</f>
        <v/>
      </c>
      <c r="AL206" s="95" t="str">
        <f>IF(G206&amp;H206=※編集不可※選択項目!$J$27,VLOOKUP(新規登録用!U206,※編集不可※選択項目!$N$26:$P$41,3,TRUE),AM206)</f>
        <v/>
      </c>
      <c r="AM206" s="95" t="str">
        <f>IF(G206&amp;H206=※編集不可※選択項目!$J$43,VLOOKUP(新規登録用!U206,※編集不可※選択項目!$N$42:$P$46,3,TRUE),AN206)</f>
        <v/>
      </c>
      <c r="AN206" s="95" t="str">
        <f>IF(G206&amp;H206=※編集不可※選択項目!$J$48,VLOOKUP(新規登録用!U206,※編集不可※選択項目!$N$47:$P$51,3,TRUE),"")</f>
        <v/>
      </c>
      <c r="AO206" s="94">
        <f>IFERROR(VLOOKUP(Y206&amp;G206&amp;H206,※編集不可※選択項目!U:V,2,FALSE),0)</f>
        <v>0</v>
      </c>
      <c r="AP206" s="94">
        <f t="shared" si="47"/>
        <v>0</v>
      </c>
      <c r="AQ206" s="94" t="str">
        <f t="shared" si="48"/>
        <v/>
      </c>
      <c r="AR206" s="81">
        <f t="shared" si="49"/>
        <v>0</v>
      </c>
      <c r="AS206" s="81">
        <f t="shared" si="54"/>
        <v>0</v>
      </c>
      <c r="AT206" s="81">
        <f t="shared" si="50"/>
        <v>0</v>
      </c>
      <c r="AU206" s="81" t="str">
        <f t="shared" si="55"/>
        <v/>
      </c>
      <c r="AV206" s="74">
        <f t="shared" si="56"/>
        <v>0</v>
      </c>
      <c r="AW206" s="74">
        <f t="shared" si="57"/>
        <v>0</v>
      </c>
    </row>
    <row r="207" spans="1:49" s="13" customFormat="1" ht="25.15" customHeight="1" x14ac:dyDescent="0.15">
      <c r="A207" s="72">
        <f t="shared" si="51"/>
        <v>196</v>
      </c>
      <c r="B207" s="26" t="str">
        <f t="shared" si="44"/>
        <v/>
      </c>
      <c r="C207" s="73"/>
      <c r="D207" s="24" t="str">
        <f t="shared" si="52"/>
        <v/>
      </c>
      <c r="E207" s="24" t="str">
        <f t="shared" si="53"/>
        <v/>
      </c>
      <c r="F207" s="22"/>
      <c r="G207" s="23"/>
      <c r="H207" s="22"/>
      <c r="I207" s="24" t="str">
        <f>IF(OR(G207="",H207="",U207=""),"",IFERROR(VLOOKUP(G207&amp;H207&amp;U207,※編集不可※選択項目!$K$3:$P$51,5,FALSE),"該当なし"))</f>
        <v/>
      </c>
      <c r="J207" s="41"/>
      <c r="K207" s="22"/>
      <c r="L207" s="24" t="e">
        <f>J207&amp;#REF!</f>
        <v>#REF!</v>
      </c>
      <c r="M207" s="22"/>
      <c r="N207" s="22"/>
      <c r="O207" s="22"/>
      <c r="P207" s="22"/>
      <c r="Q207" s="22"/>
      <c r="R207" s="22"/>
      <c r="S207" s="25" t="str">
        <f t="shared" si="45"/>
        <v/>
      </c>
      <c r="T207" s="22"/>
      <c r="U207" s="22"/>
      <c r="V207" s="22"/>
      <c r="W207" s="22"/>
      <c r="X207" s="22"/>
      <c r="Y207" s="22"/>
      <c r="Z207" s="31"/>
      <c r="AA207" s="41"/>
      <c r="AB207" s="31"/>
      <c r="AC207" s="121"/>
      <c r="AD207" s="122"/>
      <c r="AE207" s="118"/>
      <c r="AF207" s="100"/>
      <c r="AG207" s="71"/>
      <c r="AH207" s="94">
        <f>IFERROR(INDEX(※編集不可※選択項目!$P$3:$P$51,MATCH(新規登録用!G207&amp;新規登録用!H207&amp;新規登録用!I207,※編集不可※選択項目!$Q$3:$Q$51,0)),0)</f>
        <v>0</v>
      </c>
      <c r="AI207" s="95" t="str">
        <f t="shared" si="46"/>
        <v/>
      </c>
      <c r="AJ207" s="95" t="str">
        <f>IF(G207&amp;H207=※編集不可※選択項目!$J$3,VLOOKUP(新規登録用!U207,※編集不可※選択項目!$N$2:$P$13,3,TRUE),AK207)</f>
        <v/>
      </c>
      <c r="AK207" s="95" t="str">
        <f>IF(G207&amp;H207=※編集不可※選択項目!$J$15,VLOOKUP(新規登録用!U207,※編集不可※選択項目!$N$14:$P$25,3,TRUE),AL207)</f>
        <v/>
      </c>
      <c r="AL207" s="95" t="str">
        <f>IF(G207&amp;H207=※編集不可※選択項目!$J$27,VLOOKUP(新規登録用!U207,※編集不可※選択項目!$N$26:$P$41,3,TRUE),AM207)</f>
        <v/>
      </c>
      <c r="AM207" s="95" t="str">
        <f>IF(G207&amp;H207=※編集不可※選択項目!$J$43,VLOOKUP(新規登録用!U207,※編集不可※選択項目!$N$42:$P$46,3,TRUE),AN207)</f>
        <v/>
      </c>
      <c r="AN207" s="95" t="str">
        <f>IF(G207&amp;H207=※編集不可※選択項目!$J$48,VLOOKUP(新規登録用!U207,※編集不可※選択項目!$N$47:$P$51,3,TRUE),"")</f>
        <v/>
      </c>
      <c r="AO207" s="94">
        <f>IFERROR(VLOOKUP(Y207&amp;G207&amp;H207,※編集不可※選択項目!U:V,2,FALSE),0)</f>
        <v>0</v>
      </c>
      <c r="AP207" s="94">
        <f t="shared" si="47"/>
        <v>0</v>
      </c>
      <c r="AQ207" s="94" t="str">
        <f t="shared" si="48"/>
        <v/>
      </c>
      <c r="AR207" s="81">
        <f t="shared" si="49"/>
        <v>0</v>
      </c>
      <c r="AS207" s="81">
        <f t="shared" si="54"/>
        <v>0</v>
      </c>
      <c r="AT207" s="81">
        <f t="shared" si="50"/>
        <v>0</v>
      </c>
      <c r="AU207" s="81" t="str">
        <f t="shared" si="55"/>
        <v/>
      </c>
      <c r="AV207" s="74">
        <f t="shared" si="56"/>
        <v>0</v>
      </c>
      <c r="AW207" s="74">
        <f t="shared" si="57"/>
        <v>0</v>
      </c>
    </row>
    <row r="208" spans="1:49" s="13" customFormat="1" ht="25.15" customHeight="1" x14ac:dyDescent="0.15">
      <c r="A208" s="72">
        <f t="shared" si="51"/>
        <v>197</v>
      </c>
      <c r="B208" s="26" t="str">
        <f t="shared" si="44"/>
        <v/>
      </c>
      <c r="C208" s="73"/>
      <c r="D208" s="24" t="str">
        <f t="shared" si="52"/>
        <v/>
      </c>
      <c r="E208" s="24" t="str">
        <f t="shared" si="53"/>
        <v/>
      </c>
      <c r="F208" s="22"/>
      <c r="G208" s="23"/>
      <c r="H208" s="22"/>
      <c r="I208" s="24" t="str">
        <f>IF(OR(G208="",H208="",U208=""),"",IFERROR(VLOOKUP(G208&amp;H208&amp;U208,※編集不可※選択項目!$K$3:$P$51,5,FALSE),"該当なし"))</f>
        <v/>
      </c>
      <c r="J208" s="41"/>
      <c r="K208" s="22"/>
      <c r="L208" s="24" t="e">
        <f>J208&amp;#REF!</f>
        <v>#REF!</v>
      </c>
      <c r="M208" s="22"/>
      <c r="N208" s="22"/>
      <c r="O208" s="22"/>
      <c r="P208" s="22"/>
      <c r="Q208" s="22"/>
      <c r="R208" s="22"/>
      <c r="S208" s="25" t="str">
        <f t="shared" si="45"/>
        <v/>
      </c>
      <c r="T208" s="22"/>
      <c r="U208" s="22"/>
      <c r="V208" s="22"/>
      <c r="W208" s="22"/>
      <c r="X208" s="22"/>
      <c r="Y208" s="22"/>
      <c r="Z208" s="31"/>
      <c r="AA208" s="41"/>
      <c r="AB208" s="31"/>
      <c r="AC208" s="121"/>
      <c r="AD208" s="122"/>
      <c r="AE208" s="118"/>
      <c r="AF208" s="100"/>
      <c r="AG208" s="71"/>
      <c r="AH208" s="94">
        <f>IFERROR(INDEX(※編集不可※選択項目!$P$3:$P$51,MATCH(新規登録用!G208&amp;新規登録用!H208&amp;新規登録用!I208,※編集不可※選択項目!$Q$3:$Q$51,0)),0)</f>
        <v>0</v>
      </c>
      <c r="AI208" s="95" t="str">
        <f t="shared" si="46"/>
        <v/>
      </c>
      <c r="AJ208" s="95" t="str">
        <f>IF(G208&amp;H208=※編集不可※選択項目!$J$3,VLOOKUP(新規登録用!U208,※編集不可※選択項目!$N$2:$P$13,3,TRUE),AK208)</f>
        <v/>
      </c>
      <c r="AK208" s="95" t="str">
        <f>IF(G208&amp;H208=※編集不可※選択項目!$J$15,VLOOKUP(新規登録用!U208,※編集不可※選択項目!$N$14:$P$25,3,TRUE),AL208)</f>
        <v/>
      </c>
      <c r="AL208" s="95" t="str">
        <f>IF(G208&amp;H208=※編集不可※選択項目!$J$27,VLOOKUP(新規登録用!U208,※編集不可※選択項目!$N$26:$P$41,3,TRUE),AM208)</f>
        <v/>
      </c>
      <c r="AM208" s="95" t="str">
        <f>IF(G208&amp;H208=※編集不可※選択項目!$J$43,VLOOKUP(新規登録用!U208,※編集不可※選択項目!$N$42:$P$46,3,TRUE),AN208)</f>
        <v/>
      </c>
      <c r="AN208" s="95" t="str">
        <f>IF(G208&amp;H208=※編集不可※選択項目!$J$48,VLOOKUP(新規登録用!U208,※編集不可※選択項目!$N$47:$P$51,3,TRUE),"")</f>
        <v/>
      </c>
      <c r="AO208" s="94">
        <f>IFERROR(VLOOKUP(Y208&amp;G208&amp;H208,※編集不可※選択項目!U:V,2,FALSE),0)</f>
        <v>0</v>
      </c>
      <c r="AP208" s="94">
        <f t="shared" si="47"/>
        <v>0</v>
      </c>
      <c r="AQ208" s="94" t="str">
        <f t="shared" si="48"/>
        <v/>
      </c>
      <c r="AR208" s="81">
        <f t="shared" si="49"/>
        <v>0</v>
      </c>
      <c r="AS208" s="81">
        <f t="shared" si="54"/>
        <v>0</v>
      </c>
      <c r="AT208" s="81">
        <f t="shared" si="50"/>
        <v>0</v>
      </c>
      <c r="AU208" s="81" t="str">
        <f t="shared" si="55"/>
        <v/>
      </c>
      <c r="AV208" s="74">
        <f t="shared" si="56"/>
        <v>0</v>
      </c>
      <c r="AW208" s="74">
        <f t="shared" si="57"/>
        <v>0</v>
      </c>
    </row>
    <row r="209" spans="1:49" s="13" customFormat="1" ht="25.15" customHeight="1" x14ac:dyDescent="0.15">
      <c r="A209" s="72">
        <f t="shared" si="51"/>
        <v>198</v>
      </c>
      <c r="B209" s="26" t="str">
        <f t="shared" si="44"/>
        <v/>
      </c>
      <c r="C209" s="73"/>
      <c r="D209" s="24" t="str">
        <f t="shared" si="52"/>
        <v/>
      </c>
      <c r="E209" s="24" t="str">
        <f t="shared" si="53"/>
        <v/>
      </c>
      <c r="F209" s="22"/>
      <c r="G209" s="23"/>
      <c r="H209" s="22"/>
      <c r="I209" s="24" t="str">
        <f>IF(OR(G209="",H209="",U209=""),"",IFERROR(VLOOKUP(G209&amp;H209&amp;U209,※編集不可※選択項目!$K$3:$P$51,5,FALSE),"該当なし"))</f>
        <v/>
      </c>
      <c r="J209" s="41"/>
      <c r="K209" s="22"/>
      <c r="L209" s="24" t="e">
        <f>J209&amp;#REF!</f>
        <v>#REF!</v>
      </c>
      <c r="M209" s="22"/>
      <c r="N209" s="22"/>
      <c r="O209" s="22"/>
      <c r="P209" s="22"/>
      <c r="Q209" s="22"/>
      <c r="R209" s="22"/>
      <c r="S209" s="25" t="str">
        <f t="shared" si="45"/>
        <v/>
      </c>
      <c r="T209" s="22"/>
      <c r="U209" s="22"/>
      <c r="V209" s="22"/>
      <c r="W209" s="22"/>
      <c r="X209" s="22"/>
      <c r="Y209" s="22"/>
      <c r="Z209" s="31"/>
      <c r="AA209" s="41"/>
      <c r="AB209" s="31"/>
      <c r="AC209" s="121"/>
      <c r="AD209" s="122"/>
      <c r="AE209" s="118"/>
      <c r="AF209" s="100"/>
      <c r="AG209" s="71"/>
      <c r="AH209" s="94">
        <f>IFERROR(INDEX(※編集不可※選択項目!$P$3:$P$51,MATCH(新規登録用!G209&amp;新規登録用!H209&amp;新規登録用!I209,※編集不可※選択項目!$Q$3:$Q$51,0)),0)</f>
        <v>0</v>
      </c>
      <c r="AI209" s="95" t="str">
        <f t="shared" si="46"/>
        <v/>
      </c>
      <c r="AJ209" s="95" t="str">
        <f>IF(G209&amp;H209=※編集不可※選択項目!$J$3,VLOOKUP(新規登録用!U209,※編集不可※選択項目!$N$2:$P$13,3,TRUE),AK209)</f>
        <v/>
      </c>
      <c r="AK209" s="95" t="str">
        <f>IF(G209&amp;H209=※編集不可※選択項目!$J$15,VLOOKUP(新規登録用!U209,※編集不可※選択項目!$N$14:$P$25,3,TRUE),AL209)</f>
        <v/>
      </c>
      <c r="AL209" s="95" t="str">
        <f>IF(G209&amp;H209=※編集不可※選択項目!$J$27,VLOOKUP(新規登録用!U209,※編集不可※選択項目!$N$26:$P$41,3,TRUE),AM209)</f>
        <v/>
      </c>
      <c r="AM209" s="95" t="str">
        <f>IF(G209&amp;H209=※編集不可※選択項目!$J$43,VLOOKUP(新規登録用!U209,※編集不可※選択項目!$N$42:$P$46,3,TRUE),AN209)</f>
        <v/>
      </c>
      <c r="AN209" s="95" t="str">
        <f>IF(G209&amp;H209=※編集不可※選択項目!$J$48,VLOOKUP(新規登録用!U209,※編集不可※選択項目!$N$47:$P$51,3,TRUE),"")</f>
        <v/>
      </c>
      <c r="AO209" s="94">
        <f>IFERROR(VLOOKUP(Y209&amp;G209&amp;H209,※編集不可※選択項目!U:V,2,FALSE),0)</f>
        <v>0</v>
      </c>
      <c r="AP209" s="94">
        <f t="shared" si="47"/>
        <v>0</v>
      </c>
      <c r="AQ209" s="94" t="str">
        <f t="shared" si="48"/>
        <v/>
      </c>
      <c r="AR209" s="81">
        <f t="shared" si="49"/>
        <v>0</v>
      </c>
      <c r="AS209" s="81">
        <f t="shared" si="54"/>
        <v>0</v>
      </c>
      <c r="AT209" s="81">
        <f t="shared" si="50"/>
        <v>0</v>
      </c>
      <c r="AU209" s="81" t="str">
        <f t="shared" si="55"/>
        <v/>
      </c>
      <c r="AV209" s="74">
        <f t="shared" si="56"/>
        <v>0</v>
      </c>
      <c r="AW209" s="74">
        <f t="shared" si="57"/>
        <v>0</v>
      </c>
    </row>
    <row r="210" spans="1:49" s="13" customFormat="1" ht="25.15" customHeight="1" x14ac:dyDescent="0.15">
      <c r="A210" s="72">
        <f t="shared" si="51"/>
        <v>199</v>
      </c>
      <c r="B210" s="26" t="str">
        <f t="shared" si="44"/>
        <v/>
      </c>
      <c r="C210" s="73"/>
      <c r="D210" s="24" t="str">
        <f t="shared" si="52"/>
        <v/>
      </c>
      <c r="E210" s="24" t="str">
        <f t="shared" si="53"/>
        <v/>
      </c>
      <c r="F210" s="22"/>
      <c r="G210" s="23"/>
      <c r="H210" s="22"/>
      <c r="I210" s="24" t="str">
        <f>IF(OR(G210="",H210="",U210=""),"",IFERROR(VLOOKUP(G210&amp;H210&amp;U210,※編集不可※選択項目!$K$3:$P$51,5,FALSE),"該当なし"))</f>
        <v/>
      </c>
      <c r="J210" s="41"/>
      <c r="K210" s="22"/>
      <c r="L210" s="24" t="e">
        <f>J210&amp;#REF!</f>
        <v>#REF!</v>
      </c>
      <c r="M210" s="22"/>
      <c r="N210" s="22"/>
      <c r="O210" s="22"/>
      <c r="P210" s="22"/>
      <c r="Q210" s="22"/>
      <c r="R210" s="22"/>
      <c r="S210" s="25" t="str">
        <f t="shared" si="45"/>
        <v/>
      </c>
      <c r="T210" s="22"/>
      <c r="U210" s="22"/>
      <c r="V210" s="22"/>
      <c r="W210" s="22"/>
      <c r="X210" s="22"/>
      <c r="Y210" s="22"/>
      <c r="Z210" s="31"/>
      <c r="AA210" s="41"/>
      <c r="AB210" s="31"/>
      <c r="AC210" s="121"/>
      <c r="AD210" s="122"/>
      <c r="AE210" s="118"/>
      <c r="AF210" s="100"/>
      <c r="AG210" s="71"/>
      <c r="AH210" s="94">
        <f>IFERROR(INDEX(※編集不可※選択項目!$P$3:$P$51,MATCH(新規登録用!G210&amp;新規登録用!H210&amp;新規登録用!I210,※編集不可※選択項目!$Q$3:$Q$51,0)),0)</f>
        <v>0</v>
      </c>
      <c r="AI210" s="95" t="str">
        <f t="shared" si="46"/>
        <v/>
      </c>
      <c r="AJ210" s="95" t="str">
        <f>IF(G210&amp;H210=※編集不可※選択項目!$J$3,VLOOKUP(新規登録用!U210,※編集不可※選択項目!$N$2:$P$13,3,TRUE),AK210)</f>
        <v/>
      </c>
      <c r="AK210" s="95" t="str">
        <f>IF(G210&amp;H210=※編集不可※選択項目!$J$15,VLOOKUP(新規登録用!U210,※編集不可※選択項目!$N$14:$P$25,3,TRUE),AL210)</f>
        <v/>
      </c>
      <c r="AL210" s="95" t="str">
        <f>IF(G210&amp;H210=※編集不可※選択項目!$J$27,VLOOKUP(新規登録用!U210,※編集不可※選択項目!$N$26:$P$41,3,TRUE),AM210)</f>
        <v/>
      </c>
      <c r="AM210" s="95" t="str">
        <f>IF(G210&amp;H210=※編集不可※選択項目!$J$43,VLOOKUP(新規登録用!U210,※編集不可※選択項目!$N$42:$P$46,3,TRUE),AN210)</f>
        <v/>
      </c>
      <c r="AN210" s="95" t="str">
        <f>IF(G210&amp;H210=※編集不可※選択項目!$J$48,VLOOKUP(新規登録用!U210,※編集不可※選択項目!$N$47:$P$51,3,TRUE),"")</f>
        <v/>
      </c>
      <c r="AO210" s="94">
        <f>IFERROR(VLOOKUP(Y210&amp;G210&amp;H210,※編集不可※選択項目!U:V,2,FALSE),0)</f>
        <v>0</v>
      </c>
      <c r="AP210" s="94">
        <f t="shared" si="47"/>
        <v>0</v>
      </c>
      <c r="AQ210" s="94" t="str">
        <f t="shared" si="48"/>
        <v/>
      </c>
      <c r="AR210" s="81">
        <f t="shared" si="49"/>
        <v>0</v>
      </c>
      <c r="AS210" s="81">
        <f t="shared" si="54"/>
        <v>0</v>
      </c>
      <c r="AT210" s="81">
        <f t="shared" si="50"/>
        <v>0</v>
      </c>
      <c r="AU210" s="81" t="str">
        <f t="shared" si="55"/>
        <v/>
      </c>
      <c r="AV210" s="74">
        <f t="shared" si="56"/>
        <v>0</v>
      </c>
      <c r="AW210" s="74">
        <f t="shared" si="57"/>
        <v>0</v>
      </c>
    </row>
    <row r="211" spans="1:49" s="13" customFormat="1" ht="25.15" customHeight="1" x14ac:dyDescent="0.15">
      <c r="A211" s="72">
        <f t="shared" si="51"/>
        <v>200</v>
      </c>
      <c r="B211" s="26" t="str">
        <f t="shared" si="44"/>
        <v/>
      </c>
      <c r="C211" s="73"/>
      <c r="D211" s="24" t="str">
        <f t="shared" si="52"/>
        <v/>
      </c>
      <c r="E211" s="24" t="str">
        <f t="shared" si="53"/>
        <v/>
      </c>
      <c r="F211" s="22"/>
      <c r="G211" s="23"/>
      <c r="H211" s="22"/>
      <c r="I211" s="24" t="str">
        <f>IF(OR(G211="",H211="",U211=""),"",IFERROR(VLOOKUP(G211&amp;H211&amp;U211,※編集不可※選択項目!$K$3:$P$51,5,FALSE),"該当なし"))</f>
        <v/>
      </c>
      <c r="J211" s="41"/>
      <c r="K211" s="22"/>
      <c r="L211" s="24" t="e">
        <f>J211&amp;#REF!</f>
        <v>#REF!</v>
      </c>
      <c r="M211" s="22"/>
      <c r="N211" s="22"/>
      <c r="O211" s="22"/>
      <c r="P211" s="22"/>
      <c r="Q211" s="22"/>
      <c r="R211" s="22"/>
      <c r="S211" s="25" t="str">
        <f t="shared" si="45"/>
        <v/>
      </c>
      <c r="T211" s="22"/>
      <c r="U211" s="22"/>
      <c r="V211" s="22"/>
      <c r="W211" s="22"/>
      <c r="X211" s="22"/>
      <c r="Y211" s="22"/>
      <c r="Z211" s="31"/>
      <c r="AA211" s="41"/>
      <c r="AB211" s="31"/>
      <c r="AC211" s="121"/>
      <c r="AD211" s="122"/>
      <c r="AE211" s="118"/>
      <c r="AF211" s="100"/>
      <c r="AG211" s="71"/>
      <c r="AH211" s="94">
        <f>IFERROR(INDEX(※編集不可※選択項目!$P$3:$P$51,MATCH(新規登録用!G211&amp;新規登録用!H211&amp;新規登録用!I211,※編集不可※選択項目!$Q$3:$Q$51,0)),0)</f>
        <v>0</v>
      </c>
      <c r="AI211" s="95" t="str">
        <f t="shared" si="46"/>
        <v/>
      </c>
      <c r="AJ211" s="95" t="str">
        <f>IF(G211&amp;H211=※編集不可※選択項目!$J$3,VLOOKUP(新規登録用!U211,※編集不可※選択項目!$N$2:$P$13,3,TRUE),AK211)</f>
        <v/>
      </c>
      <c r="AK211" s="95" t="str">
        <f>IF(G211&amp;H211=※編集不可※選択項目!$J$15,VLOOKUP(新規登録用!U211,※編集不可※選択項目!$N$14:$P$25,3,TRUE),AL211)</f>
        <v/>
      </c>
      <c r="AL211" s="95" t="str">
        <f>IF(G211&amp;H211=※編集不可※選択項目!$J$27,VLOOKUP(新規登録用!U211,※編集不可※選択項目!$N$26:$P$41,3,TRUE),AM211)</f>
        <v/>
      </c>
      <c r="AM211" s="95" t="str">
        <f>IF(G211&amp;H211=※編集不可※選択項目!$J$43,VLOOKUP(新規登録用!U211,※編集不可※選択項目!$N$42:$P$46,3,TRUE),AN211)</f>
        <v/>
      </c>
      <c r="AN211" s="95" t="str">
        <f>IF(G211&amp;H211=※編集不可※選択項目!$J$48,VLOOKUP(新規登録用!U211,※編集不可※選択項目!$N$47:$P$51,3,TRUE),"")</f>
        <v/>
      </c>
      <c r="AO211" s="94">
        <f>IFERROR(VLOOKUP(Y211&amp;G211&amp;H211,※編集不可※選択項目!U:V,2,FALSE),0)</f>
        <v>0</v>
      </c>
      <c r="AP211" s="94">
        <f t="shared" si="47"/>
        <v>0</v>
      </c>
      <c r="AQ211" s="94" t="str">
        <f t="shared" si="48"/>
        <v/>
      </c>
      <c r="AR211" s="81">
        <f t="shared" si="49"/>
        <v>0</v>
      </c>
      <c r="AS211" s="81">
        <f t="shared" si="54"/>
        <v>0</v>
      </c>
      <c r="AT211" s="81">
        <f t="shared" si="50"/>
        <v>0</v>
      </c>
      <c r="AU211" s="81" t="str">
        <f t="shared" si="55"/>
        <v/>
      </c>
      <c r="AV211" s="74">
        <f t="shared" si="56"/>
        <v>0</v>
      </c>
      <c r="AW211" s="74">
        <f t="shared" si="57"/>
        <v>0</v>
      </c>
    </row>
    <row r="212" spans="1:49" s="13" customFormat="1" ht="25.15" customHeight="1" x14ac:dyDescent="0.15">
      <c r="A212" s="72">
        <f t="shared" si="51"/>
        <v>201</v>
      </c>
      <c r="B212" s="26" t="str">
        <f t="shared" si="44"/>
        <v/>
      </c>
      <c r="C212" s="73"/>
      <c r="D212" s="24" t="str">
        <f t="shared" si="52"/>
        <v/>
      </c>
      <c r="E212" s="24" t="str">
        <f t="shared" si="53"/>
        <v/>
      </c>
      <c r="F212" s="22"/>
      <c r="G212" s="23"/>
      <c r="H212" s="22"/>
      <c r="I212" s="24" t="str">
        <f>IF(OR(G212="",H212="",U212=""),"",IFERROR(VLOOKUP(G212&amp;H212&amp;U212,※編集不可※選択項目!$K$3:$P$51,5,FALSE),"該当なし"))</f>
        <v/>
      </c>
      <c r="J212" s="41"/>
      <c r="K212" s="22"/>
      <c r="L212" s="24" t="e">
        <f>J212&amp;#REF!</f>
        <v>#REF!</v>
      </c>
      <c r="M212" s="22"/>
      <c r="N212" s="22"/>
      <c r="O212" s="22"/>
      <c r="P212" s="22"/>
      <c r="Q212" s="22"/>
      <c r="R212" s="22"/>
      <c r="S212" s="25" t="str">
        <f t="shared" si="45"/>
        <v/>
      </c>
      <c r="T212" s="22"/>
      <c r="U212" s="22"/>
      <c r="V212" s="22"/>
      <c r="W212" s="22"/>
      <c r="X212" s="22"/>
      <c r="Y212" s="22"/>
      <c r="Z212" s="31"/>
      <c r="AA212" s="41"/>
      <c r="AB212" s="31"/>
      <c r="AC212" s="121"/>
      <c r="AD212" s="122"/>
      <c r="AE212" s="118"/>
      <c r="AF212" s="100"/>
      <c r="AG212" s="71"/>
      <c r="AH212" s="94">
        <f>IFERROR(INDEX(※編集不可※選択項目!$P$3:$P$51,MATCH(新規登録用!G212&amp;新規登録用!H212&amp;新規登録用!I212,※編集不可※選択項目!$Q$3:$Q$51,0)),0)</f>
        <v>0</v>
      </c>
      <c r="AI212" s="95" t="str">
        <f t="shared" si="46"/>
        <v/>
      </c>
      <c r="AJ212" s="95" t="str">
        <f>IF(G212&amp;H212=※編集不可※選択項目!$J$3,VLOOKUP(新規登録用!U212,※編集不可※選択項目!$N$2:$P$13,3,TRUE),AK212)</f>
        <v/>
      </c>
      <c r="AK212" s="95" t="str">
        <f>IF(G212&amp;H212=※編集不可※選択項目!$J$15,VLOOKUP(新規登録用!U212,※編集不可※選択項目!$N$14:$P$25,3,TRUE),AL212)</f>
        <v/>
      </c>
      <c r="AL212" s="95" t="str">
        <f>IF(G212&amp;H212=※編集不可※選択項目!$J$27,VLOOKUP(新規登録用!U212,※編集不可※選択項目!$N$26:$P$41,3,TRUE),AM212)</f>
        <v/>
      </c>
      <c r="AM212" s="95" t="str">
        <f>IF(G212&amp;H212=※編集不可※選択項目!$J$43,VLOOKUP(新規登録用!U212,※編集不可※選択項目!$N$42:$P$46,3,TRUE),AN212)</f>
        <v/>
      </c>
      <c r="AN212" s="95" t="str">
        <f>IF(G212&amp;H212=※編集不可※選択項目!$J$48,VLOOKUP(新規登録用!U212,※編集不可※選択項目!$N$47:$P$51,3,TRUE),"")</f>
        <v/>
      </c>
      <c r="AO212" s="94">
        <f>IFERROR(VLOOKUP(Y212&amp;G212&amp;H212,※編集不可※選択項目!U:V,2,FALSE),0)</f>
        <v>0</v>
      </c>
      <c r="AP212" s="94">
        <f t="shared" si="47"/>
        <v>0</v>
      </c>
      <c r="AQ212" s="94" t="str">
        <f t="shared" si="48"/>
        <v/>
      </c>
      <c r="AR212" s="81">
        <f t="shared" si="49"/>
        <v>0</v>
      </c>
      <c r="AS212" s="81">
        <f t="shared" si="54"/>
        <v>0</v>
      </c>
      <c r="AT212" s="81">
        <f t="shared" si="50"/>
        <v>0</v>
      </c>
      <c r="AU212" s="81" t="str">
        <f t="shared" si="55"/>
        <v/>
      </c>
      <c r="AV212" s="74">
        <f t="shared" si="56"/>
        <v>0</v>
      </c>
      <c r="AW212" s="74">
        <f t="shared" si="57"/>
        <v>0</v>
      </c>
    </row>
    <row r="213" spans="1:49" s="13" customFormat="1" ht="25.15" customHeight="1" x14ac:dyDescent="0.15">
      <c r="A213" s="72">
        <f t="shared" si="51"/>
        <v>202</v>
      </c>
      <c r="B213" s="26" t="str">
        <f t="shared" si="44"/>
        <v/>
      </c>
      <c r="C213" s="73"/>
      <c r="D213" s="24" t="str">
        <f t="shared" si="52"/>
        <v/>
      </c>
      <c r="E213" s="24" t="str">
        <f t="shared" si="53"/>
        <v/>
      </c>
      <c r="F213" s="22"/>
      <c r="G213" s="23"/>
      <c r="H213" s="22"/>
      <c r="I213" s="24" t="str">
        <f>IF(OR(G213="",H213="",U213=""),"",IFERROR(VLOOKUP(G213&amp;H213&amp;U213,※編集不可※選択項目!$K$3:$P$51,5,FALSE),"該当なし"))</f>
        <v/>
      </c>
      <c r="J213" s="41"/>
      <c r="K213" s="22"/>
      <c r="L213" s="24" t="e">
        <f>J213&amp;#REF!</f>
        <v>#REF!</v>
      </c>
      <c r="M213" s="22"/>
      <c r="N213" s="22"/>
      <c r="O213" s="22"/>
      <c r="P213" s="22"/>
      <c r="Q213" s="22"/>
      <c r="R213" s="22"/>
      <c r="S213" s="25" t="str">
        <f t="shared" si="45"/>
        <v/>
      </c>
      <c r="T213" s="22"/>
      <c r="U213" s="22"/>
      <c r="V213" s="22"/>
      <c r="W213" s="22"/>
      <c r="X213" s="22"/>
      <c r="Y213" s="22"/>
      <c r="Z213" s="31"/>
      <c r="AA213" s="41"/>
      <c r="AB213" s="31"/>
      <c r="AC213" s="121"/>
      <c r="AD213" s="122"/>
      <c r="AE213" s="118"/>
      <c r="AF213" s="100"/>
      <c r="AG213" s="71"/>
      <c r="AH213" s="94">
        <f>IFERROR(INDEX(※編集不可※選択項目!$P$3:$P$51,MATCH(新規登録用!G213&amp;新規登録用!H213&amp;新規登録用!I213,※編集不可※選択項目!$Q$3:$Q$51,0)),0)</f>
        <v>0</v>
      </c>
      <c r="AI213" s="95" t="str">
        <f t="shared" si="46"/>
        <v/>
      </c>
      <c r="AJ213" s="95" t="str">
        <f>IF(G213&amp;H213=※編集不可※選択項目!$J$3,VLOOKUP(新規登録用!U213,※編集不可※選択項目!$N$2:$P$13,3,TRUE),AK213)</f>
        <v/>
      </c>
      <c r="AK213" s="95" t="str">
        <f>IF(G213&amp;H213=※編集不可※選択項目!$J$15,VLOOKUP(新規登録用!U213,※編集不可※選択項目!$N$14:$P$25,3,TRUE),AL213)</f>
        <v/>
      </c>
      <c r="AL213" s="95" t="str">
        <f>IF(G213&amp;H213=※編集不可※選択項目!$J$27,VLOOKUP(新規登録用!U213,※編集不可※選択項目!$N$26:$P$41,3,TRUE),AM213)</f>
        <v/>
      </c>
      <c r="AM213" s="95" t="str">
        <f>IF(G213&amp;H213=※編集不可※選択項目!$J$43,VLOOKUP(新規登録用!U213,※編集不可※選択項目!$N$42:$P$46,3,TRUE),AN213)</f>
        <v/>
      </c>
      <c r="AN213" s="95" t="str">
        <f>IF(G213&amp;H213=※編集不可※選択項目!$J$48,VLOOKUP(新規登録用!U213,※編集不可※選択項目!$N$47:$P$51,3,TRUE),"")</f>
        <v/>
      </c>
      <c r="AO213" s="94">
        <f>IFERROR(VLOOKUP(Y213&amp;G213&amp;H213,※編集不可※選択項目!U:V,2,FALSE),0)</f>
        <v>0</v>
      </c>
      <c r="AP213" s="94">
        <f t="shared" si="47"/>
        <v>0</v>
      </c>
      <c r="AQ213" s="94" t="str">
        <f t="shared" si="48"/>
        <v/>
      </c>
      <c r="AR213" s="81">
        <f t="shared" si="49"/>
        <v>0</v>
      </c>
      <c r="AS213" s="81">
        <f t="shared" si="54"/>
        <v>0</v>
      </c>
      <c r="AT213" s="81">
        <f t="shared" si="50"/>
        <v>0</v>
      </c>
      <c r="AU213" s="81" t="str">
        <f t="shared" si="55"/>
        <v/>
      </c>
      <c r="AV213" s="74">
        <f t="shared" si="56"/>
        <v>0</v>
      </c>
      <c r="AW213" s="74">
        <f t="shared" si="57"/>
        <v>0</v>
      </c>
    </row>
    <row r="214" spans="1:49" s="13" customFormat="1" ht="25.15" customHeight="1" x14ac:dyDescent="0.15">
      <c r="A214" s="72">
        <f t="shared" si="51"/>
        <v>203</v>
      </c>
      <c r="B214" s="26" t="str">
        <f t="shared" si="44"/>
        <v/>
      </c>
      <c r="C214" s="73"/>
      <c r="D214" s="24" t="str">
        <f t="shared" si="52"/>
        <v/>
      </c>
      <c r="E214" s="24" t="str">
        <f t="shared" si="53"/>
        <v/>
      </c>
      <c r="F214" s="22"/>
      <c r="G214" s="23"/>
      <c r="H214" s="22"/>
      <c r="I214" s="24" t="str">
        <f>IF(OR(G214="",H214="",U214=""),"",IFERROR(VLOOKUP(G214&amp;H214&amp;U214,※編集不可※選択項目!$K$3:$P$51,5,FALSE),"該当なし"))</f>
        <v/>
      </c>
      <c r="J214" s="41"/>
      <c r="K214" s="22"/>
      <c r="L214" s="24" t="e">
        <f>J214&amp;#REF!</f>
        <v>#REF!</v>
      </c>
      <c r="M214" s="22"/>
      <c r="N214" s="22"/>
      <c r="O214" s="22"/>
      <c r="P214" s="22"/>
      <c r="Q214" s="22"/>
      <c r="R214" s="22"/>
      <c r="S214" s="25" t="str">
        <f t="shared" si="45"/>
        <v/>
      </c>
      <c r="T214" s="22"/>
      <c r="U214" s="22"/>
      <c r="V214" s="22"/>
      <c r="W214" s="22"/>
      <c r="X214" s="22"/>
      <c r="Y214" s="22"/>
      <c r="Z214" s="31"/>
      <c r="AA214" s="41"/>
      <c r="AB214" s="31"/>
      <c r="AC214" s="121"/>
      <c r="AD214" s="122"/>
      <c r="AE214" s="118"/>
      <c r="AF214" s="100"/>
      <c r="AG214" s="71"/>
      <c r="AH214" s="94">
        <f>IFERROR(INDEX(※編集不可※選択項目!$P$3:$P$51,MATCH(新規登録用!G214&amp;新規登録用!H214&amp;新規登録用!I214,※編集不可※選択項目!$Q$3:$Q$51,0)),0)</f>
        <v>0</v>
      </c>
      <c r="AI214" s="95" t="str">
        <f t="shared" si="46"/>
        <v/>
      </c>
      <c r="AJ214" s="95" t="str">
        <f>IF(G214&amp;H214=※編集不可※選択項目!$J$3,VLOOKUP(新規登録用!U214,※編集不可※選択項目!$N$2:$P$13,3,TRUE),AK214)</f>
        <v/>
      </c>
      <c r="AK214" s="95" t="str">
        <f>IF(G214&amp;H214=※編集不可※選択項目!$J$15,VLOOKUP(新規登録用!U214,※編集不可※選択項目!$N$14:$P$25,3,TRUE),AL214)</f>
        <v/>
      </c>
      <c r="AL214" s="95" t="str">
        <f>IF(G214&amp;H214=※編集不可※選択項目!$J$27,VLOOKUP(新規登録用!U214,※編集不可※選択項目!$N$26:$P$41,3,TRUE),AM214)</f>
        <v/>
      </c>
      <c r="AM214" s="95" t="str">
        <f>IF(G214&amp;H214=※編集不可※選択項目!$J$43,VLOOKUP(新規登録用!U214,※編集不可※選択項目!$N$42:$P$46,3,TRUE),AN214)</f>
        <v/>
      </c>
      <c r="AN214" s="95" t="str">
        <f>IF(G214&amp;H214=※編集不可※選択項目!$J$48,VLOOKUP(新規登録用!U214,※編集不可※選択項目!$N$47:$P$51,3,TRUE),"")</f>
        <v/>
      </c>
      <c r="AO214" s="94">
        <f>IFERROR(VLOOKUP(Y214&amp;G214&amp;H214,※編集不可※選択項目!U:V,2,FALSE),0)</f>
        <v>0</v>
      </c>
      <c r="AP214" s="94">
        <f t="shared" si="47"/>
        <v>0</v>
      </c>
      <c r="AQ214" s="94" t="str">
        <f t="shared" si="48"/>
        <v/>
      </c>
      <c r="AR214" s="81">
        <f t="shared" si="49"/>
        <v>0</v>
      </c>
      <c r="AS214" s="81">
        <f t="shared" si="54"/>
        <v>0</v>
      </c>
      <c r="AT214" s="81">
        <f t="shared" si="50"/>
        <v>0</v>
      </c>
      <c r="AU214" s="81" t="str">
        <f t="shared" si="55"/>
        <v/>
      </c>
      <c r="AV214" s="74">
        <f t="shared" si="56"/>
        <v>0</v>
      </c>
      <c r="AW214" s="74">
        <f t="shared" si="57"/>
        <v>0</v>
      </c>
    </row>
    <row r="215" spans="1:49" s="13" customFormat="1" ht="25.15" customHeight="1" x14ac:dyDescent="0.15">
      <c r="A215" s="72">
        <f t="shared" si="51"/>
        <v>204</v>
      </c>
      <c r="B215" s="26" t="str">
        <f t="shared" si="44"/>
        <v/>
      </c>
      <c r="C215" s="73"/>
      <c r="D215" s="24" t="str">
        <f t="shared" si="52"/>
        <v/>
      </c>
      <c r="E215" s="24" t="str">
        <f t="shared" si="53"/>
        <v/>
      </c>
      <c r="F215" s="22"/>
      <c r="G215" s="23"/>
      <c r="H215" s="22"/>
      <c r="I215" s="24" t="str">
        <f>IF(OR(G215="",H215="",U215=""),"",IFERROR(VLOOKUP(G215&amp;H215&amp;U215,※編集不可※選択項目!$K$3:$P$51,5,FALSE),"該当なし"))</f>
        <v/>
      </c>
      <c r="J215" s="41"/>
      <c r="K215" s="22"/>
      <c r="L215" s="24" t="e">
        <f>J215&amp;#REF!</f>
        <v>#REF!</v>
      </c>
      <c r="M215" s="22"/>
      <c r="N215" s="22"/>
      <c r="O215" s="22"/>
      <c r="P215" s="22"/>
      <c r="Q215" s="22"/>
      <c r="R215" s="22"/>
      <c r="S215" s="25" t="str">
        <f t="shared" si="45"/>
        <v/>
      </c>
      <c r="T215" s="22"/>
      <c r="U215" s="22"/>
      <c r="V215" s="22"/>
      <c r="W215" s="22"/>
      <c r="X215" s="22"/>
      <c r="Y215" s="22"/>
      <c r="Z215" s="31"/>
      <c r="AA215" s="41"/>
      <c r="AB215" s="31"/>
      <c r="AC215" s="121"/>
      <c r="AD215" s="122"/>
      <c r="AE215" s="118"/>
      <c r="AF215" s="100"/>
      <c r="AG215" s="71"/>
      <c r="AH215" s="94">
        <f>IFERROR(INDEX(※編集不可※選択項目!$P$3:$P$51,MATCH(新規登録用!G215&amp;新規登録用!H215&amp;新規登録用!I215,※編集不可※選択項目!$Q$3:$Q$51,0)),0)</f>
        <v>0</v>
      </c>
      <c r="AI215" s="95" t="str">
        <f t="shared" si="46"/>
        <v/>
      </c>
      <c r="AJ215" s="95" t="str">
        <f>IF(G215&amp;H215=※編集不可※選択項目!$J$3,VLOOKUP(新規登録用!U215,※編集不可※選択項目!$N$2:$P$13,3,TRUE),AK215)</f>
        <v/>
      </c>
      <c r="AK215" s="95" t="str">
        <f>IF(G215&amp;H215=※編集不可※選択項目!$J$15,VLOOKUP(新規登録用!U215,※編集不可※選択項目!$N$14:$P$25,3,TRUE),AL215)</f>
        <v/>
      </c>
      <c r="AL215" s="95" t="str">
        <f>IF(G215&amp;H215=※編集不可※選択項目!$J$27,VLOOKUP(新規登録用!U215,※編集不可※選択項目!$N$26:$P$41,3,TRUE),AM215)</f>
        <v/>
      </c>
      <c r="AM215" s="95" t="str">
        <f>IF(G215&amp;H215=※編集不可※選択項目!$J$43,VLOOKUP(新規登録用!U215,※編集不可※選択項目!$N$42:$P$46,3,TRUE),AN215)</f>
        <v/>
      </c>
      <c r="AN215" s="95" t="str">
        <f>IF(G215&amp;H215=※編集不可※選択項目!$J$48,VLOOKUP(新規登録用!U215,※編集不可※選択項目!$N$47:$P$51,3,TRUE),"")</f>
        <v/>
      </c>
      <c r="AO215" s="94">
        <f>IFERROR(VLOOKUP(Y215&amp;G215&amp;H215,※編集不可※選択項目!U:V,2,FALSE),0)</f>
        <v>0</v>
      </c>
      <c r="AP215" s="94">
        <f t="shared" si="47"/>
        <v>0</v>
      </c>
      <c r="AQ215" s="94" t="str">
        <f t="shared" si="48"/>
        <v/>
      </c>
      <c r="AR215" s="81">
        <f t="shared" si="49"/>
        <v>0</v>
      </c>
      <c r="AS215" s="81">
        <f t="shared" si="54"/>
        <v>0</v>
      </c>
      <c r="AT215" s="81">
        <f t="shared" si="50"/>
        <v>0</v>
      </c>
      <c r="AU215" s="81" t="str">
        <f t="shared" si="55"/>
        <v/>
      </c>
      <c r="AV215" s="74">
        <f t="shared" si="56"/>
        <v>0</v>
      </c>
      <c r="AW215" s="74">
        <f t="shared" si="57"/>
        <v>0</v>
      </c>
    </row>
    <row r="216" spans="1:49" s="13" customFormat="1" ht="25.15" customHeight="1" x14ac:dyDescent="0.15">
      <c r="A216" s="72">
        <f t="shared" si="51"/>
        <v>205</v>
      </c>
      <c r="B216" s="26" t="str">
        <f t="shared" si="44"/>
        <v/>
      </c>
      <c r="C216" s="73"/>
      <c r="D216" s="24" t="str">
        <f t="shared" si="52"/>
        <v/>
      </c>
      <c r="E216" s="24" t="str">
        <f t="shared" si="53"/>
        <v/>
      </c>
      <c r="F216" s="22"/>
      <c r="G216" s="23"/>
      <c r="H216" s="22"/>
      <c r="I216" s="24" t="str">
        <f>IF(OR(G216="",H216="",U216=""),"",IFERROR(VLOOKUP(G216&amp;H216&amp;U216,※編集不可※選択項目!$K$3:$P$51,5,FALSE),"該当なし"))</f>
        <v/>
      </c>
      <c r="J216" s="41"/>
      <c r="K216" s="22"/>
      <c r="L216" s="24" t="e">
        <f>J216&amp;#REF!</f>
        <v>#REF!</v>
      </c>
      <c r="M216" s="22"/>
      <c r="N216" s="22"/>
      <c r="O216" s="22"/>
      <c r="P216" s="22"/>
      <c r="Q216" s="22"/>
      <c r="R216" s="22"/>
      <c r="S216" s="25" t="str">
        <f t="shared" si="45"/>
        <v/>
      </c>
      <c r="T216" s="22"/>
      <c r="U216" s="22"/>
      <c r="V216" s="22"/>
      <c r="W216" s="22"/>
      <c r="X216" s="22"/>
      <c r="Y216" s="22"/>
      <c r="Z216" s="31"/>
      <c r="AA216" s="41"/>
      <c r="AB216" s="31"/>
      <c r="AC216" s="121"/>
      <c r="AD216" s="122"/>
      <c r="AE216" s="118"/>
      <c r="AF216" s="100"/>
      <c r="AG216" s="71"/>
      <c r="AH216" s="94">
        <f>IFERROR(INDEX(※編集不可※選択項目!$P$3:$P$51,MATCH(新規登録用!G216&amp;新規登録用!H216&amp;新規登録用!I216,※編集不可※選択項目!$Q$3:$Q$51,0)),0)</f>
        <v>0</v>
      </c>
      <c r="AI216" s="95" t="str">
        <f t="shared" si="46"/>
        <v/>
      </c>
      <c r="AJ216" s="95" t="str">
        <f>IF(G216&amp;H216=※編集不可※選択項目!$J$3,VLOOKUP(新規登録用!U216,※編集不可※選択項目!$N$2:$P$13,3,TRUE),AK216)</f>
        <v/>
      </c>
      <c r="AK216" s="95" t="str">
        <f>IF(G216&amp;H216=※編集不可※選択項目!$J$15,VLOOKUP(新規登録用!U216,※編集不可※選択項目!$N$14:$P$25,3,TRUE),AL216)</f>
        <v/>
      </c>
      <c r="AL216" s="95" t="str">
        <f>IF(G216&amp;H216=※編集不可※選択項目!$J$27,VLOOKUP(新規登録用!U216,※編集不可※選択項目!$N$26:$P$41,3,TRUE),AM216)</f>
        <v/>
      </c>
      <c r="AM216" s="95" t="str">
        <f>IF(G216&amp;H216=※編集不可※選択項目!$J$43,VLOOKUP(新規登録用!U216,※編集不可※選択項目!$N$42:$P$46,3,TRUE),AN216)</f>
        <v/>
      </c>
      <c r="AN216" s="95" t="str">
        <f>IF(G216&amp;H216=※編集不可※選択項目!$J$48,VLOOKUP(新規登録用!U216,※編集不可※選択項目!$N$47:$P$51,3,TRUE),"")</f>
        <v/>
      </c>
      <c r="AO216" s="94">
        <f>IFERROR(VLOOKUP(Y216&amp;G216&amp;H216,※編集不可※選択項目!U:V,2,FALSE),0)</f>
        <v>0</v>
      </c>
      <c r="AP216" s="94">
        <f t="shared" si="47"/>
        <v>0</v>
      </c>
      <c r="AQ216" s="94" t="str">
        <f t="shared" si="48"/>
        <v/>
      </c>
      <c r="AR216" s="81">
        <f t="shared" si="49"/>
        <v>0</v>
      </c>
      <c r="AS216" s="81">
        <f t="shared" si="54"/>
        <v>0</v>
      </c>
      <c r="AT216" s="81">
        <f t="shared" si="50"/>
        <v>0</v>
      </c>
      <c r="AU216" s="81" t="str">
        <f t="shared" si="55"/>
        <v/>
      </c>
      <c r="AV216" s="74">
        <f t="shared" si="56"/>
        <v>0</v>
      </c>
      <c r="AW216" s="74">
        <f t="shared" si="57"/>
        <v>0</v>
      </c>
    </row>
    <row r="217" spans="1:49" s="13" customFormat="1" ht="25.15" customHeight="1" x14ac:dyDescent="0.15">
      <c r="A217" s="72">
        <f t="shared" si="51"/>
        <v>206</v>
      </c>
      <c r="B217" s="26" t="str">
        <f t="shared" si="44"/>
        <v/>
      </c>
      <c r="C217" s="73"/>
      <c r="D217" s="24" t="str">
        <f t="shared" si="52"/>
        <v/>
      </c>
      <c r="E217" s="24" t="str">
        <f t="shared" si="53"/>
        <v/>
      </c>
      <c r="F217" s="22"/>
      <c r="G217" s="23"/>
      <c r="H217" s="22"/>
      <c r="I217" s="24" t="str">
        <f>IF(OR(G217="",H217="",U217=""),"",IFERROR(VLOOKUP(G217&amp;H217&amp;U217,※編集不可※選択項目!$K$3:$P$51,5,FALSE),"該当なし"))</f>
        <v/>
      </c>
      <c r="J217" s="41"/>
      <c r="K217" s="22"/>
      <c r="L217" s="24" t="e">
        <f>J217&amp;#REF!</f>
        <v>#REF!</v>
      </c>
      <c r="M217" s="22"/>
      <c r="N217" s="22"/>
      <c r="O217" s="22"/>
      <c r="P217" s="22"/>
      <c r="Q217" s="22"/>
      <c r="R217" s="22"/>
      <c r="S217" s="25" t="str">
        <f t="shared" si="45"/>
        <v/>
      </c>
      <c r="T217" s="22"/>
      <c r="U217" s="22"/>
      <c r="V217" s="22"/>
      <c r="W217" s="22"/>
      <c r="X217" s="22"/>
      <c r="Y217" s="22"/>
      <c r="Z217" s="31"/>
      <c r="AA217" s="41"/>
      <c r="AB217" s="31"/>
      <c r="AC217" s="121"/>
      <c r="AD217" s="122"/>
      <c r="AE217" s="118"/>
      <c r="AF217" s="100"/>
      <c r="AG217" s="71"/>
      <c r="AH217" s="94">
        <f>IFERROR(INDEX(※編集不可※選択項目!$P$3:$P$51,MATCH(新規登録用!G217&amp;新規登録用!H217&amp;新規登録用!I217,※編集不可※選択項目!$Q$3:$Q$51,0)),0)</f>
        <v>0</v>
      </c>
      <c r="AI217" s="95" t="str">
        <f t="shared" si="46"/>
        <v/>
      </c>
      <c r="AJ217" s="95" t="str">
        <f>IF(G217&amp;H217=※編集不可※選択項目!$J$3,VLOOKUP(新規登録用!U217,※編集不可※選択項目!$N$2:$P$13,3,TRUE),AK217)</f>
        <v/>
      </c>
      <c r="AK217" s="95" t="str">
        <f>IF(G217&amp;H217=※編集不可※選択項目!$J$15,VLOOKUP(新規登録用!U217,※編集不可※選択項目!$N$14:$P$25,3,TRUE),AL217)</f>
        <v/>
      </c>
      <c r="AL217" s="95" t="str">
        <f>IF(G217&amp;H217=※編集不可※選択項目!$J$27,VLOOKUP(新規登録用!U217,※編集不可※選択項目!$N$26:$P$41,3,TRUE),AM217)</f>
        <v/>
      </c>
      <c r="AM217" s="95" t="str">
        <f>IF(G217&amp;H217=※編集不可※選択項目!$J$43,VLOOKUP(新規登録用!U217,※編集不可※選択項目!$N$42:$P$46,3,TRUE),AN217)</f>
        <v/>
      </c>
      <c r="AN217" s="95" t="str">
        <f>IF(G217&amp;H217=※編集不可※選択項目!$J$48,VLOOKUP(新規登録用!U217,※編集不可※選択項目!$N$47:$P$51,3,TRUE),"")</f>
        <v/>
      </c>
      <c r="AO217" s="94">
        <f>IFERROR(VLOOKUP(Y217&amp;G217&amp;H217,※編集不可※選択項目!U:V,2,FALSE),0)</f>
        <v>0</v>
      </c>
      <c r="AP217" s="94">
        <f t="shared" si="47"/>
        <v>0</v>
      </c>
      <c r="AQ217" s="94" t="str">
        <f t="shared" si="48"/>
        <v/>
      </c>
      <c r="AR217" s="81">
        <f t="shared" si="49"/>
        <v>0</v>
      </c>
      <c r="AS217" s="81">
        <f t="shared" si="54"/>
        <v>0</v>
      </c>
      <c r="AT217" s="81">
        <f t="shared" si="50"/>
        <v>0</v>
      </c>
      <c r="AU217" s="81" t="str">
        <f t="shared" si="55"/>
        <v/>
      </c>
      <c r="AV217" s="74">
        <f t="shared" si="56"/>
        <v>0</v>
      </c>
      <c r="AW217" s="74">
        <f t="shared" si="57"/>
        <v>0</v>
      </c>
    </row>
    <row r="218" spans="1:49" s="13" customFormat="1" ht="25.15" customHeight="1" x14ac:dyDescent="0.15">
      <c r="A218" s="72">
        <f t="shared" si="51"/>
        <v>207</v>
      </c>
      <c r="B218" s="26" t="str">
        <f t="shared" si="44"/>
        <v/>
      </c>
      <c r="C218" s="73"/>
      <c r="D218" s="24" t="str">
        <f t="shared" si="52"/>
        <v/>
      </c>
      <c r="E218" s="24" t="str">
        <f t="shared" si="53"/>
        <v/>
      </c>
      <c r="F218" s="22"/>
      <c r="G218" s="23"/>
      <c r="H218" s="22"/>
      <c r="I218" s="24" t="str">
        <f>IF(OR(G218="",H218="",U218=""),"",IFERROR(VLOOKUP(G218&amp;H218&amp;U218,※編集不可※選択項目!$K$3:$P$51,5,FALSE),"該当なし"))</f>
        <v/>
      </c>
      <c r="J218" s="41"/>
      <c r="K218" s="22"/>
      <c r="L218" s="24" t="e">
        <f>J218&amp;#REF!</f>
        <v>#REF!</v>
      </c>
      <c r="M218" s="22"/>
      <c r="N218" s="22"/>
      <c r="O218" s="22"/>
      <c r="P218" s="22"/>
      <c r="Q218" s="22"/>
      <c r="R218" s="22"/>
      <c r="S218" s="25" t="str">
        <f t="shared" si="45"/>
        <v/>
      </c>
      <c r="T218" s="22"/>
      <c r="U218" s="22"/>
      <c r="V218" s="22"/>
      <c r="W218" s="22"/>
      <c r="X218" s="22"/>
      <c r="Y218" s="22"/>
      <c r="Z218" s="31"/>
      <c r="AA218" s="41"/>
      <c r="AB218" s="31"/>
      <c r="AC218" s="121"/>
      <c r="AD218" s="122"/>
      <c r="AE218" s="118"/>
      <c r="AF218" s="100"/>
      <c r="AG218" s="71"/>
      <c r="AH218" s="94">
        <f>IFERROR(INDEX(※編集不可※選択項目!$P$3:$P$51,MATCH(新規登録用!G218&amp;新規登録用!H218&amp;新規登録用!I218,※編集不可※選択項目!$Q$3:$Q$51,0)),0)</f>
        <v>0</v>
      </c>
      <c r="AI218" s="95" t="str">
        <f t="shared" si="46"/>
        <v/>
      </c>
      <c r="AJ218" s="95" t="str">
        <f>IF(G218&amp;H218=※編集不可※選択項目!$J$3,VLOOKUP(新規登録用!U218,※編集不可※選択項目!$N$2:$P$13,3,TRUE),AK218)</f>
        <v/>
      </c>
      <c r="AK218" s="95" t="str">
        <f>IF(G218&amp;H218=※編集不可※選択項目!$J$15,VLOOKUP(新規登録用!U218,※編集不可※選択項目!$N$14:$P$25,3,TRUE),AL218)</f>
        <v/>
      </c>
      <c r="AL218" s="95" t="str">
        <f>IF(G218&amp;H218=※編集不可※選択項目!$J$27,VLOOKUP(新規登録用!U218,※編集不可※選択項目!$N$26:$P$41,3,TRUE),AM218)</f>
        <v/>
      </c>
      <c r="AM218" s="95" t="str">
        <f>IF(G218&amp;H218=※編集不可※選択項目!$J$43,VLOOKUP(新規登録用!U218,※編集不可※選択項目!$N$42:$P$46,3,TRUE),AN218)</f>
        <v/>
      </c>
      <c r="AN218" s="95" t="str">
        <f>IF(G218&amp;H218=※編集不可※選択項目!$J$48,VLOOKUP(新規登録用!U218,※編集不可※選択項目!$N$47:$P$51,3,TRUE),"")</f>
        <v/>
      </c>
      <c r="AO218" s="94">
        <f>IFERROR(VLOOKUP(Y218&amp;G218&amp;H218,※編集不可※選択項目!U:V,2,FALSE),0)</f>
        <v>0</v>
      </c>
      <c r="AP218" s="94">
        <f t="shared" si="47"/>
        <v>0</v>
      </c>
      <c r="AQ218" s="94" t="str">
        <f t="shared" si="48"/>
        <v/>
      </c>
      <c r="AR218" s="81">
        <f t="shared" si="49"/>
        <v>0</v>
      </c>
      <c r="AS218" s="81">
        <f t="shared" si="54"/>
        <v>0</v>
      </c>
      <c r="AT218" s="81">
        <f t="shared" si="50"/>
        <v>0</v>
      </c>
      <c r="AU218" s="81" t="str">
        <f t="shared" si="55"/>
        <v/>
      </c>
      <c r="AV218" s="74">
        <f t="shared" si="56"/>
        <v>0</v>
      </c>
      <c r="AW218" s="74">
        <f t="shared" si="57"/>
        <v>0</v>
      </c>
    </row>
    <row r="219" spans="1:49" s="13" customFormat="1" ht="25.15" customHeight="1" x14ac:dyDescent="0.15">
      <c r="A219" s="72">
        <f t="shared" si="51"/>
        <v>208</v>
      </c>
      <c r="B219" s="26" t="str">
        <f t="shared" si="44"/>
        <v/>
      </c>
      <c r="C219" s="73"/>
      <c r="D219" s="24" t="str">
        <f t="shared" si="52"/>
        <v/>
      </c>
      <c r="E219" s="24" t="str">
        <f t="shared" si="53"/>
        <v/>
      </c>
      <c r="F219" s="22"/>
      <c r="G219" s="23"/>
      <c r="H219" s="22"/>
      <c r="I219" s="24" t="str">
        <f>IF(OR(G219="",H219="",U219=""),"",IFERROR(VLOOKUP(G219&amp;H219&amp;U219,※編集不可※選択項目!$K$3:$P$51,5,FALSE),"該当なし"))</f>
        <v/>
      </c>
      <c r="J219" s="41"/>
      <c r="K219" s="22"/>
      <c r="L219" s="24" t="e">
        <f>J219&amp;#REF!</f>
        <v>#REF!</v>
      </c>
      <c r="M219" s="22"/>
      <c r="N219" s="22"/>
      <c r="O219" s="22"/>
      <c r="P219" s="22"/>
      <c r="Q219" s="22"/>
      <c r="R219" s="22"/>
      <c r="S219" s="25" t="str">
        <f t="shared" si="45"/>
        <v/>
      </c>
      <c r="T219" s="22"/>
      <c r="U219" s="22"/>
      <c r="V219" s="22"/>
      <c r="W219" s="22"/>
      <c r="X219" s="22"/>
      <c r="Y219" s="22"/>
      <c r="Z219" s="31"/>
      <c r="AA219" s="41"/>
      <c r="AB219" s="31"/>
      <c r="AC219" s="121"/>
      <c r="AD219" s="122"/>
      <c r="AE219" s="118"/>
      <c r="AF219" s="100"/>
      <c r="AG219" s="71"/>
      <c r="AH219" s="94">
        <f>IFERROR(INDEX(※編集不可※選択項目!$P$3:$P$51,MATCH(新規登録用!G219&amp;新規登録用!H219&amp;新規登録用!I219,※編集不可※選択項目!$Q$3:$Q$51,0)),0)</f>
        <v>0</v>
      </c>
      <c r="AI219" s="95" t="str">
        <f t="shared" si="46"/>
        <v/>
      </c>
      <c r="AJ219" s="95" t="str">
        <f>IF(G219&amp;H219=※編集不可※選択項目!$J$3,VLOOKUP(新規登録用!U219,※編集不可※選択項目!$N$2:$P$13,3,TRUE),AK219)</f>
        <v/>
      </c>
      <c r="AK219" s="95" t="str">
        <f>IF(G219&amp;H219=※編集不可※選択項目!$J$15,VLOOKUP(新規登録用!U219,※編集不可※選択項目!$N$14:$P$25,3,TRUE),AL219)</f>
        <v/>
      </c>
      <c r="AL219" s="95" t="str">
        <f>IF(G219&amp;H219=※編集不可※選択項目!$J$27,VLOOKUP(新規登録用!U219,※編集不可※選択項目!$N$26:$P$41,3,TRUE),AM219)</f>
        <v/>
      </c>
      <c r="AM219" s="95" t="str">
        <f>IF(G219&amp;H219=※編集不可※選択項目!$J$43,VLOOKUP(新規登録用!U219,※編集不可※選択項目!$N$42:$P$46,3,TRUE),AN219)</f>
        <v/>
      </c>
      <c r="AN219" s="95" t="str">
        <f>IF(G219&amp;H219=※編集不可※選択項目!$J$48,VLOOKUP(新規登録用!U219,※編集不可※選択項目!$N$47:$P$51,3,TRUE),"")</f>
        <v/>
      </c>
      <c r="AO219" s="94">
        <f>IFERROR(VLOOKUP(Y219&amp;G219&amp;H219,※編集不可※選択項目!U:V,2,FALSE),0)</f>
        <v>0</v>
      </c>
      <c r="AP219" s="94">
        <f t="shared" si="47"/>
        <v>0</v>
      </c>
      <c r="AQ219" s="94" t="str">
        <f t="shared" si="48"/>
        <v/>
      </c>
      <c r="AR219" s="81">
        <f t="shared" si="49"/>
        <v>0</v>
      </c>
      <c r="AS219" s="81">
        <f t="shared" si="54"/>
        <v>0</v>
      </c>
      <c r="AT219" s="81">
        <f t="shared" si="50"/>
        <v>0</v>
      </c>
      <c r="AU219" s="81" t="str">
        <f t="shared" si="55"/>
        <v/>
      </c>
      <c r="AV219" s="74">
        <f t="shared" si="56"/>
        <v>0</v>
      </c>
      <c r="AW219" s="74">
        <f t="shared" si="57"/>
        <v>0</v>
      </c>
    </row>
    <row r="220" spans="1:49" s="13" customFormat="1" ht="25.15" customHeight="1" x14ac:dyDescent="0.15">
      <c r="A220" s="72">
        <f t="shared" si="51"/>
        <v>209</v>
      </c>
      <c r="B220" s="26" t="str">
        <f t="shared" si="44"/>
        <v/>
      </c>
      <c r="C220" s="73"/>
      <c r="D220" s="24" t="str">
        <f t="shared" si="52"/>
        <v/>
      </c>
      <c r="E220" s="24" t="str">
        <f t="shared" si="53"/>
        <v/>
      </c>
      <c r="F220" s="22"/>
      <c r="G220" s="23"/>
      <c r="H220" s="22"/>
      <c r="I220" s="24" t="str">
        <f>IF(OR(G220="",H220="",U220=""),"",IFERROR(VLOOKUP(G220&amp;H220&amp;U220,※編集不可※選択項目!$K$3:$P$51,5,FALSE),"該当なし"))</f>
        <v/>
      </c>
      <c r="J220" s="41"/>
      <c r="K220" s="22"/>
      <c r="L220" s="24" t="e">
        <f>J220&amp;#REF!</f>
        <v>#REF!</v>
      </c>
      <c r="M220" s="22"/>
      <c r="N220" s="22"/>
      <c r="O220" s="22"/>
      <c r="P220" s="22"/>
      <c r="Q220" s="22"/>
      <c r="R220" s="22"/>
      <c r="S220" s="25" t="str">
        <f t="shared" si="45"/>
        <v/>
      </c>
      <c r="T220" s="22"/>
      <c r="U220" s="22"/>
      <c r="V220" s="22"/>
      <c r="W220" s="22"/>
      <c r="X220" s="22"/>
      <c r="Y220" s="22"/>
      <c r="Z220" s="31"/>
      <c r="AA220" s="41"/>
      <c r="AB220" s="31"/>
      <c r="AC220" s="121"/>
      <c r="AD220" s="122"/>
      <c r="AE220" s="118"/>
      <c r="AF220" s="100"/>
      <c r="AG220" s="71"/>
      <c r="AH220" s="94">
        <f>IFERROR(INDEX(※編集不可※選択項目!$P$3:$P$51,MATCH(新規登録用!G220&amp;新規登録用!H220&amp;新規登録用!I220,※編集不可※選択項目!$Q$3:$Q$51,0)),0)</f>
        <v>0</v>
      </c>
      <c r="AI220" s="95" t="str">
        <f t="shared" si="46"/>
        <v/>
      </c>
      <c r="AJ220" s="95" t="str">
        <f>IF(G220&amp;H220=※編集不可※選択項目!$J$3,VLOOKUP(新規登録用!U220,※編集不可※選択項目!$N$2:$P$13,3,TRUE),AK220)</f>
        <v/>
      </c>
      <c r="AK220" s="95" t="str">
        <f>IF(G220&amp;H220=※編集不可※選択項目!$J$15,VLOOKUP(新規登録用!U220,※編集不可※選択項目!$N$14:$P$25,3,TRUE),AL220)</f>
        <v/>
      </c>
      <c r="AL220" s="95" t="str">
        <f>IF(G220&amp;H220=※編集不可※選択項目!$J$27,VLOOKUP(新規登録用!U220,※編集不可※選択項目!$N$26:$P$41,3,TRUE),AM220)</f>
        <v/>
      </c>
      <c r="AM220" s="95" t="str">
        <f>IF(G220&amp;H220=※編集不可※選択項目!$J$43,VLOOKUP(新規登録用!U220,※編集不可※選択項目!$N$42:$P$46,3,TRUE),AN220)</f>
        <v/>
      </c>
      <c r="AN220" s="95" t="str">
        <f>IF(G220&amp;H220=※編集不可※選択項目!$J$48,VLOOKUP(新規登録用!U220,※編集不可※選択項目!$N$47:$P$51,3,TRUE),"")</f>
        <v/>
      </c>
      <c r="AO220" s="94">
        <f>IFERROR(VLOOKUP(Y220&amp;G220&amp;H220,※編集不可※選択項目!U:V,2,FALSE),0)</f>
        <v>0</v>
      </c>
      <c r="AP220" s="94">
        <f t="shared" si="47"/>
        <v>0</v>
      </c>
      <c r="AQ220" s="94" t="str">
        <f t="shared" si="48"/>
        <v/>
      </c>
      <c r="AR220" s="81">
        <f t="shared" si="49"/>
        <v>0</v>
      </c>
      <c r="AS220" s="81">
        <f t="shared" si="54"/>
        <v>0</v>
      </c>
      <c r="AT220" s="81">
        <f t="shared" si="50"/>
        <v>0</v>
      </c>
      <c r="AU220" s="81" t="str">
        <f t="shared" si="55"/>
        <v/>
      </c>
      <c r="AV220" s="74">
        <f t="shared" si="56"/>
        <v>0</v>
      </c>
      <c r="AW220" s="74">
        <f t="shared" si="57"/>
        <v>0</v>
      </c>
    </row>
    <row r="221" spans="1:49" s="13" customFormat="1" ht="25.15" customHeight="1" x14ac:dyDescent="0.15">
      <c r="A221" s="72">
        <f t="shared" si="51"/>
        <v>210</v>
      </c>
      <c r="B221" s="26" t="str">
        <f t="shared" si="44"/>
        <v/>
      </c>
      <c r="C221" s="73"/>
      <c r="D221" s="24" t="str">
        <f t="shared" si="52"/>
        <v/>
      </c>
      <c r="E221" s="24" t="str">
        <f t="shared" si="53"/>
        <v/>
      </c>
      <c r="F221" s="22"/>
      <c r="G221" s="23"/>
      <c r="H221" s="22"/>
      <c r="I221" s="24" t="str">
        <f>IF(OR(G221="",H221="",U221=""),"",IFERROR(VLOOKUP(G221&amp;H221&amp;U221,※編集不可※選択項目!$K$3:$P$51,5,FALSE),"該当なし"))</f>
        <v/>
      </c>
      <c r="J221" s="41"/>
      <c r="K221" s="22"/>
      <c r="L221" s="24" t="e">
        <f>J221&amp;#REF!</f>
        <v>#REF!</v>
      </c>
      <c r="M221" s="22"/>
      <c r="N221" s="22"/>
      <c r="O221" s="22"/>
      <c r="P221" s="22"/>
      <c r="Q221" s="22"/>
      <c r="R221" s="22"/>
      <c r="S221" s="25" t="str">
        <f t="shared" si="45"/>
        <v/>
      </c>
      <c r="T221" s="22"/>
      <c r="U221" s="22"/>
      <c r="V221" s="22"/>
      <c r="W221" s="22"/>
      <c r="X221" s="22"/>
      <c r="Y221" s="22"/>
      <c r="Z221" s="31"/>
      <c r="AA221" s="41"/>
      <c r="AB221" s="31"/>
      <c r="AC221" s="121"/>
      <c r="AD221" s="122"/>
      <c r="AE221" s="118"/>
      <c r="AF221" s="100"/>
      <c r="AG221" s="71"/>
      <c r="AH221" s="94">
        <f>IFERROR(INDEX(※編集不可※選択項目!$P$3:$P$51,MATCH(新規登録用!G221&amp;新規登録用!H221&amp;新規登録用!I221,※編集不可※選択項目!$Q$3:$Q$51,0)),0)</f>
        <v>0</v>
      </c>
      <c r="AI221" s="95" t="str">
        <f t="shared" si="46"/>
        <v/>
      </c>
      <c r="AJ221" s="95" t="str">
        <f>IF(G221&amp;H221=※編集不可※選択項目!$J$3,VLOOKUP(新規登録用!U221,※編集不可※選択項目!$N$2:$P$13,3,TRUE),AK221)</f>
        <v/>
      </c>
      <c r="AK221" s="95" t="str">
        <f>IF(G221&amp;H221=※編集不可※選択項目!$J$15,VLOOKUP(新規登録用!U221,※編集不可※選択項目!$N$14:$P$25,3,TRUE),AL221)</f>
        <v/>
      </c>
      <c r="AL221" s="95" t="str">
        <f>IF(G221&amp;H221=※編集不可※選択項目!$J$27,VLOOKUP(新規登録用!U221,※編集不可※選択項目!$N$26:$P$41,3,TRUE),AM221)</f>
        <v/>
      </c>
      <c r="AM221" s="95" t="str">
        <f>IF(G221&amp;H221=※編集不可※選択項目!$J$43,VLOOKUP(新規登録用!U221,※編集不可※選択項目!$N$42:$P$46,3,TRUE),AN221)</f>
        <v/>
      </c>
      <c r="AN221" s="95" t="str">
        <f>IF(G221&amp;H221=※編集不可※選択項目!$J$48,VLOOKUP(新規登録用!U221,※編集不可※選択項目!$N$47:$P$51,3,TRUE),"")</f>
        <v/>
      </c>
      <c r="AO221" s="94">
        <f>IFERROR(VLOOKUP(Y221&amp;G221&amp;H221,※編集不可※選択項目!U:V,2,FALSE),0)</f>
        <v>0</v>
      </c>
      <c r="AP221" s="94">
        <f t="shared" si="47"/>
        <v>0</v>
      </c>
      <c r="AQ221" s="94" t="str">
        <f t="shared" si="48"/>
        <v/>
      </c>
      <c r="AR221" s="81">
        <f t="shared" si="49"/>
        <v>0</v>
      </c>
      <c r="AS221" s="81">
        <f t="shared" si="54"/>
        <v>0</v>
      </c>
      <c r="AT221" s="81">
        <f t="shared" si="50"/>
        <v>0</v>
      </c>
      <c r="AU221" s="81" t="str">
        <f t="shared" si="55"/>
        <v/>
      </c>
      <c r="AV221" s="74">
        <f t="shared" si="56"/>
        <v>0</v>
      </c>
      <c r="AW221" s="74">
        <f t="shared" si="57"/>
        <v>0</v>
      </c>
    </row>
    <row r="222" spans="1:49" s="13" customFormat="1" ht="25.15" customHeight="1" x14ac:dyDescent="0.15">
      <c r="A222" s="72">
        <f t="shared" si="51"/>
        <v>211</v>
      </c>
      <c r="B222" s="26" t="str">
        <f t="shared" si="44"/>
        <v/>
      </c>
      <c r="C222" s="73"/>
      <c r="D222" s="24" t="str">
        <f t="shared" si="52"/>
        <v/>
      </c>
      <c r="E222" s="24" t="str">
        <f t="shared" si="53"/>
        <v/>
      </c>
      <c r="F222" s="22"/>
      <c r="G222" s="23"/>
      <c r="H222" s="22"/>
      <c r="I222" s="24" t="str">
        <f>IF(OR(G222="",H222="",U222=""),"",IFERROR(VLOOKUP(G222&amp;H222&amp;U222,※編集不可※選択項目!$K$3:$P$51,5,FALSE),"該当なし"))</f>
        <v/>
      </c>
      <c r="J222" s="41"/>
      <c r="K222" s="22"/>
      <c r="L222" s="24" t="e">
        <f>J222&amp;#REF!</f>
        <v>#REF!</v>
      </c>
      <c r="M222" s="22"/>
      <c r="N222" s="22"/>
      <c r="O222" s="22"/>
      <c r="P222" s="22"/>
      <c r="Q222" s="22"/>
      <c r="R222" s="22"/>
      <c r="S222" s="25" t="str">
        <f t="shared" si="45"/>
        <v/>
      </c>
      <c r="T222" s="22"/>
      <c r="U222" s="22"/>
      <c r="V222" s="22"/>
      <c r="W222" s="22"/>
      <c r="X222" s="22"/>
      <c r="Y222" s="22"/>
      <c r="Z222" s="31"/>
      <c r="AA222" s="41"/>
      <c r="AB222" s="31"/>
      <c r="AC222" s="121"/>
      <c r="AD222" s="122"/>
      <c r="AE222" s="118"/>
      <c r="AF222" s="100"/>
      <c r="AG222" s="71"/>
      <c r="AH222" s="94">
        <f>IFERROR(INDEX(※編集不可※選択項目!$P$3:$P$51,MATCH(新規登録用!G222&amp;新規登録用!H222&amp;新規登録用!I222,※編集不可※選択項目!$Q$3:$Q$51,0)),0)</f>
        <v>0</v>
      </c>
      <c r="AI222" s="95" t="str">
        <f t="shared" si="46"/>
        <v/>
      </c>
      <c r="AJ222" s="95" t="str">
        <f>IF(G222&amp;H222=※編集不可※選択項目!$J$3,VLOOKUP(新規登録用!U222,※編集不可※選択項目!$N$2:$P$13,3,TRUE),AK222)</f>
        <v/>
      </c>
      <c r="AK222" s="95" t="str">
        <f>IF(G222&amp;H222=※編集不可※選択項目!$J$15,VLOOKUP(新規登録用!U222,※編集不可※選択項目!$N$14:$P$25,3,TRUE),AL222)</f>
        <v/>
      </c>
      <c r="AL222" s="95" t="str">
        <f>IF(G222&amp;H222=※編集不可※選択項目!$J$27,VLOOKUP(新規登録用!U222,※編集不可※選択項目!$N$26:$P$41,3,TRUE),AM222)</f>
        <v/>
      </c>
      <c r="AM222" s="95" t="str">
        <f>IF(G222&amp;H222=※編集不可※選択項目!$J$43,VLOOKUP(新規登録用!U222,※編集不可※選択項目!$N$42:$P$46,3,TRUE),AN222)</f>
        <v/>
      </c>
      <c r="AN222" s="95" t="str">
        <f>IF(G222&amp;H222=※編集不可※選択項目!$J$48,VLOOKUP(新規登録用!U222,※編集不可※選択項目!$N$47:$P$51,3,TRUE),"")</f>
        <v/>
      </c>
      <c r="AO222" s="94">
        <f>IFERROR(VLOOKUP(Y222&amp;G222&amp;H222,※編集不可※選択項目!U:V,2,FALSE),0)</f>
        <v>0</v>
      </c>
      <c r="AP222" s="94">
        <f t="shared" si="47"/>
        <v>0</v>
      </c>
      <c r="AQ222" s="94" t="str">
        <f t="shared" si="48"/>
        <v/>
      </c>
      <c r="AR222" s="81">
        <f t="shared" si="49"/>
        <v>0</v>
      </c>
      <c r="AS222" s="81">
        <f t="shared" si="54"/>
        <v>0</v>
      </c>
      <c r="AT222" s="81">
        <f t="shared" si="50"/>
        <v>0</v>
      </c>
      <c r="AU222" s="81" t="str">
        <f t="shared" si="55"/>
        <v/>
      </c>
      <c r="AV222" s="74">
        <f t="shared" si="56"/>
        <v>0</v>
      </c>
      <c r="AW222" s="74">
        <f t="shared" si="57"/>
        <v>0</v>
      </c>
    </row>
    <row r="223" spans="1:49" s="13" customFormat="1" ht="25.15" customHeight="1" x14ac:dyDescent="0.15">
      <c r="A223" s="72">
        <f t="shared" si="51"/>
        <v>212</v>
      </c>
      <c r="B223" s="26" t="str">
        <f t="shared" si="44"/>
        <v/>
      </c>
      <c r="C223" s="73"/>
      <c r="D223" s="24" t="str">
        <f t="shared" si="52"/>
        <v/>
      </c>
      <c r="E223" s="24" t="str">
        <f t="shared" si="53"/>
        <v/>
      </c>
      <c r="F223" s="22"/>
      <c r="G223" s="23"/>
      <c r="H223" s="22"/>
      <c r="I223" s="24" t="str">
        <f>IF(OR(G223="",H223="",U223=""),"",IFERROR(VLOOKUP(G223&amp;H223&amp;U223,※編集不可※選択項目!$K$3:$P$51,5,FALSE),"該当なし"))</f>
        <v/>
      </c>
      <c r="J223" s="41"/>
      <c r="K223" s="22"/>
      <c r="L223" s="24" t="e">
        <f>J223&amp;#REF!</f>
        <v>#REF!</v>
      </c>
      <c r="M223" s="22"/>
      <c r="N223" s="22"/>
      <c r="O223" s="22"/>
      <c r="P223" s="22"/>
      <c r="Q223" s="22"/>
      <c r="R223" s="22"/>
      <c r="S223" s="25" t="str">
        <f t="shared" si="45"/>
        <v/>
      </c>
      <c r="T223" s="22"/>
      <c r="U223" s="22"/>
      <c r="V223" s="22"/>
      <c r="W223" s="22"/>
      <c r="X223" s="22"/>
      <c r="Y223" s="22"/>
      <c r="Z223" s="31"/>
      <c r="AA223" s="41"/>
      <c r="AB223" s="31"/>
      <c r="AC223" s="121"/>
      <c r="AD223" s="122"/>
      <c r="AE223" s="118"/>
      <c r="AF223" s="100"/>
      <c r="AG223" s="71"/>
      <c r="AH223" s="94">
        <f>IFERROR(INDEX(※編集不可※選択項目!$P$3:$P$51,MATCH(新規登録用!G223&amp;新規登録用!H223&amp;新規登録用!I223,※編集不可※選択項目!$Q$3:$Q$51,0)),0)</f>
        <v>0</v>
      </c>
      <c r="AI223" s="95" t="str">
        <f t="shared" si="46"/>
        <v/>
      </c>
      <c r="AJ223" s="95" t="str">
        <f>IF(G223&amp;H223=※編集不可※選択項目!$J$3,VLOOKUP(新規登録用!U223,※編集不可※選択項目!$N$2:$P$13,3,TRUE),AK223)</f>
        <v/>
      </c>
      <c r="AK223" s="95" t="str">
        <f>IF(G223&amp;H223=※編集不可※選択項目!$J$15,VLOOKUP(新規登録用!U223,※編集不可※選択項目!$N$14:$P$25,3,TRUE),AL223)</f>
        <v/>
      </c>
      <c r="AL223" s="95" t="str">
        <f>IF(G223&amp;H223=※編集不可※選択項目!$J$27,VLOOKUP(新規登録用!U223,※編集不可※選択項目!$N$26:$P$41,3,TRUE),AM223)</f>
        <v/>
      </c>
      <c r="AM223" s="95" t="str">
        <f>IF(G223&amp;H223=※編集不可※選択項目!$J$43,VLOOKUP(新規登録用!U223,※編集不可※選択項目!$N$42:$P$46,3,TRUE),AN223)</f>
        <v/>
      </c>
      <c r="AN223" s="95" t="str">
        <f>IF(G223&amp;H223=※編集不可※選択項目!$J$48,VLOOKUP(新規登録用!U223,※編集不可※選択項目!$N$47:$P$51,3,TRUE),"")</f>
        <v/>
      </c>
      <c r="AO223" s="94">
        <f>IFERROR(VLOOKUP(Y223&amp;G223&amp;H223,※編集不可※選択項目!U:V,2,FALSE),0)</f>
        <v>0</v>
      </c>
      <c r="AP223" s="94">
        <f t="shared" si="47"/>
        <v>0</v>
      </c>
      <c r="AQ223" s="94" t="str">
        <f t="shared" si="48"/>
        <v/>
      </c>
      <c r="AR223" s="81">
        <f t="shared" si="49"/>
        <v>0</v>
      </c>
      <c r="AS223" s="81">
        <f t="shared" si="54"/>
        <v>0</v>
      </c>
      <c r="AT223" s="81">
        <f t="shared" si="50"/>
        <v>0</v>
      </c>
      <c r="AU223" s="81" t="str">
        <f t="shared" si="55"/>
        <v/>
      </c>
      <c r="AV223" s="74">
        <f t="shared" si="56"/>
        <v>0</v>
      </c>
      <c r="AW223" s="74">
        <f t="shared" si="57"/>
        <v>0</v>
      </c>
    </row>
    <row r="224" spans="1:49" s="13" customFormat="1" ht="25.15" customHeight="1" x14ac:dyDescent="0.15">
      <c r="A224" s="72">
        <f t="shared" si="51"/>
        <v>213</v>
      </c>
      <c r="B224" s="26" t="str">
        <f t="shared" si="44"/>
        <v/>
      </c>
      <c r="C224" s="73"/>
      <c r="D224" s="24" t="str">
        <f t="shared" si="52"/>
        <v/>
      </c>
      <c r="E224" s="24" t="str">
        <f t="shared" si="53"/>
        <v/>
      </c>
      <c r="F224" s="22"/>
      <c r="G224" s="23"/>
      <c r="H224" s="22"/>
      <c r="I224" s="24" t="str">
        <f>IF(OR(G224="",H224="",U224=""),"",IFERROR(VLOOKUP(G224&amp;H224&amp;U224,※編集不可※選択項目!$K$3:$P$51,5,FALSE),"該当なし"))</f>
        <v/>
      </c>
      <c r="J224" s="41"/>
      <c r="K224" s="22"/>
      <c r="L224" s="24" t="e">
        <f>J224&amp;#REF!</f>
        <v>#REF!</v>
      </c>
      <c r="M224" s="22"/>
      <c r="N224" s="22"/>
      <c r="O224" s="22"/>
      <c r="P224" s="22"/>
      <c r="Q224" s="22"/>
      <c r="R224" s="22"/>
      <c r="S224" s="25" t="str">
        <f t="shared" si="45"/>
        <v/>
      </c>
      <c r="T224" s="22"/>
      <c r="U224" s="22"/>
      <c r="V224" s="22"/>
      <c r="W224" s="22"/>
      <c r="X224" s="22"/>
      <c r="Y224" s="22"/>
      <c r="Z224" s="31"/>
      <c r="AA224" s="41"/>
      <c r="AB224" s="31"/>
      <c r="AC224" s="121"/>
      <c r="AD224" s="122"/>
      <c r="AE224" s="118"/>
      <c r="AF224" s="100"/>
      <c r="AG224" s="71"/>
      <c r="AH224" s="94">
        <f>IFERROR(INDEX(※編集不可※選択項目!$P$3:$P$51,MATCH(新規登録用!G224&amp;新規登録用!H224&amp;新規登録用!I224,※編集不可※選択項目!$Q$3:$Q$51,0)),0)</f>
        <v>0</v>
      </c>
      <c r="AI224" s="95" t="str">
        <f t="shared" si="46"/>
        <v/>
      </c>
      <c r="AJ224" s="95" t="str">
        <f>IF(G224&amp;H224=※編集不可※選択項目!$J$3,VLOOKUP(新規登録用!U224,※編集不可※選択項目!$N$2:$P$13,3,TRUE),AK224)</f>
        <v/>
      </c>
      <c r="AK224" s="95" t="str">
        <f>IF(G224&amp;H224=※編集不可※選択項目!$J$15,VLOOKUP(新規登録用!U224,※編集不可※選択項目!$N$14:$P$25,3,TRUE),AL224)</f>
        <v/>
      </c>
      <c r="AL224" s="95" t="str">
        <f>IF(G224&amp;H224=※編集不可※選択項目!$J$27,VLOOKUP(新規登録用!U224,※編集不可※選択項目!$N$26:$P$41,3,TRUE),AM224)</f>
        <v/>
      </c>
      <c r="AM224" s="95" t="str">
        <f>IF(G224&amp;H224=※編集不可※選択項目!$J$43,VLOOKUP(新規登録用!U224,※編集不可※選択項目!$N$42:$P$46,3,TRUE),AN224)</f>
        <v/>
      </c>
      <c r="AN224" s="95" t="str">
        <f>IF(G224&amp;H224=※編集不可※選択項目!$J$48,VLOOKUP(新規登録用!U224,※編集不可※選択項目!$N$47:$P$51,3,TRUE),"")</f>
        <v/>
      </c>
      <c r="AO224" s="94">
        <f>IFERROR(VLOOKUP(Y224&amp;G224&amp;H224,※編集不可※選択項目!U:V,2,FALSE),0)</f>
        <v>0</v>
      </c>
      <c r="AP224" s="94">
        <f t="shared" si="47"/>
        <v>0</v>
      </c>
      <c r="AQ224" s="94" t="str">
        <f t="shared" si="48"/>
        <v/>
      </c>
      <c r="AR224" s="81">
        <f t="shared" si="49"/>
        <v>0</v>
      </c>
      <c r="AS224" s="81">
        <f t="shared" si="54"/>
        <v>0</v>
      </c>
      <c r="AT224" s="81">
        <f t="shared" si="50"/>
        <v>0</v>
      </c>
      <c r="AU224" s="81" t="str">
        <f t="shared" si="55"/>
        <v/>
      </c>
      <c r="AV224" s="74">
        <f t="shared" si="56"/>
        <v>0</v>
      </c>
      <c r="AW224" s="74">
        <f t="shared" si="57"/>
        <v>0</v>
      </c>
    </row>
    <row r="225" spans="1:49" s="13" customFormat="1" ht="25.15" customHeight="1" x14ac:dyDescent="0.15">
      <c r="A225" s="72">
        <f t="shared" si="51"/>
        <v>214</v>
      </c>
      <c r="B225" s="26" t="str">
        <f t="shared" si="44"/>
        <v/>
      </c>
      <c r="C225" s="73"/>
      <c r="D225" s="24" t="str">
        <f t="shared" si="52"/>
        <v/>
      </c>
      <c r="E225" s="24" t="str">
        <f t="shared" si="53"/>
        <v/>
      </c>
      <c r="F225" s="22"/>
      <c r="G225" s="23"/>
      <c r="H225" s="22"/>
      <c r="I225" s="24" t="str">
        <f>IF(OR(G225="",H225="",U225=""),"",IFERROR(VLOOKUP(G225&amp;H225&amp;U225,※編集不可※選択項目!$K$3:$P$51,5,FALSE),"該当なし"))</f>
        <v/>
      </c>
      <c r="J225" s="41"/>
      <c r="K225" s="22"/>
      <c r="L225" s="24" t="e">
        <f>J225&amp;#REF!</f>
        <v>#REF!</v>
      </c>
      <c r="M225" s="22"/>
      <c r="N225" s="22"/>
      <c r="O225" s="22"/>
      <c r="P225" s="22"/>
      <c r="Q225" s="22"/>
      <c r="R225" s="22"/>
      <c r="S225" s="25" t="str">
        <f t="shared" si="45"/>
        <v/>
      </c>
      <c r="T225" s="22"/>
      <c r="U225" s="22"/>
      <c r="V225" s="22"/>
      <c r="W225" s="22"/>
      <c r="X225" s="22"/>
      <c r="Y225" s="22"/>
      <c r="Z225" s="31"/>
      <c r="AA225" s="41"/>
      <c r="AB225" s="31"/>
      <c r="AC225" s="121"/>
      <c r="AD225" s="122"/>
      <c r="AE225" s="118"/>
      <c r="AF225" s="100"/>
      <c r="AG225" s="71"/>
      <c r="AH225" s="94">
        <f>IFERROR(INDEX(※編集不可※選択項目!$P$3:$P$51,MATCH(新規登録用!G225&amp;新規登録用!H225&amp;新規登録用!I225,※編集不可※選択項目!$Q$3:$Q$51,0)),0)</f>
        <v>0</v>
      </c>
      <c r="AI225" s="95" t="str">
        <f t="shared" si="46"/>
        <v/>
      </c>
      <c r="AJ225" s="95" t="str">
        <f>IF(G225&amp;H225=※編集不可※選択項目!$J$3,VLOOKUP(新規登録用!U225,※編集不可※選択項目!$N$2:$P$13,3,TRUE),AK225)</f>
        <v/>
      </c>
      <c r="AK225" s="95" t="str">
        <f>IF(G225&amp;H225=※編集不可※選択項目!$J$15,VLOOKUP(新規登録用!U225,※編集不可※選択項目!$N$14:$P$25,3,TRUE),AL225)</f>
        <v/>
      </c>
      <c r="AL225" s="95" t="str">
        <f>IF(G225&amp;H225=※編集不可※選択項目!$J$27,VLOOKUP(新規登録用!U225,※編集不可※選択項目!$N$26:$P$41,3,TRUE),AM225)</f>
        <v/>
      </c>
      <c r="AM225" s="95" t="str">
        <f>IF(G225&amp;H225=※編集不可※選択項目!$J$43,VLOOKUP(新規登録用!U225,※編集不可※選択項目!$N$42:$P$46,3,TRUE),AN225)</f>
        <v/>
      </c>
      <c r="AN225" s="95" t="str">
        <f>IF(G225&amp;H225=※編集不可※選択項目!$J$48,VLOOKUP(新規登録用!U225,※編集不可※選択項目!$N$47:$P$51,3,TRUE),"")</f>
        <v/>
      </c>
      <c r="AO225" s="94">
        <f>IFERROR(VLOOKUP(Y225&amp;G225&amp;H225,※編集不可※選択項目!U:V,2,FALSE),0)</f>
        <v>0</v>
      </c>
      <c r="AP225" s="94">
        <f t="shared" si="47"/>
        <v>0</v>
      </c>
      <c r="AQ225" s="94" t="str">
        <f t="shared" si="48"/>
        <v/>
      </c>
      <c r="AR225" s="81">
        <f t="shared" si="49"/>
        <v>0</v>
      </c>
      <c r="AS225" s="81">
        <f t="shared" si="54"/>
        <v>0</v>
      </c>
      <c r="AT225" s="81">
        <f t="shared" si="50"/>
        <v>0</v>
      </c>
      <c r="AU225" s="81" t="str">
        <f t="shared" si="55"/>
        <v/>
      </c>
      <c r="AV225" s="74">
        <f t="shared" si="56"/>
        <v>0</v>
      </c>
      <c r="AW225" s="74">
        <f t="shared" si="57"/>
        <v>0</v>
      </c>
    </row>
    <row r="226" spans="1:49" s="13" customFormat="1" ht="25.15" customHeight="1" x14ac:dyDescent="0.15">
      <c r="A226" s="72">
        <f t="shared" si="51"/>
        <v>215</v>
      </c>
      <c r="B226" s="26" t="str">
        <f t="shared" si="44"/>
        <v/>
      </c>
      <c r="C226" s="73"/>
      <c r="D226" s="24" t="str">
        <f t="shared" si="52"/>
        <v/>
      </c>
      <c r="E226" s="24" t="str">
        <f t="shared" si="53"/>
        <v/>
      </c>
      <c r="F226" s="22"/>
      <c r="G226" s="23"/>
      <c r="H226" s="22"/>
      <c r="I226" s="24" t="str">
        <f>IF(OR(G226="",H226="",U226=""),"",IFERROR(VLOOKUP(G226&amp;H226&amp;U226,※編集不可※選択項目!$K$3:$P$51,5,FALSE),"該当なし"))</f>
        <v/>
      </c>
      <c r="J226" s="41"/>
      <c r="K226" s="22"/>
      <c r="L226" s="24" t="e">
        <f>J226&amp;#REF!</f>
        <v>#REF!</v>
      </c>
      <c r="M226" s="22"/>
      <c r="N226" s="22"/>
      <c r="O226" s="22"/>
      <c r="P226" s="22"/>
      <c r="Q226" s="22"/>
      <c r="R226" s="22"/>
      <c r="S226" s="25" t="str">
        <f t="shared" si="45"/>
        <v/>
      </c>
      <c r="T226" s="22"/>
      <c r="U226" s="22"/>
      <c r="V226" s="22"/>
      <c r="W226" s="22"/>
      <c r="X226" s="22"/>
      <c r="Y226" s="22"/>
      <c r="Z226" s="31"/>
      <c r="AA226" s="41"/>
      <c r="AB226" s="31"/>
      <c r="AC226" s="121"/>
      <c r="AD226" s="122"/>
      <c r="AE226" s="118"/>
      <c r="AF226" s="100"/>
      <c r="AG226" s="71"/>
      <c r="AH226" s="94">
        <f>IFERROR(INDEX(※編集不可※選択項目!$P$3:$P$51,MATCH(新規登録用!G226&amp;新規登録用!H226&amp;新規登録用!I226,※編集不可※選択項目!$Q$3:$Q$51,0)),0)</f>
        <v>0</v>
      </c>
      <c r="AI226" s="95" t="str">
        <f t="shared" si="46"/>
        <v/>
      </c>
      <c r="AJ226" s="95" t="str">
        <f>IF(G226&amp;H226=※編集不可※選択項目!$J$3,VLOOKUP(新規登録用!U226,※編集不可※選択項目!$N$2:$P$13,3,TRUE),AK226)</f>
        <v/>
      </c>
      <c r="AK226" s="95" t="str">
        <f>IF(G226&amp;H226=※編集不可※選択項目!$J$15,VLOOKUP(新規登録用!U226,※編集不可※選択項目!$N$14:$P$25,3,TRUE),AL226)</f>
        <v/>
      </c>
      <c r="AL226" s="95" t="str">
        <f>IF(G226&amp;H226=※編集不可※選択項目!$J$27,VLOOKUP(新規登録用!U226,※編集不可※選択項目!$N$26:$P$41,3,TRUE),AM226)</f>
        <v/>
      </c>
      <c r="AM226" s="95" t="str">
        <f>IF(G226&amp;H226=※編集不可※選択項目!$J$43,VLOOKUP(新規登録用!U226,※編集不可※選択項目!$N$42:$P$46,3,TRUE),AN226)</f>
        <v/>
      </c>
      <c r="AN226" s="95" t="str">
        <f>IF(G226&amp;H226=※編集不可※選択項目!$J$48,VLOOKUP(新規登録用!U226,※編集不可※選択項目!$N$47:$P$51,3,TRUE),"")</f>
        <v/>
      </c>
      <c r="AO226" s="94">
        <f>IFERROR(VLOOKUP(Y226&amp;G226&amp;H226,※編集不可※選択項目!U:V,2,FALSE),0)</f>
        <v>0</v>
      </c>
      <c r="AP226" s="94">
        <f t="shared" si="47"/>
        <v>0</v>
      </c>
      <c r="AQ226" s="94" t="str">
        <f t="shared" si="48"/>
        <v/>
      </c>
      <c r="AR226" s="81">
        <f t="shared" si="49"/>
        <v>0</v>
      </c>
      <c r="AS226" s="81">
        <f t="shared" si="54"/>
        <v>0</v>
      </c>
      <c r="AT226" s="81">
        <f t="shared" si="50"/>
        <v>0</v>
      </c>
      <c r="AU226" s="81" t="str">
        <f t="shared" si="55"/>
        <v/>
      </c>
      <c r="AV226" s="74">
        <f t="shared" si="56"/>
        <v>0</v>
      </c>
      <c r="AW226" s="74">
        <f t="shared" si="57"/>
        <v>0</v>
      </c>
    </row>
    <row r="227" spans="1:49" s="13" customFormat="1" ht="25.15" customHeight="1" x14ac:dyDescent="0.15">
      <c r="A227" s="72">
        <f t="shared" si="51"/>
        <v>216</v>
      </c>
      <c r="B227" s="26" t="str">
        <f t="shared" si="44"/>
        <v/>
      </c>
      <c r="C227" s="73"/>
      <c r="D227" s="24" t="str">
        <f t="shared" si="52"/>
        <v/>
      </c>
      <c r="E227" s="24" t="str">
        <f t="shared" si="53"/>
        <v/>
      </c>
      <c r="F227" s="22"/>
      <c r="G227" s="23"/>
      <c r="H227" s="22"/>
      <c r="I227" s="24" t="str">
        <f>IF(OR(G227="",H227="",U227=""),"",IFERROR(VLOOKUP(G227&amp;H227&amp;U227,※編集不可※選択項目!$K$3:$P$51,5,FALSE),"該当なし"))</f>
        <v/>
      </c>
      <c r="J227" s="41"/>
      <c r="K227" s="22"/>
      <c r="L227" s="24" t="e">
        <f>J227&amp;#REF!</f>
        <v>#REF!</v>
      </c>
      <c r="M227" s="22"/>
      <c r="N227" s="22"/>
      <c r="O227" s="22"/>
      <c r="P227" s="22"/>
      <c r="Q227" s="22"/>
      <c r="R227" s="22"/>
      <c r="S227" s="25" t="str">
        <f t="shared" si="45"/>
        <v/>
      </c>
      <c r="T227" s="22"/>
      <c r="U227" s="22"/>
      <c r="V227" s="22"/>
      <c r="W227" s="22"/>
      <c r="X227" s="22"/>
      <c r="Y227" s="22"/>
      <c r="Z227" s="31"/>
      <c r="AA227" s="41"/>
      <c r="AB227" s="31"/>
      <c r="AC227" s="121"/>
      <c r="AD227" s="122"/>
      <c r="AE227" s="118"/>
      <c r="AF227" s="100"/>
      <c r="AG227" s="71"/>
      <c r="AH227" s="94">
        <f>IFERROR(INDEX(※編集不可※選択項目!$P$3:$P$51,MATCH(新規登録用!G227&amp;新規登録用!H227&amp;新規登録用!I227,※編集不可※選択項目!$Q$3:$Q$51,0)),0)</f>
        <v>0</v>
      </c>
      <c r="AI227" s="95" t="str">
        <f t="shared" si="46"/>
        <v/>
      </c>
      <c r="AJ227" s="95" t="str">
        <f>IF(G227&amp;H227=※編集不可※選択項目!$J$3,VLOOKUP(新規登録用!U227,※編集不可※選択項目!$N$2:$P$13,3,TRUE),AK227)</f>
        <v/>
      </c>
      <c r="AK227" s="95" t="str">
        <f>IF(G227&amp;H227=※編集不可※選択項目!$J$15,VLOOKUP(新規登録用!U227,※編集不可※選択項目!$N$14:$P$25,3,TRUE),AL227)</f>
        <v/>
      </c>
      <c r="AL227" s="95" t="str">
        <f>IF(G227&amp;H227=※編集不可※選択項目!$J$27,VLOOKUP(新規登録用!U227,※編集不可※選択項目!$N$26:$P$41,3,TRUE),AM227)</f>
        <v/>
      </c>
      <c r="AM227" s="95" t="str">
        <f>IF(G227&amp;H227=※編集不可※選択項目!$J$43,VLOOKUP(新規登録用!U227,※編集不可※選択項目!$N$42:$P$46,3,TRUE),AN227)</f>
        <v/>
      </c>
      <c r="AN227" s="95" t="str">
        <f>IF(G227&amp;H227=※編集不可※選択項目!$J$48,VLOOKUP(新規登録用!U227,※編集不可※選択項目!$N$47:$P$51,3,TRUE),"")</f>
        <v/>
      </c>
      <c r="AO227" s="94">
        <f>IFERROR(VLOOKUP(Y227&amp;G227&amp;H227,※編集不可※選択項目!U:V,2,FALSE),0)</f>
        <v>0</v>
      </c>
      <c r="AP227" s="94">
        <f t="shared" si="47"/>
        <v>0</v>
      </c>
      <c r="AQ227" s="94" t="str">
        <f t="shared" si="48"/>
        <v/>
      </c>
      <c r="AR227" s="81">
        <f t="shared" si="49"/>
        <v>0</v>
      </c>
      <c r="AS227" s="81">
        <f t="shared" si="54"/>
        <v>0</v>
      </c>
      <c r="AT227" s="81">
        <f t="shared" si="50"/>
        <v>0</v>
      </c>
      <c r="AU227" s="81" t="str">
        <f t="shared" si="55"/>
        <v/>
      </c>
      <c r="AV227" s="74">
        <f t="shared" si="56"/>
        <v>0</v>
      </c>
      <c r="AW227" s="74">
        <f t="shared" si="57"/>
        <v>0</v>
      </c>
    </row>
    <row r="228" spans="1:49" s="13" customFormat="1" ht="25.15" customHeight="1" x14ac:dyDescent="0.15">
      <c r="A228" s="72">
        <f t="shared" si="51"/>
        <v>217</v>
      </c>
      <c r="B228" s="26" t="str">
        <f t="shared" si="44"/>
        <v/>
      </c>
      <c r="C228" s="73"/>
      <c r="D228" s="24" t="str">
        <f t="shared" si="52"/>
        <v/>
      </c>
      <c r="E228" s="24" t="str">
        <f t="shared" si="53"/>
        <v/>
      </c>
      <c r="F228" s="22"/>
      <c r="G228" s="23"/>
      <c r="H228" s="22"/>
      <c r="I228" s="24" t="str">
        <f>IF(OR(G228="",H228="",U228=""),"",IFERROR(VLOOKUP(G228&amp;H228&amp;U228,※編集不可※選択項目!$K$3:$P$51,5,FALSE),"該当なし"))</f>
        <v/>
      </c>
      <c r="J228" s="41"/>
      <c r="K228" s="22"/>
      <c r="L228" s="24" t="e">
        <f>J228&amp;#REF!</f>
        <v>#REF!</v>
      </c>
      <c r="M228" s="22"/>
      <c r="N228" s="22"/>
      <c r="O228" s="22"/>
      <c r="P228" s="22"/>
      <c r="Q228" s="22"/>
      <c r="R228" s="22"/>
      <c r="S228" s="25" t="str">
        <f t="shared" si="45"/>
        <v/>
      </c>
      <c r="T228" s="22"/>
      <c r="U228" s="22"/>
      <c r="V228" s="22"/>
      <c r="W228" s="22"/>
      <c r="X228" s="22"/>
      <c r="Y228" s="22"/>
      <c r="Z228" s="31"/>
      <c r="AA228" s="41"/>
      <c r="AB228" s="31"/>
      <c r="AC228" s="121"/>
      <c r="AD228" s="122"/>
      <c r="AE228" s="118"/>
      <c r="AF228" s="100"/>
      <c r="AG228" s="71"/>
      <c r="AH228" s="94">
        <f>IFERROR(INDEX(※編集不可※選択項目!$P$3:$P$51,MATCH(新規登録用!G228&amp;新規登録用!H228&amp;新規登録用!I228,※編集不可※選択項目!$Q$3:$Q$51,0)),0)</f>
        <v>0</v>
      </c>
      <c r="AI228" s="95" t="str">
        <f t="shared" si="46"/>
        <v/>
      </c>
      <c r="AJ228" s="95" t="str">
        <f>IF(G228&amp;H228=※編集不可※選択項目!$J$3,VLOOKUP(新規登録用!U228,※編集不可※選択項目!$N$2:$P$13,3,TRUE),AK228)</f>
        <v/>
      </c>
      <c r="AK228" s="95" t="str">
        <f>IF(G228&amp;H228=※編集不可※選択項目!$J$15,VLOOKUP(新規登録用!U228,※編集不可※選択項目!$N$14:$P$25,3,TRUE),AL228)</f>
        <v/>
      </c>
      <c r="AL228" s="95" t="str">
        <f>IF(G228&amp;H228=※編集不可※選択項目!$J$27,VLOOKUP(新規登録用!U228,※編集不可※選択項目!$N$26:$P$41,3,TRUE),AM228)</f>
        <v/>
      </c>
      <c r="AM228" s="95" t="str">
        <f>IF(G228&amp;H228=※編集不可※選択項目!$J$43,VLOOKUP(新規登録用!U228,※編集不可※選択項目!$N$42:$P$46,3,TRUE),AN228)</f>
        <v/>
      </c>
      <c r="AN228" s="95" t="str">
        <f>IF(G228&amp;H228=※編集不可※選択項目!$J$48,VLOOKUP(新規登録用!U228,※編集不可※選択項目!$N$47:$P$51,3,TRUE),"")</f>
        <v/>
      </c>
      <c r="AO228" s="94">
        <f>IFERROR(VLOOKUP(Y228&amp;G228&amp;H228,※編集不可※選択項目!U:V,2,FALSE),0)</f>
        <v>0</v>
      </c>
      <c r="AP228" s="94">
        <f t="shared" si="47"/>
        <v>0</v>
      </c>
      <c r="AQ228" s="94" t="str">
        <f t="shared" si="48"/>
        <v/>
      </c>
      <c r="AR228" s="81">
        <f t="shared" si="49"/>
        <v>0</v>
      </c>
      <c r="AS228" s="81">
        <f t="shared" si="54"/>
        <v>0</v>
      </c>
      <c r="AT228" s="81">
        <f t="shared" si="50"/>
        <v>0</v>
      </c>
      <c r="AU228" s="81" t="str">
        <f t="shared" si="55"/>
        <v/>
      </c>
      <c r="AV228" s="74">
        <f t="shared" si="56"/>
        <v>0</v>
      </c>
      <c r="AW228" s="74">
        <f t="shared" si="57"/>
        <v>0</v>
      </c>
    </row>
    <row r="229" spans="1:49" s="13" customFormat="1" ht="25.15" customHeight="1" x14ac:dyDescent="0.15">
      <c r="A229" s="72">
        <f t="shared" si="51"/>
        <v>218</v>
      </c>
      <c r="B229" s="26" t="str">
        <f t="shared" si="44"/>
        <v/>
      </c>
      <c r="C229" s="73"/>
      <c r="D229" s="24" t="str">
        <f t="shared" si="52"/>
        <v/>
      </c>
      <c r="E229" s="24" t="str">
        <f t="shared" si="53"/>
        <v/>
      </c>
      <c r="F229" s="22"/>
      <c r="G229" s="23"/>
      <c r="H229" s="22"/>
      <c r="I229" s="24" t="str">
        <f>IF(OR(G229="",H229="",U229=""),"",IFERROR(VLOOKUP(G229&amp;H229&amp;U229,※編集不可※選択項目!$K$3:$P$51,5,FALSE),"該当なし"))</f>
        <v/>
      </c>
      <c r="J229" s="41"/>
      <c r="K229" s="22"/>
      <c r="L229" s="24" t="e">
        <f>J229&amp;#REF!</f>
        <v>#REF!</v>
      </c>
      <c r="M229" s="22"/>
      <c r="N229" s="22"/>
      <c r="O229" s="22"/>
      <c r="P229" s="22"/>
      <c r="Q229" s="22"/>
      <c r="R229" s="22"/>
      <c r="S229" s="25" t="str">
        <f t="shared" si="45"/>
        <v/>
      </c>
      <c r="T229" s="22"/>
      <c r="U229" s="22"/>
      <c r="V229" s="22"/>
      <c r="W229" s="22"/>
      <c r="X229" s="22"/>
      <c r="Y229" s="22"/>
      <c r="Z229" s="31"/>
      <c r="AA229" s="41"/>
      <c r="AB229" s="31"/>
      <c r="AC229" s="121"/>
      <c r="AD229" s="122"/>
      <c r="AE229" s="118"/>
      <c r="AF229" s="100"/>
      <c r="AG229" s="71"/>
      <c r="AH229" s="94">
        <f>IFERROR(INDEX(※編集不可※選択項目!$P$3:$P$51,MATCH(新規登録用!G229&amp;新規登録用!H229&amp;新規登録用!I229,※編集不可※選択項目!$Q$3:$Q$51,0)),0)</f>
        <v>0</v>
      </c>
      <c r="AI229" s="95" t="str">
        <f t="shared" si="46"/>
        <v/>
      </c>
      <c r="AJ229" s="95" t="str">
        <f>IF(G229&amp;H229=※編集不可※選択項目!$J$3,VLOOKUP(新規登録用!U229,※編集不可※選択項目!$N$2:$P$13,3,TRUE),AK229)</f>
        <v/>
      </c>
      <c r="AK229" s="95" t="str">
        <f>IF(G229&amp;H229=※編集不可※選択項目!$J$15,VLOOKUP(新規登録用!U229,※編集不可※選択項目!$N$14:$P$25,3,TRUE),AL229)</f>
        <v/>
      </c>
      <c r="AL229" s="95" t="str">
        <f>IF(G229&amp;H229=※編集不可※選択項目!$J$27,VLOOKUP(新規登録用!U229,※編集不可※選択項目!$N$26:$P$41,3,TRUE),AM229)</f>
        <v/>
      </c>
      <c r="AM229" s="95" t="str">
        <f>IF(G229&amp;H229=※編集不可※選択項目!$J$43,VLOOKUP(新規登録用!U229,※編集不可※選択項目!$N$42:$P$46,3,TRUE),AN229)</f>
        <v/>
      </c>
      <c r="AN229" s="95" t="str">
        <f>IF(G229&amp;H229=※編集不可※選択項目!$J$48,VLOOKUP(新規登録用!U229,※編集不可※選択項目!$N$47:$P$51,3,TRUE),"")</f>
        <v/>
      </c>
      <c r="AO229" s="94">
        <f>IFERROR(VLOOKUP(Y229&amp;G229&amp;H229,※編集不可※選択項目!U:V,2,FALSE),0)</f>
        <v>0</v>
      </c>
      <c r="AP229" s="94">
        <f t="shared" si="47"/>
        <v>0</v>
      </c>
      <c r="AQ229" s="94" t="str">
        <f t="shared" si="48"/>
        <v/>
      </c>
      <c r="AR229" s="81">
        <f t="shared" si="49"/>
        <v>0</v>
      </c>
      <c r="AS229" s="81">
        <f t="shared" si="54"/>
        <v>0</v>
      </c>
      <c r="AT229" s="81">
        <f t="shared" si="50"/>
        <v>0</v>
      </c>
      <c r="AU229" s="81" t="str">
        <f t="shared" si="55"/>
        <v/>
      </c>
      <c r="AV229" s="74">
        <f t="shared" si="56"/>
        <v>0</v>
      </c>
      <c r="AW229" s="74">
        <f t="shared" si="57"/>
        <v>0</v>
      </c>
    </row>
    <row r="230" spans="1:49" s="13" customFormat="1" ht="25.15" customHeight="1" x14ac:dyDescent="0.15">
      <c r="A230" s="72">
        <f t="shared" si="51"/>
        <v>219</v>
      </c>
      <c r="B230" s="26" t="str">
        <f t="shared" si="44"/>
        <v/>
      </c>
      <c r="C230" s="73"/>
      <c r="D230" s="24" t="str">
        <f t="shared" si="52"/>
        <v/>
      </c>
      <c r="E230" s="24" t="str">
        <f t="shared" si="53"/>
        <v/>
      </c>
      <c r="F230" s="22"/>
      <c r="G230" s="23"/>
      <c r="H230" s="22"/>
      <c r="I230" s="24" t="str">
        <f>IF(OR(G230="",H230="",U230=""),"",IFERROR(VLOOKUP(G230&amp;H230&amp;U230,※編集不可※選択項目!$K$3:$P$51,5,FALSE),"該当なし"))</f>
        <v/>
      </c>
      <c r="J230" s="41"/>
      <c r="K230" s="22"/>
      <c r="L230" s="24" t="e">
        <f>J230&amp;#REF!</f>
        <v>#REF!</v>
      </c>
      <c r="M230" s="22"/>
      <c r="N230" s="22"/>
      <c r="O230" s="22"/>
      <c r="P230" s="22"/>
      <c r="Q230" s="22"/>
      <c r="R230" s="22"/>
      <c r="S230" s="25" t="str">
        <f t="shared" si="45"/>
        <v/>
      </c>
      <c r="T230" s="22"/>
      <c r="U230" s="22"/>
      <c r="V230" s="22"/>
      <c r="W230" s="22"/>
      <c r="X230" s="22"/>
      <c r="Y230" s="22"/>
      <c r="Z230" s="31"/>
      <c r="AA230" s="41"/>
      <c r="AB230" s="31"/>
      <c r="AC230" s="121"/>
      <c r="AD230" s="122"/>
      <c r="AE230" s="118"/>
      <c r="AF230" s="100"/>
      <c r="AG230" s="71"/>
      <c r="AH230" s="94">
        <f>IFERROR(INDEX(※編集不可※選択項目!$P$3:$P$51,MATCH(新規登録用!G230&amp;新規登録用!H230&amp;新規登録用!I230,※編集不可※選択項目!$Q$3:$Q$51,0)),0)</f>
        <v>0</v>
      </c>
      <c r="AI230" s="95" t="str">
        <f t="shared" si="46"/>
        <v/>
      </c>
      <c r="AJ230" s="95" t="str">
        <f>IF(G230&amp;H230=※編集不可※選択項目!$J$3,VLOOKUP(新規登録用!U230,※編集不可※選択項目!$N$2:$P$13,3,TRUE),AK230)</f>
        <v/>
      </c>
      <c r="AK230" s="95" t="str">
        <f>IF(G230&amp;H230=※編集不可※選択項目!$J$15,VLOOKUP(新規登録用!U230,※編集不可※選択項目!$N$14:$P$25,3,TRUE),AL230)</f>
        <v/>
      </c>
      <c r="AL230" s="95" t="str">
        <f>IF(G230&amp;H230=※編集不可※選択項目!$J$27,VLOOKUP(新規登録用!U230,※編集不可※選択項目!$N$26:$P$41,3,TRUE),AM230)</f>
        <v/>
      </c>
      <c r="AM230" s="95" t="str">
        <f>IF(G230&amp;H230=※編集不可※選択項目!$J$43,VLOOKUP(新規登録用!U230,※編集不可※選択項目!$N$42:$P$46,3,TRUE),AN230)</f>
        <v/>
      </c>
      <c r="AN230" s="95" t="str">
        <f>IF(G230&amp;H230=※編集不可※選択項目!$J$48,VLOOKUP(新規登録用!U230,※編集不可※選択項目!$N$47:$P$51,3,TRUE),"")</f>
        <v/>
      </c>
      <c r="AO230" s="94">
        <f>IFERROR(VLOOKUP(Y230&amp;G230&amp;H230,※編集不可※選択項目!U:V,2,FALSE),0)</f>
        <v>0</v>
      </c>
      <c r="AP230" s="94">
        <f t="shared" si="47"/>
        <v>0</v>
      </c>
      <c r="AQ230" s="94" t="str">
        <f t="shared" si="48"/>
        <v/>
      </c>
      <c r="AR230" s="81">
        <f t="shared" si="49"/>
        <v>0</v>
      </c>
      <c r="AS230" s="81">
        <f t="shared" si="54"/>
        <v>0</v>
      </c>
      <c r="AT230" s="81">
        <f t="shared" si="50"/>
        <v>0</v>
      </c>
      <c r="AU230" s="81" t="str">
        <f t="shared" si="55"/>
        <v/>
      </c>
      <c r="AV230" s="74">
        <f t="shared" si="56"/>
        <v>0</v>
      </c>
      <c r="AW230" s="74">
        <f t="shared" si="57"/>
        <v>0</v>
      </c>
    </row>
    <row r="231" spans="1:49" s="13" customFormat="1" ht="25.15" customHeight="1" x14ac:dyDescent="0.15">
      <c r="A231" s="72">
        <f t="shared" si="51"/>
        <v>220</v>
      </c>
      <c r="B231" s="26" t="str">
        <f t="shared" si="44"/>
        <v/>
      </c>
      <c r="C231" s="73"/>
      <c r="D231" s="24" t="str">
        <f t="shared" si="52"/>
        <v/>
      </c>
      <c r="E231" s="24" t="str">
        <f t="shared" si="53"/>
        <v/>
      </c>
      <c r="F231" s="22"/>
      <c r="G231" s="23"/>
      <c r="H231" s="22"/>
      <c r="I231" s="24" t="str">
        <f>IF(OR(G231="",H231="",U231=""),"",IFERROR(VLOOKUP(G231&amp;H231&amp;U231,※編集不可※選択項目!$K$3:$P$51,5,FALSE),"該当なし"))</f>
        <v/>
      </c>
      <c r="J231" s="41"/>
      <c r="K231" s="22"/>
      <c r="L231" s="24" t="e">
        <f>J231&amp;#REF!</f>
        <v>#REF!</v>
      </c>
      <c r="M231" s="22"/>
      <c r="N231" s="22"/>
      <c r="O231" s="22"/>
      <c r="P231" s="22"/>
      <c r="Q231" s="22"/>
      <c r="R231" s="22"/>
      <c r="S231" s="25" t="str">
        <f t="shared" si="45"/>
        <v/>
      </c>
      <c r="T231" s="22"/>
      <c r="U231" s="22"/>
      <c r="V231" s="22"/>
      <c r="W231" s="22"/>
      <c r="X231" s="22"/>
      <c r="Y231" s="22"/>
      <c r="Z231" s="31"/>
      <c r="AA231" s="41"/>
      <c r="AB231" s="31"/>
      <c r="AC231" s="121"/>
      <c r="AD231" s="122"/>
      <c r="AE231" s="118"/>
      <c r="AF231" s="100"/>
      <c r="AG231" s="71"/>
      <c r="AH231" s="94">
        <f>IFERROR(INDEX(※編集不可※選択項目!$P$3:$P$51,MATCH(新規登録用!G231&amp;新規登録用!H231&amp;新規登録用!I231,※編集不可※選択項目!$Q$3:$Q$51,0)),0)</f>
        <v>0</v>
      </c>
      <c r="AI231" s="95" t="str">
        <f t="shared" si="46"/>
        <v/>
      </c>
      <c r="AJ231" s="95" t="str">
        <f>IF(G231&amp;H231=※編集不可※選択項目!$J$3,VLOOKUP(新規登録用!U231,※編集不可※選択項目!$N$2:$P$13,3,TRUE),AK231)</f>
        <v/>
      </c>
      <c r="AK231" s="95" t="str">
        <f>IF(G231&amp;H231=※編集不可※選択項目!$J$15,VLOOKUP(新規登録用!U231,※編集不可※選択項目!$N$14:$P$25,3,TRUE),AL231)</f>
        <v/>
      </c>
      <c r="AL231" s="95" t="str">
        <f>IF(G231&amp;H231=※編集不可※選択項目!$J$27,VLOOKUP(新規登録用!U231,※編集不可※選択項目!$N$26:$P$41,3,TRUE),AM231)</f>
        <v/>
      </c>
      <c r="AM231" s="95" t="str">
        <f>IF(G231&amp;H231=※編集不可※選択項目!$J$43,VLOOKUP(新規登録用!U231,※編集不可※選択項目!$N$42:$P$46,3,TRUE),AN231)</f>
        <v/>
      </c>
      <c r="AN231" s="95" t="str">
        <f>IF(G231&amp;H231=※編集不可※選択項目!$J$48,VLOOKUP(新規登録用!U231,※編集不可※選択項目!$N$47:$P$51,3,TRUE),"")</f>
        <v/>
      </c>
      <c r="AO231" s="94">
        <f>IFERROR(VLOOKUP(Y231&amp;G231&amp;H231,※編集不可※選択項目!U:V,2,FALSE),0)</f>
        <v>0</v>
      </c>
      <c r="AP231" s="94">
        <f t="shared" si="47"/>
        <v>0</v>
      </c>
      <c r="AQ231" s="94" t="str">
        <f t="shared" si="48"/>
        <v/>
      </c>
      <c r="AR231" s="81">
        <f t="shared" si="49"/>
        <v>0</v>
      </c>
      <c r="AS231" s="81">
        <f t="shared" si="54"/>
        <v>0</v>
      </c>
      <c r="AT231" s="81">
        <f t="shared" si="50"/>
        <v>0</v>
      </c>
      <c r="AU231" s="81" t="str">
        <f t="shared" si="55"/>
        <v/>
      </c>
      <c r="AV231" s="74">
        <f t="shared" si="56"/>
        <v>0</v>
      </c>
      <c r="AW231" s="74">
        <f t="shared" si="57"/>
        <v>0</v>
      </c>
    </row>
    <row r="232" spans="1:49" s="13" customFormat="1" ht="25.15" customHeight="1" x14ac:dyDescent="0.15">
      <c r="A232" s="72">
        <f t="shared" si="51"/>
        <v>221</v>
      </c>
      <c r="B232" s="26" t="str">
        <f t="shared" si="44"/>
        <v/>
      </c>
      <c r="C232" s="73"/>
      <c r="D232" s="24" t="str">
        <f t="shared" si="52"/>
        <v/>
      </c>
      <c r="E232" s="24" t="str">
        <f t="shared" si="53"/>
        <v/>
      </c>
      <c r="F232" s="22"/>
      <c r="G232" s="23"/>
      <c r="H232" s="22"/>
      <c r="I232" s="24" t="str">
        <f>IF(OR(G232="",H232="",U232=""),"",IFERROR(VLOOKUP(G232&amp;H232&amp;U232,※編集不可※選択項目!$K$3:$P$51,5,FALSE),"該当なし"))</f>
        <v/>
      </c>
      <c r="J232" s="41"/>
      <c r="K232" s="22"/>
      <c r="L232" s="24" t="e">
        <f>J232&amp;#REF!</f>
        <v>#REF!</v>
      </c>
      <c r="M232" s="22"/>
      <c r="N232" s="22"/>
      <c r="O232" s="22"/>
      <c r="P232" s="22"/>
      <c r="Q232" s="22"/>
      <c r="R232" s="22"/>
      <c r="S232" s="25" t="str">
        <f t="shared" si="45"/>
        <v/>
      </c>
      <c r="T232" s="22"/>
      <c r="U232" s="22"/>
      <c r="V232" s="22"/>
      <c r="W232" s="22"/>
      <c r="X232" s="22"/>
      <c r="Y232" s="22"/>
      <c r="Z232" s="31"/>
      <c r="AA232" s="41"/>
      <c r="AB232" s="31"/>
      <c r="AC232" s="121"/>
      <c r="AD232" s="122"/>
      <c r="AE232" s="118"/>
      <c r="AF232" s="100"/>
      <c r="AG232" s="71"/>
      <c r="AH232" s="94">
        <f>IFERROR(INDEX(※編集不可※選択項目!$P$3:$P$51,MATCH(新規登録用!G232&amp;新規登録用!H232&amp;新規登録用!I232,※編集不可※選択項目!$Q$3:$Q$51,0)),0)</f>
        <v>0</v>
      </c>
      <c r="AI232" s="95" t="str">
        <f t="shared" si="46"/>
        <v/>
      </c>
      <c r="AJ232" s="95" t="str">
        <f>IF(G232&amp;H232=※編集不可※選択項目!$J$3,VLOOKUP(新規登録用!U232,※編集不可※選択項目!$N$2:$P$13,3,TRUE),AK232)</f>
        <v/>
      </c>
      <c r="AK232" s="95" t="str">
        <f>IF(G232&amp;H232=※編集不可※選択項目!$J$15,VLOOKUP(新規登録用!U232,※編集不可※選択項目!$N$14:$P$25,3,TRUE),AL232)</f>
        <v/>
      </c>
      <c r="AL232" s="95" t="str">
        <f>IF(G232&amp;H232=※編集不可※選択項目!$J$27,VLOOKUP(新規登録用!U232,※編集不可※選択項目!$N$26:$P$41,3,TRUE),AM232)</f>
        <v/>
      </c>
      <c r="AM232" s="95" t="str">
        <f>IF(G232&amp;H232=※編集不可※選択項目!$J$43,VLOOKUP(新規登録用!U232,※編集不可※選択項目!$N$42:$P$46,3,TRUE),AN232)</f>
        <v/>
      </c>
      <c r="AN232" s="95" t="str">
        <f>IF(G232&amp;H232=※編集不可※選択項目!$J$48,VLOOKUP(新規登録用!U232,※編集不可※選択項目!$N$47:$P$51,3,TRUE),"")</f>
        <v/>
      </c>
      <c r="AO232" s="94">
        <f>IFERROR(VLOOKUP(Y232&amp;G232&amp;H232,※編集不可※選択項目!U:V,2,FALSE),0)</f>
        <v>0</v>
      </c>
      <c r="AP232" s="94">
        <f t="shared" si="47"/>
        <v>0</v>
      </c>
      <c r="AQ232" s="94" t="str">
        <f t="shared" si="48"/>
        <v/>
      </c>
      <c r="AR232" s="81">
        <f t="shared" si="49"/>
        <v>0</v>
      </c>
      <c r="AS232" s="81">
        <f t="shared" si="54"/>
        <v>0</v>
      </c>
      <c r="AT232" s="81">
        <f t="shared" si="50"/>
        <v>0</v>
      </c>
      <c r="AU232" s="81" t="str">
        <f t="shared" si="55"/>
        <v/>
      </c>
      <c r="AV232" s="74">
        <f t="shared" si="56"/>
        <v>0</v>
      </c>
      <c r="AW232" s="74">
        <f t="shared" si="57"/>
        <v>0</v>
      </c>
    </row>
    <row r="233" spans="1:49" s="13" customFormat="1" ht="25.15" customHeight="1" x14ac:dyDescent="0.15">
      <c r="A233" s="72">
        <f t="shared" si="51"/>
        <v>222</v>
      </c>
      <c r="B233" s="26" t="str">
        <f t="shared" si="44"/>
        <v/>
      </c>
      <c r="C233" s="73"/>
      <c r="D233" s="24" t="str">
        <f t="shared" si="52"/>
        <v/>
      </c>
      <c r="E233" s="24" t="str">
        <f t="shared" si="53"/>
        <v/>
      </c>
      <c r="F233" s="22"/>
      <c r="G233" s="23"/>
      <c r="H233" s="22"/>
      <c r="I233" s="24" t="str">
        <f>IF(OR(G233="",H233="",U233=""),"",IFERROR(VLOOKUP(G233&amp;H233&amp;U233,※編集不可※選択項目!$K$3:$P$51,5,FALSE),"該当なし"))</f>
        <v/>
      </c>
      <c r="J233" s="41"/>
      <c r="K233" s="22"/>
      <c r="L233" s="24" t="e">
        <f>J233&amp;#REF!</f>
        <v>#REF!</v>
      </c>
      <c r="M233" s="22"/>
      <c r="N233" s="22"/>
      <c r="O233" s="22"/>
      <c r="P233" s="22"/>
      <c r="Q233" s="22"/>
      <c r="R233" s="22"/>
      <c r="S233" s="25" t="str">
        <f t="shared" si="45"/>
        <v/>
      </c>
      <c r="T233" s="22"/>
      <c r="U233" s="22"/>
      <c r="V233" s="22"/>
      <c r="W233" s="22"/>
      <c r="X233" s="22"/>
      <c r="Y233" s="22"/>
      <c r="Z233" s="31"/>
      <c r="AA233" s="41"/>
      <c r="AB233" s="31"/>
      <c r="AC233" s="121"/>
      <c r="AD233" s="122"/>
      <c r="AE233" s="118"/>
      <c r="AF233" s="100"/>
      <c r="AG233" s="71"/>
      <c r="AH233" s="94">
        <f>IFERROR(INDEX(※編集不可※選択項目!$P$3:$P$51,MATCH(新規登録用!G233&amp;新規登録用!H233&amp;新規登録用!I233,※編集不可※選択項目!$Q$3:$Q$51,0)),0)</f>
        <v>0</v>
      </c>
      <c r="AI233" s="95" t="str">
        <f t="shared" si="46"/>
        <v/>
      </c>
      <c r="AJ233" s="95" t="str">
        <f>IF(G233&amp;H233=※編集不可※選択項目!$J$3,VLOOKUP(新規登録用!U233,※編集不可※選択項目!$N$2:$P$13,3,TRUE),AK233)</f>
        <v/>
      </c>
      <c r="AK233" s="95" t="str">
        <f>IF(G233&amp;H233=※編集不可※選択項目!$J$15,VLOOKUP(新規登録用!U233,※編集不可※選択項目!$N$14:$P$25,3,TRUE),AL233)</f>
        <v/>
      </c>
      <c r="AL233" s="95" t="str">
        <f>IF(G233&amp;H233=※編集不可※選択項目!$J$27,VLOOKUP(新規登録用!U233,※編集不可※選択項目!$N$26:$P$41,3,TRUE),AM233)</f>
        <v/>
      </c>
      <c r="AM233" s="95" t="str">
        <f>IF(G233&amp;H233=※編集不可※選択項目!$J$43,VLOOKUP(新規登録用!U233,※編集不可※選択項目!$N$42:$P$46,3,TRUE),AN233)</f>
        <v/>
      </c>
      <c r="AN233" s="95" t="str">
        <f>IF(G233&amp;H233=※編集不可※選択項目!$J$48,VLOOKUP(新規登録用!U233,※編集不可※選択項目!$N$47:$P$51,3,TRUE),"")</f>
        <v/>
      </c>
      <c r="AO233" s="94">
        <f>IFERROR(VLOOKUP(Y233&amp;G233&amp;H233,※編集不可※選択項目!U:V,2,FALSE),0)</f>
        <v>0</v>
      </c>
      <c r="AP233" s="94">
        <f t="shared" si="47"/>
        <v>0</v>
      </c>
      <c r="AQ233" s="94" t="str">
        <f t="shared" si="48"/>
        <v/>
      </c>
      <c r="AR233" s="81">
        <f t="shared" si="49"/>
        <v>0</v>
      </c>
      <c r="AS233" s="81">
        <f t="shared" si="54"/>
        <v>0</v>
      </c>
      <c r="AT233" s="81">
        <f t="shared" si="50"/>
        <v>0</v>
      </c>
      <c r="AU233" s="81" t="str">
        <f t="shared" si="55"/>
        <v/>
      </c>
      <c r="AV233" s="74">
        <f t="shared" si="56"/>
        <v>0</v>
      </c>
      <c r="AW233" s="74">
        <f t="shared" si="57"/>
        <v>0</v>
      </c>
    </row>
    <row r="234" spans="1:49" s="13" customFormat="1" ht="25.15" customHeight="1" x14ac:dyDescent="0.15">
      <c r="A234" s="72">
        <f t="shared" si="51"/>
        <v>223</v>
      </c>
      <c r="B234" s="26" t="str">
        <f t="shared" si="44"/>
        <v/>
      </c>
      <c r="C234" s="73"/>
      <c r="D234" s="24" t="str">
        <f t="shared" si="52"/>
        <v/>
      </c>
      <c r="E234" s="24" t="str">
        <f t="shared" si="53"/>
        <v/>
      </c>
      <c r="F234" s="22"/>
      <c r="G234" s="23"/>
      <c r="H234" s="22"/>
      <c r="I234" s="24" t="str">
        <f>IF(OR(G234="",H234="",U234=""),"",IFERROR(VLOOKUP(G234&amp;H234&amp;U234,※編集不可※選択項目!$K$3:$P$51,5,FALSE),"該当なし"))</f>
        <v/>
      </c>
      <c r="J234" s="41"/>
      <c r="K234" s="22"/>
      <c r="L234" s="24" t="e">
        <f>J234&amp;#REF!</f>
        <v>#REF!</v>
      </c>
      <c r="M234" s="22"/>
      <c r="N234" s="22"/>
      <c r="O234" s="22"/>
      <c r="P234" s="22"/>
      <c r="Q234" s="22"/>
      <c r="R234" s="22"/>
      <c r="S234" s="25" t="str">
        <f t="shared" si="45"/>
        <v/>
      </c>
      <c r="T234" s="22"/>
      <c r="U234" s="22"/>
      <c r="V234" s="22"/>
      <c r="W234" s="22"/>
      <c r="X234" s="22"/>
      <c r="Y234" s="22"/>
      <c r="Z234" s="31"/>
      <c r="AA234" s="41"/>
      <c r="AB234" s="31"/>
      <c r="AC234" s="121"/>
      <c r="AD234" s="122"/>
      <c r="AE234" s="118"/>
      <c r="AF234" s="100"/>
      <c r="AG234" s="71"/>
      <c r="AH234" s="94">
        <f>IFERROR(INDEX(※編集不可※選択項目!$P$3:$P$51,MATCH(新規登録用!G234&amp;新規登録用!H234&amp;新規登録用!I234,※編集不可※選択項目!$Q$3:$Q$51,0)),0)</f>
        <v>0</v>
      </c>
      <c r="AI234" s="95" t="str">
        <f t="shared" si="46"/>
        <v/>
      </c>
      <c r="AJ234" s="95" t="str">
        <f>IF(G234&amp;H234=※編集不可※選択項目!$J$3,VLOOKUP(新規登録用!U234,※編集不可※選択項目!$N$2:$P$13,3,TRUE),AK234)</f>
        <v/>
      </c>
      <c r="AK234" s="95" t="str">
        <f>IF(G234&amp;H234=※編集不可※選択項目!$J$15,VLOOKUP(新規登録用!U234,※編集不可※選択項目!$N$14:$P$25,3,TRUE),AL234)</f>
        <v/>
      </c>
      <c r="AL234" s="95" t="str">
        <f>IF(G234&amp;H234=※編集不可※選択項目!$J$27,VLOOKUP(新規登録用!U234,※編集不可※選択項目!$N$26:$P$41,3,TRUE),AM234)</f>
        <v/>
      </c>
      <c r="AM234" s="95" t="str">
        <f>IF(G234&amp;H234=※編集不可※選択項目!$J$43,VLOOKUP(新規登録用!U234,※編集不可※選択項目!$N$42:$P$46,3,TRUE),AN234)</f>
        <v/>
      </c>
      <c r="AN234" s="95" t="str">
        <f>IF(G234&amp;H234=※編集不可※選択項目!$J$48,VLOOKUP(新規登録用!U234,※編集不可※選択項目!$N$47:$P$51,3,TRUE),"")</f>
        <v/>
      </c>
      <c r="AO234" s="94">
        <f>IFERROR(VLOOKUP(Y234&amp;G234&amp;H234,※編集不可※選択項目!U:V,2,FALSE),0)</f>
        <v>0</v>
      </c>
      <c r="AP234" s="94">
        <f t="shared" si="47"/>
        <v>0</v>
      </c>
      <c r="AQ234" s="94" t="str">
        <f t="shared" si="48"/>
        <v/>
      </c>
      <c r="AR234" s="81">
        <f t="shared" si="49"/>
        <v>0</v>
      </c>
      <c r="AS234" s="81">
        <f t="shared" si="54"/>
        <v>0</v>
      </c>
      <c r="AT234" s="81">
        <f t="shared" si="50"/>
        <v>0</v>
      </c>
      <c r="AU234" s="81" t="str">
        <f t="shared" si="55"/>
        <v/>
      </c>
      <c r="AV234" s="74">
        <f t="shared" si="56"/>
        <v>0</v>
      </c>
      <c r="AW234" s="74">
        <f t="shared" si="57"/>
        <v>0</v>
      </c>
    </row>
    <row r="235" spans="1:49" s="13" customFormat="1" ht="25.15" customHeight="1" x14ac:dyDescent="0.15">
      <c r="A235" s="72">
        <f t="shared" si="51"/>
        <v>224</v>
      </c>
      <c r="B235" s="26" t="str">
        <f t="shared" si="44"/>
        <v/>
      </c>
      <c r="C235" s="73"/>
      <c r="D235" s="24" t="str">
        <f t="shared" si="52"/>
        <v/>
      </c>
      <c r="E235" s="24" t="str">
        <f t="shared" si="53"/>
        <v/>
      </c>
      <c r="F235" s="22"/>
      <c r="G235" s="23"/>
      <c r="H235" s="22"/>
      <c r="I235" s="24" t="str">
        <f>IF(OR(G235="",H235="",U235=""),"",IFERROR(VLOOKUP(G235&amp;H235&amp;U235,※編集不可※選択項目!$K$3:$P$51,5,FALSE),"該当なし"))</f>
        <v/>
      </c>
      <c r="J235" s="41"/>
      <c r="K235" s="22"/>
      <c r="L235" s="24" t="e">
        <f>J235&amp;#REF!</f>
        <v>#REF!</v>
      </c>
      <c r="M235" s="22"/>
      <c r="N235" s="22"/>
      <c r="O235" s="22"/>
      <c r="P235" s="22"/>
      <c r="Q235" s="22"/>
      <c r="R235" s="22"/>
      <c r="S235" s="25" t="str">
        <f t="shared" si="45"/>
        <v/>
      </c>
      <c r="T235" s="22"/>
      <c r="U235" s="22"/>
      <c r="V235" s="22"/>
      <c r="W235" s="22"/>
      <c r="X235" s="22"/>
      <c r="Y235" s="22"/>
      <c r="Z235" s="31"/>
      <c r="AA235" s="41"/>
      <c r="AB235" s="31"/>
      <c r="AC235" s="121"/>
      <c r="AD235" s="122"/>
      <c r="AE235" s="118"/>
      <c r="AF235" s="100"/>
      <c r="AG235" s="71"/>
      <c r="AH235" s="94">
        <f>IFERROR(INDEX(※編集不可※選択項目!$P$3:$P$51,MATCH(新規登録用!G235&amp;新規登録用!H235&amp;新規登録用!I235,※編集不可※選択項目!$Q$3:$Q$51,0)),0)</f>
        <v>0</v>
      </c>
      <c r="AI235" s="95" t="str">
        <f t="shared" si="46"/>
        <v/>
      </c>
      <c r="AJ235" s="95" t="str">
        <f>IF(G235&amp;H235=※編集不可※選択項目!$J$3,VLOOKUP(新規登録用!U235,※編集不可※選択項目!$N$2:$P$13,3,TRUE),AK235)</f>
        <v/>
      </c>
      <c r="AK235" s="95" t="str">
        <f>IF(G235&amp;H235=※編集不可※選択項目!$J$15,VLOOKUP(新規登録用!U235,※編集不可※選択項目!$N$14:$P$25,3,TRUE),AL235)</f>
        <v/>
      </c>
      <c r="AL235" s="95" t="str">
        <f>IF(G235&amp;H235=※編集不可※選択項目!$J$27,VLOOKUP(新規登録用!U235,※編集不可※選択項目!$N$26:$P$41,3,TRUE),AM235)</f>
        <v/>
      </c>
      <c r="AM235" s="95" t="str">
        <f>IF(G235&amp;H235=※編集不可※選択項目!$J$43,VLOOKUP(新規登録用!U235,※編集不可※選択項目!$N$42:$P$46,3,TRUE),AN235)</f>
        <v/>
      </c>
      <c r="AN235" s="95" t="str">
        <f>IF(G235&amp;H235=※編集不可※選択項目!$J$48,VLOOKUP(新規登録用!U235,※編集不可※選択項目!$N$47:$P$51,3,TRUE),"")</f>
        <v/>
      </c>
      <c r="AO235" s="94">
        <f>IFERROR(VLOOKUP(Y235&amp;G235&amp;H235,※編集不可※選択項目!U:V,2,FALSE),0)</f>
        <v>0</v>
      </c>
      <c r="AP235" s="94">
        <f t="shared" si="47"/>
        <v>0</v>
      </c>
      <c r="AQ235" s="94" t="str">
        <f t="shared" si="48"/>
        <v/>
      </c>
      <c r="AR235" s="81">
        <f t="shared" si="49"/>
        <v>0</v>
      </c>
      <c r="AS235" s="81">
        <f t="shared" si="54"/>
        <v>0</v>
      </c>
      <c r="AT235" s="81">
        <f t="shared" si="50"/>
        <v>0</v>
      </c>
      <c r="AU235" s="81" t="str">
        <f t="shared" si="55"/>
        <v/>
      </c>
      <c r="AV235" s="74">
        <f t="shared" si="56"/>
        <v>0</v>
      </c>
      <c r="AW235" s="74">
        <f t="shared" si="57"/>
        <v>0</v>
      </c>
    </row>
    <row r="236" spans="1:49" s="13" customFormat="1" ht="25.15" customHeight="1" x14ac:dyDescent="0.15">
      <c r="A236" s="72">
        <f t="shared" si="51"/>
        <v>225</v>
      </c>
      <c r="B236" s="26" t="str">
        <f t="shared" si="44"/>
        <v/>
      </c>
      <c r="C236" s="73"/>
      <c r="D236" s="24" t="str">
        <f t="shared" si="52"/>
        <v/>
      </c>
      <c r="E236" s="24" t="str">
        <f t="shared" si="53"/>
        <v/>
      </c>
      <c r="F236" s="22"/>
      <c r="G236" s="23"/>
      <c r="H236" s="22"/>
      <c r="I236" s="24" t="str">
        <f>IF(OR(G236="",H236="",U236=""),"",IFERROR(VLOOKUP(G236&amp;H236&amp;U236,※編集不可※選択項目!$K$3:$P$51,5,FALSE),"該当なし"))</f>
        <v/>
      </c>
      <c r="J236" s="41"/>
      <c r="K236" s="22"/>
      <c r="L236" s="24" t="e">
        <f>J236&amp;#REF!</f>
        <v>#REF!</v>
      </c>
      <c r="M236" s="22"/>
      <c r="N236" s="22"/>
      <c r="O236" s="22"/>
      <c r="P236" s="22"/>
      <c r="Q236" s="22"/>
      <c r="R236" s="22"/>
      <c r="S236" s="25" t="str">
        <f t="shared" si="45"/>
        <v/>
      </c>
      <c r="T236" s="22"/>
      <c r="U236" s="22"/>
      <c r="V236" s="22"/>
      <c r="W236" s="22"/>
      <c r="X236" s="22"/>
      <c r="Y236" s="22"/>
      <c r="Z236" s="31"/>
      <c r="AA236" s="41"/>
      <c r="AB236" s="31"/>
      <c r="AC236" s="121"/>
      <c r="AD236" s="122"/>
      <c r="AE236" s="118"/>
      <c r="AF236" s="100"/>
      <c r="AG236" s="71"/>
      <c r="AH236" s="94">
        <f>IFERROR(INDEX(※編集不可※選択項目!$P$3:$P$51,MATCH(新規登録用!G236&amp;新規登録用!H236&amp;新規登録用!I236,※編集不可※選択項目!$Q$3:$Q$51,0)),0)</f>
        <v>0</v>
      </c>
      <c r="AI236" s="95" t="str">
        <f t="shared" si="46"/>
        <v/>
      </c>
      <c r="AJ236" s="95" t="str">
        <f>IF(G236&amp;H236=※編集不可※選択項目!$J$3,VLOOKUP(新規登録用!U236,※編集不可※選択項目!$N$2:$P$13,3,TRUE),AK236)</f>
        <v/>
      </c>
      <c r="AK236" s="95" t="str">
        <f>IF(G236&amp;H236=※編集不可※選択項目!$J$15,VLOOKUP(新規登録用!U236,※編集不可※選択項目!$N$14:$P$25,3,TRUE),AL236)</f>
        <v/>
      </c>
      <c r="AL236" s="95" t="str">
        <f>IF(G236&amp;H236=※編集不可※選択項目!$J$27,VLOOKUP(新規登録用!U236,※編集不可※選択項目!$N$26:$P$41,3,TRUE),AM236)</f>
        <v/>
      </c>
      <c r="AM236" s="95" t="str">
        <f>IF(G236&amp;H236=※編集不可※選択項目!$J$43,VLOOKUP(新規登録用!U236,※編集不可※選択項目!$N$42:$P$46,3,TRUE),AN236)</f>
        <v/>
      </c>
      <c r="AN236" s="95" t="str">
        <f>IF(G236&amp;H236=※編集不可※選択項目!$J$48,VLOOKUP(新規登録用!U236,※編集不可※選択項目!$N$47:$P$51,3,TRUE),"")</f>
        <v/>
      </c>
      <c r="AO236" s="94">
        <f>IFERROR(VLOOKUP(Y236&amp;G236&amp;H236,※編集不可※選択項目!U:V,2,FALSE),0)</f>
        <v>0</v>
      </c>
      <c r="AP236" s="94">
        <f t="shared" si="47"/>
        <v>0</v>
      </c>
      <c r="AQ236" s="94" t="str">
        <f t="shared" si="48"/>
        <v/>
      </c>
      <c r="AR236" s="81">
        <f t="shared" si="49"/>
        <v>0</v>
      </c>
      <c r="AS236" s="81">
        <f t="shared" si="54"/>
        <v>0</v>
      </c>
      <c r="AT236" s="81">
        <f t="shared" si="50"/>
        <v>0</v>
      </c>
      <c r="AU236" s="81" t="str">
        <f t="shared" si="55"/>
        <v/>
      </c>
      <c r="AV236" s="74">
        <f t="shared" si="56"/>
        <v>0</v>
      </c>
      <c r="AW236" s="74">
        <f t="shared" si="57"/>
        <v>0</v>
      </c>
    </row>
    <row r="237" spans="1:49" s="13" customFormat="1" ht="25.15" customHeight="1" x14ac:dyDescent="0.15">
      <c r="A237" s="72">
        <f t="shared" si="51"/>
        <v>226</v>
      </c>
      <c r="B237" s="26" t="str">
        <f t="shared" si="44"/>
        <v/>
      </c>
      <c r="C237" s="73"/>
      <c r="D237" s="24" t="str">
        <f t="shared" si="52"/>
        <v/>
      </c>
      <c r="E237" s="24" t="str">
        <f t="shared" si="53"/>
        <v/>
      </c>
      <c r="F237" s="22"/>
      <c r="G237" s="23"/>
      <c r="H237" s="22"/>
      <c r="I237" s="24" t="str">
        <f>IF(OR(G237="",H237="",U237=""),"",IFERROR(VLOOKUP(G237&amp;H237&amp;U237,※編集不可※選択項目!$K$3:$P$51,5,FALSE),"該当なし"))</f>
        <v/>
      </c>
      <c r="J237" s="41"/>
      <c r="K237" s="22"/>
      <c r="L237" s="24" t="e">
        <f>J237&amp;#REF!</f>
        <v>#REF!</v>
      </c>
      <c r="M237" s="22"/>
      <c r="N237" s="22"/>
      <c r="O237" s="22"/>
      <c r="P237" s="22"/>
      <c r="Q237" s="22"/>
      <c r="R237" s="22"/>
      <c r="S237" s="25" t="str">
        <f t="shared" si="45"/>
        <v/>
      </c>
      <c r="T237" s="22"/>
      <c r="U237" s="22"/>
      <c r="V237" s="22"/>
      <c r="W237" s="22"/>
      <c r="X237" s="22"/>
      <c r="Y237" s="22"/>
      <c r="Z237" s="31"/>
      <c r="AA237" s="41"/>
      <c r="AB237" s="31"/>
      <c r="AC237" s="121"/>
      <c r="AD237" s="122"/>
      <c r="AE237" s="118"/>
      <c r="AF237" s="100"/>
      <c r="AG237" s="71"/>
      <c r="AH237" s="94">
        <f>IFERROR(INDEX(※編集不可※選択項目!$P$3:$P$51,MATCH(新規登録用!G237&amp;新規登録用!H237&amp;新規登録用!I237,※編集不可※選択項目!$Q$3:$Q$51,0)),0)</f>
        <v>0</v>
      </c>
      <c r="AI237" s="95" t="str">
        <f t="shared" si="46"/>
        <v/>
      </c>
      <c r="AJ237" s="95" t="str">
        <f>IF(G237&amp;H237=※編集不可※選択項目!$J$3,VLOOKUP(新規登録用!U237,※編集不可※選択項目!$N$2:$P$13,3,TRUE),AK237)</f>
        <v/>
      </c>
      <c r="AK237" s="95" t="str">
        <f>IF(G237&amp;H237=※編集不可※選択項目!$J$15,VLOOKUP(新規登録用!U237,※編集不可※選択項目!$N$14:$P$25,3,TRUE),AL237)</f>
        <v/>
      </c>
      <c r="AL237" s="95" t="str">
        <f>IF(G237&amp;H237=※編集不可※選択項目!$J$27,VLOOKUP(新規登録用!U237,※編集不可※選択項目!$N$26:$P$41,3,TRUE),AM237)</f>
        <v/>
      </c>
      <c r="AM237" s="95" t="str">
        <f>IF(G237&amp;H237=※編集不可※選択項目!$J$43,VLOOKUP(新規登録用!U237,※編集不可※選択項目!$N$42:$P$46,3,TRUE),AN237)</f>
        <v/>
      </c>
      <c r="AN237" s="95" t="str">
        <f>IF(G237&amp;H237=※編集不可※選択項目!$J$48,VLOOKUP(新規登録用!U237,※編集不可※選択項目!$N$47:$P$51,3,TRUE),"")</f>
        <v/>
      </c>
      <c r="AO237" s="94">
        <f>IFERROR(VLOOKUP(Y237&amp;G237&amp;H237,※編集不可※選択項目!U:V,2,FALSE),0)</f>
        <v>0</v>
      </c>
      <c r="AP237" s="94">
        <f t="shared" si="47"/>
        <v>0</v>
      </c>
      <c r="AQ237" s="94" t="str">
        <f t="shared" si="48"/>
        <v/>
      </c>
      <c r="AR237" s="81">
        <f t="shared" si="49"/>
        <v>0</v>
      </c>
      <c r="AS237" s="81">
        <f t="shared" si="54"/>
        <v>0</v>
      </c>
      <c r="AT237" s="81">
        <f t="shared" si="50"/>
        <v>0</v>
      </c>
      <c r="AU237" s="81" t="str">
        <f t="shared" si="55"/>
        <v/>
      </c>
      <c r="AV237" s="74">
        <f t="shared" si="56"/>
        <v>0</v>
      </c>
      <c r="AW237" s="74">
        <f t="shared" si="57"/>
        <v>0</v>
      </c>
    </row>
    <row r="238" spans="1:49" s="13" customFormat="1" ht="25.15" customHeight="1" x14ac:dyDescent="0.15">
      <c r="A238" s="72">
        <f t="shared" si="51"/>
        <v>227</v>
      </c>
      <c r="B238" s="26" t="str">
        <f t="shared" si="44"/>
        <v/>
      </c>
      <c r="C238" s="73"/>
      <c r="D238" s="24" t="str">
        <f t="shared" si="52"/>
        <v/>
      </c>
      <c r="E238" s="24" t="str">
        <f t="shared" si="53"/>
        <v/>
      </c>
      <c r="F238" s="22"/>
      <c r="G238" s="23"/>
      <c r="H238" s="22"/>
      <c r="I238" s="24" t="str">
        <f>IF(OR(G238="",H238="",U238=""),"",IFERROR(VLOOKUP(G238&amp;H238&amp;U238,※編集不可※選択項目!$K$3:$P$51,5,FALSE),"該当なし"))</f>
        <v/>
      </c>
      <c r="J238" s="41"/>
      <c r="K238" s="22"/>
      <c r="L238" s="24" t="e">
        <f>J238&amp;#REF!</f>
        <v>#REF!</v>
      </c>
      <c r="M238" s="22"/>
      <c r="N238" s="22"/>
      <c r="O238" s="22"/>
      <c r="P238" s="22"/>
      <c r="Q238" s="22"/>
      <c r="R238" s="22"/>
      <c r="S238" s="25" t="str">
        <f t="shared" si="45"/>
        <v/>
      </c>
      <c r="T238" s="22"/>
      <c r="U238" s="22"/>
      <c r="V238" s="22"/>
      <c r="W238" s="22"/>
      <c r="X238" s="22"/>
      <c r="Y238" s="22"/>
      <c r="Z238" s="31"/>
      <c r="AA238" s="41"/>
      <c r="AB238" s="31"/>
      <c r="AC238" s="121"/>
      <c r="AD238" s="122"/>
      <c r="AE238" s="118"/>
      <c r="AF238" s="100"/>
      <c r="AG238" s="71"/>
      <c r="AH238" s="94">
        <f>IFERROR(INDEX(※編集不可※選択項目!$P$3:$P$51,MATCH(新規登録用!G238&amp;新規登録用!H238&amp;新規登録用!I238,※編集不可※選択項目!$Q$3:$Q$51,0)),0)</f>
        <v>0</v>
      </c>
      <c r="AI238" s="95" t="str">
        <f t="shared" si="46"/>
        <v/>
      </c>
      <c r="AJ238" s="95" t="str">
        <f>IF(G238&amp;H238=※編集不可※選択項目!$J$3,VLOOKUP(新規登録用!U238,※編集不可※選択項目!$N$2:$P$13,3,TRUE),AK238)</f>
        <v/>
      </c>
      <c r="AK238" s="95" t="str">
        <f>IF(G238&amp;H238=※編集不可※選択項目!$J$15,VLOOKUP(新規登録用!U238,※編集不可※選択項目!$N$14:$P$25,3,TRUE),AL238)</f>
        <v/>
      </c>
      <c r="AL238" s="95" t="str">
        <f>IF(G238&amp;H238=※編集不可※選択項目!$J$27,VLOOKUP(新規登録用!U238,※編集不可※選択項目!$N$26:$P$41,3,TRUE),AM238)</f>
        <v/>
      </c>
      <c r="AM238" s="95" t="str">
        <f>IF(G238&amp;H238=※編集不可※選択項目!$J$43,VLOOKUP(新規登録用!U238,※編集不可※選択項目!$N$42:$P$46,3,TRUE),AN238)</f>
        <v/>
      </c>
      <c r="AN238" s="95" t="str">
        <f>IF(G238&amp;H238=※編集不可※選択項目!$J$48,VLOOKUP(新規登録用!U238,※編集不可※選択項目!$N$47:$P$51,3,TRUE),"")</f>
        <v/>
      </c>
      <c r="AO238" s="94">
        <f>IFERROR(VLOOKUP(Y238&amp;G238&amp;H238,※編集不可※選択項目!U:V,2,FALSE),0)</f>
        <v>0</v>
      </c>
      <c r="AP238" s="94">
        <f t="shared" si="47"/>
        <v>0</v>
      </c>
      <c r="AQ238" s="94" t="str">
        <f t="shared" si="48"/>
        <v/>
      </c>
      <c r="AR238" s="81">
        <f t="shared" si="49"/>
        <v>0</v>
      </c>
      <c r="AS238" s="81">
        <f t="shared" si="54"/>
        <v>0</v>
      </c>
      <c r="AT238" s="81">
        <f t="shared" si="50"/>
        <v>0</v>
      </c>
      <c r="AU238" s="81" t="str">
        <f t="shared" si="55"/>
        <v/>
      </c>
      <c r="AV238" s="74">
        <f t="shared" si="56"/>
        <v>0</v>
      </c>
      <c r="AW238" s="74">
        <f t="shared" si="57"/>
        <v>0</v>
      </c>
    </row>
    <row r="239" spans="1:49" s="13" customFormat="1" ht="25.15" customHeight="1" x14ac:dyDescent="0.15">
      <c r="A239" s="72">
        <f t="shared" si="51"/>
        <v>228</v>
      </c>
      <c r="B239" s="26" t="str">
        <f t="shared" si="44"/>
        <v/>
      </c>
      <c r="C239" s="73"/>
      <c r="D239" s="24" t="str">
        <f t="shared" si="52"/>
        <v/>
      </c>
      <c r="E239" s="24" t="str">
        <f t="shared" si="53"/>
        <v/>
      </c>
      <c r="F239" s="22"/>
      <c r="G239" s="23"/>
      <c r="H239" s="22"/>
      <c r="I239" s="24" t="str">
        <f>IF(OR(G239="",H239="",U239=""),"",IFERROR(VLOOKUP(G239&amp;H239&amp;U239,※編集不可※選択項目!$K$3:$P$51,5,FALSE),"該当なし"))</f>
        <v/>
      </c>
      <c r="J239" s="41"/>
      <c r="K239" s="22"/>
      <c r="L239" s="24" t="e">
        <f>J239&amp;#REF!</f>
        <v>#REF!</v>
      </c>
      <c r="M239" s="22"/>
      <c r="N239" s="22"/>
      <c r="O239" s="22"/>
      <c r="P239" s="22"/>
      <c r="Q239" s="22"/>
      <c r="R239" s="22"/>
      <c r="S239" s="25" t="str">
        <f t="shared" si="45"/>
        <v/>
      </c>
      <c r="T239" s="22"/>
      <c r="U239" s="22"/>
      <c r="V239" s="22"/>
      <c r="W239" s="22"/>
      <c r="X239" s="22"/>
      <c r="Y239" s="22"/>
      <c r="Z239" s="31"/>
      <c r="AA239" s="41"/>
      <c r="AB239" s="31"/>
      <c r="AC239" s="121"/>
      <c r="AD239" s="122"/>
      <c r="AE239" s="118"/>
      <c r="AF239" s="100"/>
      <c r="AG239" s="71"/>
      <c r="AH239" s="94">
        <f>IFERROR(INDEX(※編集不可※選択項目!$P$3:$P$51,MATCH(新規登録用!G239&amp;新規登録用!H239&amp;新規登録用!I239,※編集不可※選択項目!$Q$3:$Q$51,0)),0)</f>
        <v>0</v>
      </c>
      <c r="AI239" s="95" t="str">
        <f t="shared" si="46"/>
        <v/>
      </c>
      <c r="AJ239" s="95" t="str">
        <f>IF(G239&amp;H239=※編集不可※選択項目!$J$3,VLOOKUP(新規登録用!U239,※編集不可※選択項目!$N$2:$P$13,3,TRUE),AK239)</f>
        <v/>
      </c>
      <c r="AK239" s="95" t="str">
        <f>IF(G239&amp;H239=※編集不可※選択項目!$J$15,VLOOKUP(新規登録用!U239,※編集不可※選択項目!$N$14:$P$25,3,TRUE),AL239)</f>
        <v/>
      </c>
      <c r="AL239" s="95" t="str">
        <f>IF(G239&amp;H239=※編集不可※選択項目!$J$27,VLOOKUP(新規登録用!U239,※編集不可※選択項目!$N$26:$P$41,3,TRUE),AM239)</f>
        <v/>
      </c>
      <c r="AM239" s="95" t="str">
        <f>IF(G239&amp;H239=※編集不可※選択項目!$J$43,VLOOKUP(新規登録用!U239,※編集不可※選択項目!$N$42:$P$46,3,TRUE),AN239)</f>
        <v/>
      </c>
      <c r="AN239" s="95" t="str">
        <f>IF(G239&amp;H239=※編集不可※選択項目!$J$48,VLOOKUP(新規登録用!U239,※編集不可※選択項目!$N$47:$P$51,3,TRUE),"")</f>
        <v/>
      </c>
      <c r="AO239" s="94">
        <f>IFERROR(VLOOKUP(Y239&amp;G239&amp;H239,※編集不可※選択項目!U:V,2,FALSE),0)</f>
        <v>0</v>
      </c>
      <c r="AP239" s="94">
        <f t="shared" si="47"/>
        <v>0</v>
      </c>
      <c r="AQ239" s="94" t="str">
        <f t="shared" si="48"/>
        <v/>
      </c>
      <c r="AR239" s="81">
        <f t="shared" si="49"/>
        <v>0</v>
      </c>
      <c r="AS239" s="81">
        <f t="shared" si="54"/>
        <v>0</v>
      </c>
      <c r="AT239" s="81">
        <f t="shared" si="50"/>
        <v>0</v>
      </c>
      <c r="AU239" s="81" t="str">
        <f t="shared" si="55"/>
        <v/>
      </c>
      <c r="AV239" s="74">
        <f t="shared" si="56"/>
        <v>0</v>
      </c>
      <c r="AW239" s="74">
        <f t="shared" si="57"/>
        <v>0</v>
      </c>
    </row>
    <row r="240" spans="1:49" s="13" customFormat="1" ht="25.15" customHeight="1" x14ac:dyDescent="0.15">
      <c r="A240" s="72">
        <f t="shared" si="51"/>
        <v>229</v>
      </c>
      <c r="B240" s="26" t="str">
        <f t="shared" si="44"/>
        <v/>
      </c>
      <c r="C240" s="73"/>
      <c r="D240" s="24" t="str">
        <f t="shared" si="52"/>
        <v/>
      </c>
      <c r="E240" s="24" t="str">
        <f t="shared" si="53"/>
        <v/>
      </c>
      <c r="F240" s="22"/>
      <c r="G240" s="23"/>
      <c r="H240" s="22"/>
      <c r="I240" s="24" t="str">
        <f>IF(OR(G240="",H240="",U240=""),"",IFERROR(VLOOKUP(G240&amp;H240&amp;U240,※編集不可※選択項目!$K$3:$P$51,5,FALSE),"該当なし"))</f>
        <v/>
      </c>
      <c r="J240" s="41"/>
      <c r="K240" s="22"/>
      <c r="L240" s="24" t="e">
        <f>J240&amp;#REF!</f>
        <v>#REF!</v>
      </c>
      <c r="M240" s="22"/>
      <c r="N240" s="22"/>
      <c r="O240" s="22"/>
      <c r="P240" s="22"/>
      <c r="Q240" s="22"/>
      <c r="R240" s="22"/>
      <c r="S240" s="25" t="str">
        <f t="shared" si="45"/>
        <v/>
      </c>
      <c r="T240" s="22"/>
      <c r="U240" s="22"/>
      <c r="V240" s="22"/>
      <c r="W240" s="22"/>
      <c r="X240" s="22"/>
      <c r="Y240" s="22"/>
      <c r="Z240" s="31"/>
      <c r="AA240" s="41"/>
      <c r="AB240" s="31"/>
      <c r="AC240" s="121"/>
      <c r="AD240" s="122"/>
      <c r="AE240" s="118"/>
      <c r="AF240" s="100"/>
      <c r="AG240" s="71"/>
      <c r="AH240" s="94">
        <f>IFERROR(INDEX(※編集不可※選択項目!$P$3:$P$51,MATCH(新規登録用!G240&amp;新規登録用!H240&amp;新規登録用!I240,※編集不可※選択項目!$Q$3:$Q$51,0)),0)</f>
        <v>0</v>
      </c>
      <c r="AI240" s="95" t="str">
        <f t="shared" si="46"/>
        <v/>
      </c>
      <c r="AJ240" s="95" t="str">
        <f>IF(G240&amp;H240=※編集不可※選択項目!$J$3,VLOOKUP(新規登録用!U240,※編集不可※選択項目!$N$2:$P$13,3,TRUE),AK240)</f>
        <v/>
      </c>
      <c r="AK240" s="95" t="str">
        <f>IF(G240&amp;H240=※編集不可※選択項目!$J$15,VLOOKUP(新規登録用!U240,※編集不可※選択項目!$N$14:$P$25,3,TRUE),AL240)</f>
        <v/>
      </c>
      <c r="AL240" s="95" t="str">
        <f>IF(G240&amp;H240=※編集不可※選択項目!$J$27,VLOOKUP(新規登録用!U240,※編集不可※選択項目!$N$26:$P$41,3,TRUE),AM240)</f>
        <v/>
      </c>
      <c r="AM240" s="95" t="str">
        <f>IF(G240&amp;H240=※編集不可※選択項目!$J$43,VLOOKUP(新規登録用!U240,※編集不可※選択項目!$N$42:$P$46,3,TRUE),AN240)</f>
        <v/>
      </c>
      <c r="AN240" s="95" t="str">
        <f>IF(G240&amp;H240=※編集不可※選択項目!$J$48,VLOOKUP(新規登録用!U240,※編集不可※選択項目!$N$47:$P$51,3,TRUE),"")</f>
        <v/>
      </c>
      <c r="AO240" s="94">
        <f>IFERROR(VLOOKUP(Y240&amp;G240&amp;H240,※編集不可※選択項目!U:V,2,FALSE),0)</f>
        <v>0</v>
      </c>
      <c r="AP240" s="94">
        <f t="shared" si="47"/>
        <v>0</v>
      </c>
      <c r="AQ240" s="94" t="str">
        <f t="shared" si="48"/>
        <v/>
      </c>
      <c r="AR240" s="81">
        <f t="shared" si="49"/>
        <v>0</v>
      </c>
      <c r="AS240" s="81">
        <f t="shared" si="54"/>
        <v>0</v>
      </c>
      <c r="AT240" s="81">
        <f t="shared" si="50"/>
        <v>0</v>
      </c>
      <c r="AU240" s="81" t="str">
        <f t="shared" si="55"/>
        <v/>
      </c>
      <c r="AV240" s="74">
        <f t="shared" si="56"/>
        <v>0</v>
      </c>
      <c r="AW240" s="74">
        <f t="shared" si="57"/>
        <v>0</v>
      </c>
    </row>
    <row r="241" spans="1:49" s="13" customFormat="1" ht="25.15" customHeight="1" x14ac:dyDescent="0.15">
      <c r="A241" s="72">
        <f t="shared" si="51"/>
        <v>230</v>
      </c>
      <c r="B241" s="26" t="str">
        <f t="shared" si="44"/>
        <v/>
      </c>
      <c r="C241" s="73"/>
      <c r="D241" s="24" t="str">
        <f t="shared" si="52"/>
        <v/>
      </c>
      <c r="E241" s="24" t="str">
        <f t="shared" si="53"/>
        <v/>
      </c>
      <c r="F241" s="22"/>
      <c r="G241" s="23"/>
      <c r="H241" s="22"/>
      <c r="I241" s="24" t="str">
        <f>IF(OR(G241="",H241="",U241=""),"",IFERROR(VLOOKUP(G241&amp;H241&amp;U241,※編集不可※選択項目!$K$3:$P$51,5,FALSE),"該当なし"))</f>
        <v/>
      </c>
      <c r="J241" s="41"/>
      <c r="K241" s="22"/>
      <c r="L241" s="24" t="e">
        <f>J241&amp;#REF!</f>
        <v>#REF!</v>
      </c>
      <c r="M241" s="22"/>
      <c r="N241" s="22"/>
      <c r="O241" s="22"/>
      <c r="P241" s="22"/>
      <c r="Q241" s="22"/>
      <c r="R241" s="22"/>
      <c r="S241" s="25" t="str">
        <f t="shared" si="45"/>
        <v/>
      </c>
      <c r="T241" s="22"/>
      <c r="U241" s="22"/>
      <c r="V241" s="22"/>
      <c r="W241" s="22"/>
      <c r="X241" s="22"/>
      <c r="Y241" s="22"/>
      <c r="Z241" s="31"/>
      <c r="AA241" s="41"/>
      <c r="AB241" s="31"/>
      <c r="AC241" s="121"/>
      <c r="AD241" s="122"/>
      <c r="AE241" s="118"/>
      <c r="AF241" s="100"/>
      <c r="AG241" s="71"/>
      <c r="AH241" s="94">
        <f>IFERROR(INDEX(※編集不可※選択項目!$P$3:$P$51,MATCH(新規登録用!G241&amp;新規登録用!H241&amp;新規登録用!I241,※編集不可※選択項目!$Q$3:$Q$51,0)),0)</f>
        <v>0</v>
      </c>
      <c r="AI241" s="95" t="str">
        <f t="shared" si="46"/>
        <v/>
      </c>
      <c r="AJ241" s="95" t="str">
        <f>IF(G241&amp;H241=※編集不可※選択項目!$J$3,VLOOKUP(新規登録用!U241,※編集不可※選択項目!$N$2:$P$13,3,TRUE),AK241)</f>
        <v/>
      </c>
      <c r="AK241" s="95" t="str">
        <f>IF(G241&amp;H241=※編集不可※選択項目!$J$15,VLOOKUP(新規登録用!U241,※編集不可※選択項目!$N$14:$P$25,3,TRUE),AL241)</f>
        <v/>
      </c>
      <c r="AL241" s="95" t="str">
        <f>IF(G241&amp;H241=※編集不可※選択項目!$J$27,VLOOKUP(新規登録用!U241,※編集不可※選択項目!$N$26:$P$41,3,TRUE),AM241)</f>
        <v/>
      </c>
      <c r="AM241" s="95" t="str">
        <f>IF(G241&amp;H241=※編集不可※選択項目!$J$43,VLOOKUP(新規登録用!U241,※編集不可※選択項目!$N$42:$P$46,3,TRUE),AN241)</f>
        <v/>
      </c>
      <c r="AN241" s="95" t="str">
        <f>IF(G241&amp;H241=※編集不可※選択項目!$J$48,VLOOKUP(新規登録用!U241,※編集不可※選択項目!$N$47:$P$51,3,TRUE),"")</f>
        <v/>
      </c>
      <c r="AO241" s="94">
        <f>IFERROR(VLOOKUP(Y241&amp;G241&amp;H241,※編集不可※選択項目!U:V,2,FALSE),0)</f>
        <v>0</v>
      </c>
      <c r="AP241" s="94">
        <f t="shared" si="47"/>
        <v>0</v>
      </c>
      <c r="AQ241" s="94" t="str">
        <f t="shared" si="48"/>
        <v/>
      </c>
      <c r="AR241" s="81">
        <f t="shared" si="49"/>
        <v>0</v>
      </c>
      <c r="AS241" s="81">
        <f t="shared" si="54"/>
        <v>0</v>
      </c>
      <c r="AT241" s="81">
        <f t="shared" si="50"/>
        <v>0</v>
      </c>
      <c r="AU241" s="81" t="str">
        <f t="shared" si="55"/>
        <v/>
      </c>
      <c r="AV241" s="74">
        <f t="shared" si="56"/>
        <v>0</v>
      </c>
      <c r="AW241" s="74">
        <f t="shared" si="57"/>
        <v>0</v>
      </c>
    </row>
    <row r="242" spans="1:49" s="13" customFormat="1" ht="25.15" customHeight="1" x14ac:dyDescent="0.15">
      <c r="A242" s="72">
        <f t="shared" si="51"/>
        <v>231</v>
      </c>
      <c r="B242" s="26" t="str">
        <f t="shared" si="44"/>
        <v/>
      </c>
      <c r="C242" s="73"/>
      <c r="D242" s="24" t="str">
        <f t="shared" si="52"/>
        <v/>
      </c>
      <c r="E242" s="24" t="str">
        <f t="shared" si="53"/>
        <v/>
      </c>
      <c r="F242" s="22"/>
      <c r="G242" s="23"/>
      <c r="H242" s="22"/>
      <c r="I242" s="24" t="str">
        <f>IF(OR(G242="",H242="",U242=""),"",IFERROR(VLOOKUP(G242&amp;H242&amp;U242,※編集不可※選択項目!$K$3:$P$51,5,FALSE),"該当なし"))</f>
        <v/>
      </c>
      <c r="J242" s="41"/>
      <c r="K242" s="22"/>
      <c r="L242" s="24" t="e">
        <f>J242&amp;#REF!</f>
        <v>#REF!</v>
      </c>
      <c r="M242" s="22"/>
      <c r="N242" s="22"/>
      <c r="O242" s="22"/>
      <c r="P242" s="22"/>
      <c r="Q242" s="22"/>
      <c r="R242" s="22"/>
      <c r="S242" s="25" t="str">
        <f t="shared" si="45"/>
        <v/>
      </c>
      <c r="T242" s="22"/>
      <c r="U242" s="22"/>
      <c r="V242" s="22"/>
      <c r="W242" s="22"/>
      <c r="X242" s="22"/>
      <c r="Y242" s="22"/>
      <c r="Z242" s="31"/>
      <c r="AA242" s="41"/>
      <c r="AB242" s="31"/>
      <c r="AC242" s="121"/>
      <c r="AD242" s="122"/>
      <c r="AE242" s="118"/>
      <c r="AF242" s="100"/>
      <c r="AG242" s="71"/>
      <c r="AH242" s="94">
        <f>IFERROR(INDEX(※編集不可※選択項目!$P$3:$P$51,MATCH(新規登録用!G242&amp;新規登録用!H242&amp;新規登録用!I242,※編集不可※選択項目!$Q$3:$Q$51,0)),0)</f>
        <v>0</v>
      </c>
      <c r="AI242" s="95" t="str">
        <f t="shared" si="46"/>
        <v/>
      </c>
      <c r="AJ242" s="95" t="str">
        <f>IF(G242&amp;H242=※編集不可※選択項目!$J$3,VLOOKUP(新規登録用!U242,※編集不可※選択項目!$N$2:$P$13,3,TRUE),AK242)</f>
        <v/>
      </c>
      <c r="AK242" s="95" t="str">
        <f>IF(G242&amp;H242=※編集不可※選択項目!$J$15,VLOOKUP(新規登録用!U242,※編集不可※選択項目!$N$14:$P$25,3,TRUE),AL242)</f>
        <v/>
      </c>
      <c r="AL242" s="95" t="str">
        <f>IF(G242&amp;H242=※編集不可※選択項目!$J$27,VLOOKUP(新規登録用!U242,※編集不可※選択項目!$N$26:$P$41,3,TRUE),AM242)</f>
        <v/>
      </c>
      <c r="AM242" s="95" t="str">
        <f>IF(G242&amp;H242=※編集不可※選択項目!$J$43,VLOOKUP(新規登録用!U242,※編集不可※選択項目!$N$42:$P$46,3,TRUE),AN242)</f>
        <v/>
      </c>
      <c r="AN242" s="95" t="str">
        <f>IF(G242&amp;H242=※編集不可※選択項目!$J$48,VLOOKUP(新規登録用!U242,※編集不可※選択項目!$N$47:$P$51,3,TRUE),"")</f>
        <v/>
      </c>
      <c r="AO242" s="94">
        <f>IFERROR(VLOOKUP(Y242&amp;G242&amp;H242,※編集不可※選択項目!U:V,2,FALSE),0)</f>
        <v>0</v>
      </c>
      <c r="AP242" s="94">
        <f t="shared" si="47"/>
        <v>0</v>
      </c>
      <c r="AQ242" s="94" t="str">
        <f t="shared" si="48"/>
        <v/>
      </c>
      <c r="AR242" s="81">
        <f t="shared" si="49"/>
        <v>0</v>
      </c>
      <c r="AS242" s="81">
        <f t="shared" si="54"/>
        <v>0</v>
      </c>
      <c r="AT242" s="81">
        <f t="shared" si="50"/>
        <v>0</v>
      </c>
      <c r="AU242" s="81" t="str">
        <f t="shared" si="55"/>
        <v/>
      </c>
      <c r="AV242" s="74">
        <f t="shared" si="56"/>
        <v>0</v>
      </c>
      <c r="AW242" s="74">
        <f t="shared" si="57"/>
        <v>0</v>
      </c>
    </row>
    <row r="243" spans="1:49" s="13" customFormat="1" ht="25.15" customHeight="1" x14ac:dyDescent="0.15">
      <c r="A243" s="72">
        <f t="shared" si="51"/>
        <v>232</v>
      </c>
      <c r="B243" s="26" t="str">
        <f t="shared" si="44"/>
        <v/>
      </c>
      <c r="C243" s="73"/>
      <c r="D243" s="24" t="str">
        <f t="shared" si="52"/>
        <v/>
      </c>
      <c r="E243" s="24" t="str">
        <f t="shared" si="53"/>
        <v/>
      </c>
      <c r="F243" s="22"/>
      <c r="G243" s="23"/>
      <c r="H243" s="22"/>
      <c r="I243" s="24" t="str">
        <f>IF(OR(G243="",H243="",U243=""),"",IFERROR(VLOOKUP(G243&amp;H243&amp;U243,※編集不可※選択項目!$K$3:$P$51,5,FALSE),"該当なし"))</f>
        <v/>
      </c>
      <c r="J243" s="41"/>
      <c r="K243" s="22"/>
      <c r="L243" s="24" t="e">
        <f>J243&amp;#REF!</f>
        <v>#REF!</v>
      </c>
      <c r="M243" s="22"/>
      <c r="N243" s="22"/>
      <c r="O243" s="22"/>
      <c r="P243" s="22"/>
      <c r="Q243" s="22"/>
      <c r="R243" s="22"/>
      <c r="S243" s="25" t="str">
        <f t="shared" si="45"/>
        <v/>
      </c>
      <c r="T243" s="22"/>
      <c r="U243" s="22"/>
      <c r="V243" s="22"/>
      <c r="W243" s="22"/>
      <c r="X243" s="22"/>
      <c r="Y243" s="22"/>
      <c r="Z243" s="31"/>
      <c r="AA243" s="41"/>
      <c r="AB243" s="31"/>
      <c r="AC243" s="121"/>
      <c r="AD243" s="122"/>
      <c r="AE243" s="118"/>
      <c r="AF243" s="100"/>
      <c r="AG243" s="71"/>
      <c r="AH243" s="94">
        <f>IFERROR(INDEX(※編集不可※選択項目!$P$3:$P$51,MATCH(新規登録用!G243&amp;新規登録用!H243&amp;新規登録用!I243,※編集不可※選択項目!$Q$3:$Q$51,0)),0)</f>
        <v>0</v>
      </c>
      <c r="AI243" s="95" t="str">
        <f t="shared" si="46"/>
        <v/>
      </c>
      <c r="AJ243" s="95" t="str">
        <f>IF(G243&amp;H243=※編集不可※選択項目!$J$3,VLOOKUP(新規登録用!U243,※編集不可※選択項目!$N$2:$P$13,3,TRUE),AK243)</f>
        <v/>
      </c>
      <c r="AK243" s="95" t="str">
        <f>IF(G243&amp;H243=※編集不可※選択項目!$J$15,VLOOKUP(新規登録用!U243,※編集不可※選択項目!$N$14:$P$25,3,TRUE),AL243)</f>
        <v/>
      </c>
      <c r="AL243" s="95" t="str">
        <f>IF(G243&amp;H243=※編集不可※選択項目!$J$27,VLOOKUP(新規登録用!U243,※編集不可※選択項目!$N$26:$P$41,3,TRUE),AM243)</f>
        <v/>
      </c>
      <c r="AM243" s="95" t="str">
        <f>IF(G243&amp;H243=※編集不可※選択項目!$J$43,VLOOKUP(新規登録用!U243,※編集不可※選択項目!$N$42:$P$46,3,TRUE),AN243)</f>
        <v/>
      </c>
      <c r="AN243" s="95" t="str">
        <f>IF(G243&amp;H243=※編集不可※選択項目!$J$48,VLOOKUP(新規登録用!U243,※編集不可※選択項目!$N$47:$P$51,3,TRUE),"")</f>
        <v/>
      </c>
      <c r="AO243" s="94">
        <f>IFERROR(VLOOKUP(Y243&amp;G243&amp;H243,※編集不可※選択項目!U:V,2,FALSE),0)</f>
        <v>0</v>
      </c>
      <c r="AP243" s="94">
        <f t="shared" si="47"/>
        <v>0</v>
      </c>
      <c r="AQ243" s="94" t="str">
        <f t="shared" si="48"/>
        <v/>
      </c>
      <c r="AR243" s="81">
        <f t="shared" si="49"/>
        <v>0</v>
      </c>
      <c r="AS243" s="81">
        <f t="shared" si="54"/>
        <v>0</v>
      </c>
      <c r="AT243" s="81">
        <f t="shared" si="50"/>
        <v>0</v>
      </c>
      <c r="AU243" s="81" t="str">
        <f t="shared" si="55"/>
        <v/>
      </c>
      <c r="AV243" s="74">
        <f t="shared" si="56"/>
        <v>0</v>
      </c>
      <c r="AW243" s="74">
        <f t="shared" si="57"/>
        <v>0</v>
      </c>
    </row>
    <row r="244" spans="1:49" s="13" customFormat="1" ht="25.15" customHeight="1" x14ac:dyDescent="0.15">
      <c r="A244" s="72">
        <f t="shared" si="51"/>
        <v>233</v>
      </c>
      <c r="B244" s="26" t="str">
        <f t="shared" si="44"/>
        <v/>
      </c>
      <c r="C244" s="73"/>
      <c r="D244" s="24" t="str">
        <f t="shared" si="52"/>
        <v/>
      </c>
      <c r="E244" s="24" t="str">
        <f t="shared" si="53"/>
        <v/>
      </c>
      <c r="F244" s="22"/>
      <c r="G244" s="23"/>
      <c r="H244" s="22"/>
      <c r="I244" s="24" t="str">
        <f>IF(OR(G244="",H244="",U244=""),"",IFERROR(VLOOKUP(G244&amp;H244&amp;U244,※編集不可※選択項目!$K$3:$P$51,5,FALSE),"該当なし"))</f>
        <v/>
      </c>
      <c r="J244" s="41"/>
      <c r="K244" s="22"/>
      <c r="L244" s="24" t="e">
        <f>J244&amp;#REF!</f>
        <v>#REF!</v>
      </c>
      <c r="M244" s="22"/>
      <c r="N244" s="22"/>
      <c r="O244" s="22"/>
      <c r="P244" s="22"/>
      <c r="Q244" s="22"/>
      <c r="R244" s="22"/>
      <c r="S244" s="25" t="str">
        <f t="shared" si="45"/>
        <v/>
      </c>
      <c r="T244" s="22"/>
      <c r="U244" s="22"/>
      <c r="V244" s="22"/>
      <c r="W244" s="22"/>
      <c r="X244" s="22"/>
      <c r="Y244" s="22"/>
      <c r="Z244" s="31"/>
      <c r="AA244" s="41"/>
      <c r="AB244" s="31"/>
      <c r="AC244" s="121"/>
      <c r="AD244" s="122"/>
      <c r="AE244" s="118"/>
      <c r="AF244" s="100"/>
      <c r="AG244" s="71"/>
      <c r="AH244" s="94">
        <f>IFERROR(INDEX(※編集不可※選択項目!$P$3:$P$51,MATCH(新規登録用!G244&amp;新規登録用!H244&amp;新規登録用!I244,※編集不可※選択項目!$Q$3:$Q$51,0)),0)</f>
        <v>0</v>
      </c>
      <c r="AI244" s="95" t="str">
        <f t="shared" si="46"/>
        <v/>
      </c>
      <c r="AJ244" s="95" t="str">
        <f>IF(G244&amp;H244=※編集不可※選択項目!$J$3,VLOOKUP(新規登録用!U244,※編集不可※選択項目!$N$2:$P$13,3,TRUE),AK244)</f>
        <v/>
      </c>
      <c r="AK244" s="95" t="str">
        <f>IF(G244&amp;H244=※編集不可※選択項目!$J$15,VLOOKUP(新規登録用!U244,※編集不可※選択項目!$N$14:$P$25,3,TRUE),AL244)</f>
        <v/>
      </c>
      <c r="AL244" s="95" t="str">
        <f>IF(G244&amp;H244=※編集不可※選択項目!$J$27,VLOOKUP(新規登録用!U244,※編集不可※選択項目!$N$26:$P$41,3,TRUE),AM244)</f>
        <v/>
      </c>
      <c r="AM244" s="95" t="str">
        <f>IF(G244&amp;H244=※編集不可※選択項目!$J$43,VLOOKUP(新規登録用!U244,※編集不可※選択項目!$N$42:$P$46,3,TRUE),AN244)</f>
        <v/>
      </c>
      <c r="AN244" s="95" t="str">
        <f>IF(G244&amp;H244=※編集不可※選択項目!$J$48,VLOOKUP(新規登録用!U244,※編集不可※選択項目!$N$47:$P$51,3,TRUE),"")</f>
        <v/>
      </c>
      <c r="AO244" s="94">
        <f>IFERROR(VLOOKUP(Y244&amp;G244&amp;H244,※編集不可※選択項目!U:V,2,FALSE),0)</f>
        <v>0</v>
      </c>
      <c r="AP244" s="94">
        <f t="shared" si="47"/>
        <v>0</v>
      </c>
      <c r="AQ244" s="94" t="str">
        <f t="shared" si="48"/>
        <v/>
      </c>
      <c r="AR244" s="81">
        <f t="shared" si="49"/>
        <v>0</v>
      </c>
      <c r="AS244" s="81">
        <f t="shared" si="54"/>
        <v>0</v>
      </c>
      <c r="AT244" s="81">
        <f t="shared" si="50"/>
        <v>0</v>
      </c>
      <c r="AU244" s="81" t="str">
        <f t="shared" si="55"/>
        <v/>
      </c>
      <c r="AV244" s="74">
        <f t="shared" si="56"/>
        <v>0</v>
      </c>
      <c r="AW244" s="74">
        <f t="shared" si="57"/>
        <v>0</v>
      </c>
    </row>
    <row r="245" spans="1:49" s="13" customFormat="1" ht="25.15" customHeight="1" x14ac:dyDescent="0.15">
      <c r="A245" s="72">
        <f t="shared" si="51"/>
        <v>234</v>
      </c>
      <c r="B245" s="26" t="str">
        <f t="shared" si="44"/>
        <v/>
      </c>
      <c r="C245" s="73"/>
      <c r="D245" s="24" t="str">
        <f t="shared" si="52"/>
        <v/>
      </c>
      <c r="E245" s="24" t="str">
        <f t="shared" si="53"/>
        <v/>
      </c>
      <c r="F245" s="22"/>
      <c r="G245" s="23"/>
      <c r="H245" s="22"/>
      <c r="I245" s="24" t="str">
        <f>IF(OR(G245="",H245="",U245=""),"",IFERROR(VLOOKUP(G245&amp;H245&amp;U245,※編集不可※選択項目!$K$3:$P$51,5,FALSE),"該当なし"))</f>
        <v/>
      </c>
      <c r="J245" s="41"/>
      <c r="K245" s="22"/>
      <c r="L245" s="24" t="e">
        <f>J245&amp;#REF!</f>
        <v>#REF!</v>
      </c>
      <c r="M245" s="22"/>
      <c r="N245" s="22"/>
      <c r="O245" s="22"/>
      <c r="P245" s="22"/>
      <c r="Q245" s="22"/>
      <c r="R245" s="22"/>
      <c r="S245" s="25" t="str">
        <f t="shared" si="45"/>
        <v/>
      </c>
      <c r="T245" s="22"/>
      <c r="U245" s="22"/>
      <c r="V245" s="22"/>
      <c r="W245" s="22"/>
      <c r="X245" s="22"/>
      <c r="Y245" s="22"/>
      <c r="Z245" s="31"/>
      <c r="AA245" s="41"/>
      <c r="AB245" s="31"/>
      <c r="AC245" s="121"/>
      <c r="AD245" s="122"/>
      <c r="AE245" s="118"/>
      <c r="AF245" s="100"/>
      <c r="AG245" s="71"/>
      <c r="AH245" s="94">
        <f>IFERROR(INDEX(※編集不可※選択項目!$P$3:$P$51,MATCH(新規登録用!G245&amp;新規登録用!H245&amp;新規登録用!I245,※編集不可※選択項目!$Q$3:$Q$51,0)),0)</f>
        <v>0</v>
      </c>
      <c r="AI245" s="95" t="str">
        <f t="shared" si="46"/>
        <v/>
      </c>
      <c r="AJ245" s="95" t="str">
        <f>IF(G245&amp;H245=※編集不可※選択項目!$J$3,VLOOKUP(新規登録用!U245,※編集不可※選択項目!$N$2:$P$13,3,TRUE),AK245)</f>
        <v/>
      </c>
      <c r="AK245" s="95" t="str">
        <f>IF(G245&amp;H245=※編集不可※選択項目!$J$15,VLOOKUP(新規登録用!U245,※編集不可※選択項目!$N$14:$P$25,3,TRUE),AL245)</f>
        <v/>
      </c>
      <c r="AL245" s="95" t="str">
        <f>IF(G245&amp;H245=※編集不可※選択項目!$J$27,VLOOKUP(新規登録用!U245,※編集不可※選択項目!$N$26:$P$41,3,TRUE),AM245)</f>
        <v/>
      </c>
      <c r="AM245" s="95" t="str">
        <f>IF(G245&amp;H245=※編集不可※選択項目!$J$43,VLOOKUP(新規登録用!U245,※編集不可※選択項目!$N$42:$P$46,3,TRUE),AN245)</f>
        <v/>
      </c>
      <c r="AN245" s="95" t="str">
        <f>IF(G245&amp;H245=※編集不可※選択項目!$J$48,VLOOKUP(新規登録用!U245,※編集不可※選択項目!$N$47:$P$51,3,TRUE),"")</f>
        <v/>
      </c>
      <c r="AO245" s="94">
        <f>IFERROR(VLOOKUP(Y245&amp;G245&amp;H245,※編集不可※選択項目!U:V,2,FALSE),0)</f>
        <v>0</v>
      </c>
      <c r="AP245" s="94">
        <f t="shared" si="47"/>
        <v>0</v>
      </c>
      <c r="AQ245" s="94" t="str">
        <f t="shared" si="48"/>
        <v/>
      </c>
      <c r="AR245" s="81">
        <f t="shared" si="49"/>
        <v>0</v>
      </c>
      <c r="AS245" s="81">
        <f t="shared" si="54"/>
        <v>0</v>
      </c>
      <c r="AT245" s="81">
        <f t="shared" si="50"/>
        <v>0</v>
      </c>
      <c r="AU245" s="81" t="str">
        <f t="shared" si="55"/>
        <v/>
      </c>
      <c r="AV245" s="74">
        <f t="shared" si="56"/>
        <v>0</v>
      </c>
      <c r="AW245" s="74">
        <f t="shared" si="57"/>
        <v>0</v>
      </c>
    </row>
    <row r="246" spans="1:49" s="13" customFormat="1" ht="25.15" customHeight="1" x14ac:dyDescent="0.15">
      <c r="A246" s="72">
        <f t="shared" si="51"/>
        <v>235</v>
      </c>
      <c r="B246" s="26" t="str">
        <f t="shared" si="44"/>
        <v/>
      </c>
      <c r="C246" s="73"/>
      <c r="D246" s="24" t="str">
        <f t="shared" si="52"/>
        <v/>
      </c>
      <c r="E246" s="24" t="str">
        <f t="shared" si="53"/>
        <v/>
      </c>
      <c r="F246" s="22"/>
      <c r="G246" s="23"/>
      <c r="H246" s="22"/>
      <c r="I246" s="24" t="str">
        <f>IF(OR(G246="",H246="",U246=""),"",IFERROR(VLOOKUP(G246&amp;H246&amp;U246,※編集不可※選択項目!$K$3:$P$51,5,FALSE),"該当なし"))</f>
        <v/>
      </c>
      <c r="J246" s="41"/>
      <c r="K246" s="22"/>
      <c r="L246" s="24" t="e">
        <f>J246&amp;#REF!</f>
        <v>#REF!</v>
      </c>
      <c r="M246" s="22"/>
      <c r="N246" s="22"/>
      <c r="O246" s="22"/>
      <c r="P246" s="22"/>
      <c r="Q246" s="22"/>
      <c r="R246" s="22"/>
      <c r="S246" s="25" t="str">
        <f t="shared" si="45"/>
        <v/>
      </c>
      <c r="T246" s="22"/>
      <c r="U246" s="22"/>
      <c r="V246" s="22"/>
      <c r="W246" s="22"/>
      <c r="X246" s="22"/>
      <c r="Y246" s="22"/>
      <c r="Z246" s="31"/>
      <c r="AA246" s="41"/>
      <c r="AB246" s="31"/>
      <c r="AC246" s="121"/>
      <c r="AD246" s="122"/>
      <c r="AE246" s="118"/>
      <c r="AF246" s="100"/>
      <c r="AG246" s="71"/>
      <c r="AH246" s="94">
        <f>IFERROR(INDEX(※編集不可※選択項目!$P$3:$P$51,MATCH(新規登録用!G246&amp;新規登録用!H246&amp;新規登録用!I246,※編集不可※選択項目!$Q$3:$Q$51,0)),0)</f>
        <v>0</v>
      </c>
      <c r="AI246" s="95" t="str">
        <f t="shared" si="46"/>
        <v/>
      </c>
      <c r="AJ246" s="95" t="str">
        <f>IF(G246&amp;H246=※編集不可※選択項目!$J$3,VLOOKUP(新規登録用!U246,※編集不可※選択項目!$N$2:$P$13,3,TRUE),AK246)</f>
        <v/>
      </c>
      <c r="AK246" s="95" t="str">
        <f>IF(G246&amp;H246=※編集不可※選択項目!$J$15,VLOOKUP(新規登録用!U246,※編集不可※選択項目!$N$14:$P$25,3,TRUE),AL246)</f>
        <v/>
      </c>
      <c r="AL246" s="95" t="str">
        <f>IF(G246&amp;H246=※編集不可※選択項目!$J$27,VLOOKUP(新規登録用!U246,※編集不可※選択項目!$N$26:$P$41,3,TRUE),AM246)</f>
        <v/>
      </c>
      <c r="AM246" s="95" t="str">
        <f>IF(G246&amp;H246=※編集不可※選択項目!$J$43,VLOOKUP(新規登録用!U246,※編集不可※選択項目!$N$42:$P$46,3,TRUE),AN246)</f>
        <v/>
      </c>
      <c r="AN246" s="95" t="str">
        <f>IF(G246&amp;H246=※編集不可※選択項目!$J$48,VLOOKUP(新規登録用!U246,※編集不可※選択項目!$N$47:$P$51,3,TRUE),"")</f>
        <v/>
      </c>
      <c r="AO246" s="94">
        <f>IFERROR(VLOOKUP(Y246&amp;G246&amp;H246,※編集不可※選択項目!U:V,2,FALSE),0)</f>
        <v>0</v>
      </c>
      <c r="AP246" s="94">
        <f t="shared" si="47"/>
        <v>0</v>
      </c>
      <c r="AQ246" s="94" t="str">
        <f t="shared" si="48"/>
        <v/>
      </c>
      <c r="AR246" s="81">
        <f t="shared" si="49"/>
        <v>0</v>
      </c>
      <c r="AS246" s="81">
        <f t="shared" si="54"/>
        <v>0</v>
      </c>
      <c r="AT246" s="81">
        <f t="shared" si="50"/>
        <v>0</v>
      </c>
      <c r="AU246" s="81" t="str">
        <f t="shared" si="55"/>
        <v/>
      </c>
      <c r="AV246" s="74">
        <f t="shared" si="56"/>
        <v>0</v>
      </c>
      <c r="AW246" s="74">
        <f t="shared" si="57"/>
        <v>0</v>
      </c>
    </row>
    <row r="247" spans="1:49" s="13" customFormat="1" ht="25.15" customHeight="1" x14ac:dyDescent="0.15">
      <c r="A247" s="72">
        <f t="shared" si="51"/>
        <v>236</v>
      </c>
      <c r="B247" s="26" t="str">
        <f t="shared" si="44"/>
        <v/>
      </c>
      <c r="C247" s="73"/>
      <c r="D247" s="24" t="str">
        <f t="shared" si="52"/>
        <v/>
      </c>
      <c r="E247" s="24" t="str">
        <f t="shared" si="53"/>
        <v/>
      </c>
      <c r="F247" s="22"/>
      <c r="G247" s="23"/>
      <c r="H247" s="22"/>
      <c r="I247" s="24" t="str">
        <f>IF(OR(G247="",H247="",U247=""),"",IFERROR(VLOOKUP(G247&amp;H247&amp;U247,※編集不可※選択項目!$K$3:$P$51,5,FALSE),"該当なし"))</f>
        <v/>
      </c>
      <c r="J247" s="41"/>
      <c r="K247" s="22"/>
      <c r="L247" s="24" t="e">
        <f>J247&amp;#REF!</f>
        <v>#REF!</v>
      </c>
      <c r="M247" s="22"/>
      <c r="N247" s="22"/>
      <c r="O247" s="22"/>
      <c r="P247" s="22"/>
      <c r="Q247" s="22"/>
      <c r="R247" s="22"/>
      <c r="S247" s="25" t="str">
        <f t="shared" si="45"/>
        <v/>
      </c>
      <c r="T247" s="22"/>
      <c r="U247" s="22"/>
      <c r="V247" s="22"/>
      <c r="W247" s="22"/>
      <c r="X247" s="22"/>
      <c r="Y247" s="22"/>
      <c r="Z247" s="31"/>
      <c r="AA247" s="41"/>
      <c r="AB247" s="31"/>
      <c r="AC247" s="121"/>
      <c r="AD247" s="122"/>
      <c r="AE247" s="118"/>
      <c r="AF247" s="100"/>
      <c r="AG247" s="71"/>
      <c r="AH247" s="94">
        <f>IFERROR(INDEX(※編集不可※選択項目!$P$3:$P$51,MATCH(新規登録用!G247&amp;新規登録用!H247&amp;新規登録用!I247,※編集不可※選択項目!$Q$3:$Q$51,0)),0)</f>
        <v>0</v>
      </c>
      <c r="AI247" s="95" t="str">
        <f t="shared" si="46"/>
        <v/>
      </c>
      <c r="AJ247" s="95" t="str">
        <f>IF(G247&amp;H247=※編集不可※選択項目!$J$3,VLOOKUP(新規登録用!U247,※編集不可※選択項目!$N$2:$P$13,3,TRUE),AK247)</f>
        <v/>
      </c>
      <c r="AK247" s="95" t="str">
        <f>IF(G247&amp;H247=※編集不可※選択項目!$J$15,VLOOKUP(新規登録用!U247,※編集不可※選択項目!$N$14:$P$25,3,TRUE),AL247)</f>
        <v/>
      </c>
      <c r="AL247" s="95" t="str">
        <f>IF(G247&amp;H247=※編集不可※選択項目!$J$27,VLOOKUP(新規登録用!U247,※編集不可※選択項目!$N$26:$P$41,3,TRUE),AM247)</f>
        <v/>
      </c>
      <c r="AM247" s="95" t="str">
        <f>IF(G247&amp;H247=※編集不可※選択項目!$J$43,VLOOKUP(新規登録用!U247,※編集不可※選択項目!$N$42:$P$46,3,TRUE),AN247)</f>
        <v/>
      </c>
      <c r="AN247" s="95" t="str">
        <f>IF(G247&amp;H247=※編集不可※選択項目!$J$48,VLOOKUP(新規登録用!U247,※編集不可※選択項目!$N$47:$P$51,3,TRUE),"")</f>
        <v/>
      </c>
      <c r="AO247" s="94">
        <f>IFERROR(VLOOKUP(Y247&amp;G247&amp;H247,※編集不可※選択項目!U:V,2,FALSE),0)</f>
        <v>0</v>
      </c>
      <c r="AP247" s="94">
        <f t="shared" si="47"/>
        <v>0</v>
      </c>
      <c r="AQ247" s="94" t="str">
        <f t="shared" si="48"/>
        <v/>
      </c>
      <c r="AR247" s="81">
        <f t="shared" si="49"/>
        <v>0</v>
      </c>
      <c r="AS247" s="81">
        <f t="shared" si="54"/>
        <v>0</v>
      </c>
      <c r="AT247" s="81">
        <f t="shared" si="50"/>
        <v>0</v>
      </c>
      <c r="AU247" s="81" t="str">
        <f t="shared" si="55"/>
        <v/>
      </c>
      <c r="AV247" s="74">
        <f t="shared" si="56"/>
        <v>0</v>
      </c>
      <c r="AW247" s="74">
        <f t="shared" si="57"/>
        <v>0</v>
      </c>
    </row>
    <row r="248" spans="1:49" s="13" customFormat="1" ht="25.15" customHeight="1" x14ac:dyDescent="0.15">
      <c r="A248" s="72">
        <f t="shared" si="51"/>
        <v>237</v>
      </c>
      <c r="B248" s="26" t="str">
        <f t="shared" si="44"/>
        <v/>
      </c>
      <c r="C248" s="73"/>
      <c r="D248" s="24" t="str">
        <f t="shared" si="52"/>
        <v/>
      </c>
      <c r="E248" s="24" t="str">
        <f t="shared" si="53"/>
        <v/>
      </c>
      <c r="F248" s="22"/>
      <c r="G248" s="23"/>
      <c r="H248" s="22"/>
      <c r="I248" s="24" t="str">
        <f>IF(OR(G248="",H248="",U248=""),"",IFERROR(VLOOKUP(G248&amp;H248&amp;U248,※編集不可※選択項目!$K$3:$P$51,5,FALSE),"該当なし"))</f>
        <v/>
      </c>
      <c r="J248" s="41"/>
      <c r="K248" s="22"/>
      <c r="L248" s="24" t="e">
        <f>J248&amp;#REF!</f>
        <v>#REF!</v>
      </c>
      <c r="M248" s="22"/>
      <c r="N248" s="22"/>
      <c r="O248" s="22"/>
      <c r="P248" s="22"/>
      <c r="Q248" s="22"/>
      <c r="R248" s="22"/>
      <c r="S248" s="25" t="str">
        <f t="shared" si="45"/>
        <v/>
      </c>
      <c r="T248" s="22"/>
      <c r="U248" s="22"/>
      <c r="V248" s="22"/>
      <c r="W248" s="22"/>
      <c r="X248" s="22"/>
      <c r="Y248" s="22"/>
      <c r="Z248" s="31"/>
      <c r="AA248" s="41"/>
      <c r="AB248" s="31"/>
      <c r="AC248" s="121"/>
      <c r="AD248" s="122"/>
      <c r="AE248" s="118"/>
      <c r="AF248" s="100"/>
      <c r="AG248" s="71"/>
      <c r="AH248" s="94">
        <f>IFERROR(INDEX(※編集不可※選択項目!$P$3:$P$51,MATCH(新規登録用!G248&amp;新規登録用!H248&amp;新規登録用!I248,※編集不可※選択項目!$Q$3:$Q$51,0)),0)</f>
        <v>0</v>
      </c>
      <c r="AI248" s="95" t="str">
        <f t="shared" si="46"/>
        <v/>
      </c>
      <c r="AJ248" s="95" t="str">
        <f>IF(G248&amp;H248=※編集不可※選択項目!$J$3,VLOOKUP(新規登録用!U248,※編集不可※選択項目!$N$2:$P$13,3,TRUE),AK248)</f>
        <v/>
      </c>
      <c r="AK248" s="95" t="str">
        <f>IF(G248&amp;H248=※編集不可※選択項目!$J$15,VLOOKUP(新規登録用!U248,※編集不可※選択項目!$N$14:$P$25,3,TRUE),AL248)</f>
        <v/>
      </c>
      <c r="AL248" s="95" t="str">
        <f>IF(G248&amp;H248=※編集不可※選択項目!$J$27,VLOOKUP(新規登録用!U248,※編集不可※選択項目!$N$26:$P$41,3,TRUE),AM248)</f>
        <v/>
      </c>
      <c r="AM248" s="95" t="str">
        <f>IF(G248&amp;H248=※編集不可※選択項目!$J$43,VLOOKUP(新規登録用!U248,※編集不可※選択項目!$N$42:$P$46,3,TRUE),AN248)</f>
        <v/>
      </c>
      <c r="AN248" s="95" t="str">
        <f>IF(G248&amp;H248=※編集不可※選択項目!$J$48,VLOOKUP(新規登録用!U248,※編集不可※選択項目!$N$47:$P$51,3,TRUE),"")</f>
        <v/>
      </c>
      <c r="AO248" s="94">
        <f>IFERROR(VLOOKUP(Y248&amp;G248&amp;H248,※編集不可※選択項目!U:V,2,FALSE),0)</f>
        <v>0</v>
      </c>
      <c r="AP248" s="94">
        <f t="shared" si="47"/>
        <v>0</v>
      </c>
      <c r="AQ248" s="94" t="str">
        <f t="shared" si="48"/>
        <v/>
      </c>
      <c r="AR248" s="81">
        <f t="shared" si="49"/>
        <v>0</v>
      </c>
      <c r="AS248" s="81">
        <f t="shared" si="54"/>
        <v>0</v>
      </c>
      <c r="AT248" s="81">
        <f t="shared" si="50"/>
        <v>0</v>
      </c>
      <c r="AU248" s="81" t="str">
        <f t="shared" si="55"/>
        <v/>
      </c>
      <c r="AV248" s="74">
        <f t="shared" si="56"/>
        <v>0</v>
      </c>
      <c r="AW248" s="74">
        <f t="shared" si="57"/>
        <v>0</v>
      </c>
    </row>
    <row r="249" spans="1:49" s="13" customFormat="1" ht="25.15" customHeight="1" x14ac:dyDescent="0.15">
      <c r="A249" s="72">
        <f t="shared" si="51"/>
        <v>238</v>
      </c>
      <c r="B249" s="26" t="str">
        <f t="shared" si="44"/>
        <v/>
      </c>
      <c r="C249" s="73"/>
      <c r="D249" s="24" t="str">
        <f t="shared" si="52"/>
        <v/>
      </c>
      <c r="E249" s="24" t="str">
        <f t="shared" si="53"/>
        <v/>
      </c>
      <c r="F249" s="22"/>
      <c r="G249" s="23"/>
      <c r="H249" s="22"/>
      <c r="I249" s="24" t="str">
        <f>IF(OR(G249="",H249="",U249=""),"",IFERROR(VLOOKUP(G249&amp;H249&amp;U249,※編集不可※選択項目!$K$3:$P$51,5,FALSE),"該当なし"))</f>
        <v/>
      </c>
      <c r="J249" s="41"/>
      <c r="K249" s="22"/>
      <c r="L249" s="24" t="e">
        <f>J249&amp;#REF!</f>
        <v>#REF!</v>
      </c>
      <c r="M249" s="22"/>
      <c r="N249" s="22"/>
      <c r="O249" s="22"/>
      <c r="P249" s="22"/>
      <c r="Q249" s="22"/>
      <c r="R249" s="22"/>
      <c r="S249" s="25" t="str">
        <f t="shared" si="45"/>
        <v/>
      </c>
      <c r="T249" s="22"/>
      <c r="U249" s="22"/>
      <c r="V249" s="22"/>
      <c r="W249" s="22"/>
      <c r="X249" s="22"/>
      <c r="Y249" s="22"/>
      <c r="Z249" s="31"/>
      <c r="AA249" s="41"/>
      <c r="AB249" s="31"/>
      <c r="AC249" s="121"/>
      <c r="AD249" s="122"/>
      <c r="AE249" s="118"/>
      <c r="AF249" s="100"/>
      <c r="AG249" s="71"/>
      <c r="AH249" s="94">
        <f>IFERROR(INDEX(※編集不可※選択項目!$P$3:$P$51,MATCH(新規登録用!G249&amp;新規登録用!H249&amp;新規登録用!I249,※編集不可※選択項目!$Q$3:$Q$51,0)),0)</f>
        <v>0</v>
      </c>
      <c r="AI249" s="95" t="str">
        <f t="shared" si="46"/>
        <v/>
      </c>
      <c r="AJ249" s="95" t="str">
        <f>IF(G249&amp;H249=※編集不可※選択項目!$J$3,VLOOKUP(新規登録用!U249,※編集不可※選択項目!$N$2:$P$13,3,TRUE),AK249)</f>
        <v/>
      </c>
      <c r="AK249" s="95" t="str">
        <f>IF(G249&amp;H249=※編集不可※選択項目!$J$15,VLOOKUP(新規登録用!U249,※編集不可※選択項目!$N$14:$P$25,3,TRUE),AL249)</f>
        <v/>
      </c>
      <c r="AL249" s="95" t="str">
        <f>IF(G249&amp;H249=※編集不可※選択項目!$J$27,VLOOKUP(新規登録用!U249,※編集不可※選択項目!$N$26:$P$41,3,TRUE),AM249)</f>
        <v/>
      </c>
      <c r="AM249" s="95" t="str">
        <f>IF(G249&amp;H249=※編集不可※選択項目!$J$43,VLOOKUP(新規登録用!U249,※編集不可※選択項目!$N$42:$P$46,3,TRUE),AN249)</f>
        <v/>
      </c>
      <c r="AN249" s="95" t="str">
        <f>IF(G249&amp;H249=※編集不可※選択項目!$J$48,VLOOKUP(新規登録用!U249,※編集不可※選択項目!$N$47:$P$51,3,TRUE),"")</f>
        <v/>
      </c>
      <c r="AO249" s="94">
        <f>IFERROR(VLOOKUP(Y249&amp;G249&amp;H249,※編集不可※選択項目!U:V,2,FALSE),0)</f>
        <v>0</v>
      </c>
      <c r="AP249" s="94">
        <f t="shared" si="47"/>
        <v>0</v>
      </c>
      <c r="AQ249" s="94" t="str">
        <f t="shared" si="48"/>
        <v/>
      </c>
      <c r="AR249" s="81">
        <f t="shared" si="49"/>
        <v>0</v>
      </c>
      <c r="AS249" s="81">
        <f t="shared" si="54"/>
        <v>0</v>
      </c>
      <c r="AT249" s="81">
        <f t="shared" si="50"/>
        <v>0</v>
      </c>
      <c r="AU249" s="81" t="str">
        <f t="shared" si="55"/>
        <v/>
      </c>
      <c r="AV249" s="74">
        <f t="shared" si="56"/>
        <v>0</v>
      </c>
      <c r="AW249" s="74">
        <f t="shared" si="57"/>
        <v>0</v>
      </c>
    </row>
    <row r="250" spans="1:49" s="13" customFormat="1" ht="25.15" customHeight="1" x14ac:dyDescent="0.15">
      <c r="A250" s="72">
        <f t="shared" si="51"/>
        <v>239</v>
      </c>
      <c r="B250" s="26" t="str">
        <f t="shared" si="44"/>
        <v/>
      </c>
      <c r="C250" s="73"/>
      <c r="D250" s="24" t="str">
        <f t="shared" si="52"/>
        <v/>
      </c>
      <c r="E250" s="24" t="str">
        <f t="shared" si="53"/>
        <v/>
      </c>
      <c r="F250" s="22"/>
      <c r="G250" s="23"/>
      <c r="H250" s="22"/>
      <c r="I250" s="24" t="str">
        <f>IF(OR(G250="",H250="",U250=""),"",IFERROR(VLOOKUP(G250&amp;H250&amp;U250,※編集不可※選択項目!$K$3:$P$51,5,FALSE),"該当なし"))</f>
        <v/>
      </c>
      <c r="J250" s="41"/>
      <c r="K250" s="22"/>
      <c r="L250" s="24" t="e">
        <f>J250&amp;#REF!</f>
        <v>#REF!</v>
      </c>
      <c r="M250" s="22"/>
      <c r="N250" s="22"/>
      <c r="O250" s="22"/>
      <c r="P250" s="22"/>
      <c r="Q250" s="22"/>
      <c r="R250" s="22"/>
      <c r="S250" s="25" t="str">
        <f t="shared" si="45"/>
        <v/>
      </c>
      <c r="T250" s="22"/>
      <c r="U250" s="22"/>
      <c r="V250" s="22"/>
      <c r="W250" s="22"/>
      <c r="X250" s="22"/>
      <c r="Y250" s="22"/>
      <c r="Z250" s="31"/>
      <c r="AA250" s="41"/>
      <c r="AB250" s="31"/>
      <c r="AC250" s="121"/>
      <c r="AD250" s="122"/>
      <c r="AE250" s="118"/>
      <c r="AF250" s="100"/>
      <c r="AG250" s="71"/>
      <c r="AH250" s="94">
        <f>IFERROR(INDEX(※編集不可※選択項目!$P$3:$P$51,MATCH(新規登録用!G250&amp;新規登録用!H250&amp;新規登録用!I250,※編集不可※選択項目!$Q$3:$Q$51,0)),0)</f>
        <v>0</v>
      </c>
      <c r="AI250" s="95" t="str">
        <f t="shared" si="46"/>
        <v/>
      </c>
      <c r="AJ250" s="95" t="str">
        <f>IF(G250&amp;H250=※編集不可※選択項目!$J$3,VLOOKUP(新規登録用!U250,※編集不可※選択項目!$N$2:$P$13,3,TRUE),AK250)</f>
        <v/>
      </c>
      <c r="AK250" s="95" t="str">
        <f>IF(G250&amp;H250=※編集不可※選択項目!$J$15,VLOOKUP(新規登録用!U250,※編集不可※選択項目!$N$14:$P$25,3,TRUE),AL250)</f>
        <v/>
      </c>
      <c r="AL250" s="95" t="str">
        <f>IF(G250&amp;H250=※編集不可※選択項目!$J$27,VLOOKUP(新規登録用!U250,※編集不可※選択項目!$N$26:$P$41,3,TRUE),AM250)</f>
        <v/>
      </c>
      <c r="AM250" s="95" t="str">
        <f>IF(G250&amp;H250=※編集不可※選択項目!$J$43,VLOOKUP(新規登録用!U250,※編集不可※選択項目!$N$42:$P$46,3,TRUE),AN250)</f>
        <v/>
      </c>
      <c r="AN250" s="95" t="str">
        <f>IF(G250&amp;H250=※編集不可※選択項目!$J$48,VLOOKUP(新規登録用!U250,※編集不可※選択項目!$N$47:$P$51,3,TRUE),"")</f>
        <v/>
      </c>
      <c r="AO250" s="94">
        <f>IFERROR(VLOOKUP(Y250&amp;G250&amp;H250,※編集不可※選択項目!U:V,2,FALSE),0)</f>
        <v>0</v>
      </c>
      <c r="AP250" s="94">
        <f t="shared" si="47"/>
        <v>0</v>
      </c>
      <c r="AQ250" s="94" t="str">
        <f t="shared" si="48"/>
        <v/>
      </c>
      <c r="AR250" s="81">
        <f t="shared" si="49"/>
        <v>0</v>
      </c>
      <c r="AS250" s="81">
        <f t="shared" si="54"/>
        <v>0</v>
      </c>
      <c r="AT250" s="81">
        <f t="shared" si="50"/>
        <v>0</v>
      </c>
      <c r="AU250" s="81" t="str">
        <f t="shared" si="55"/>
        <v/>
      </c>
      <c r="AV250" s="74">
        <f t="shared" si="56"/>
        <v>0</v>
      </c>
      <c r="AW250" s="74">
        <f t="shared" si="57"/>
        <v>0</v>
      </c>
    </row>
    <row r="251" spans="1:49" s="13" customFormat="1" ht="25.15" customHeight="1" x14ac:dyDescent="0.15">
      <c r="A251" s="72">
        <f t="shared" si="51"/>
        <v>240</v>
      </c>
      <c r="B251" s="26" t="str">
        <f t="shared" si="44"/>
        <v/>
      </c>
      <c r="C251" s="73"/>
      <c r="D251" s="24" t="str">
        <f t="shared" si="52"/>
        <v/>
      </c>
      <c r="E251" s="24" t="str">
        <f t="shared" si="53"/>
        <v/>
      </c>
      <c r="F251" s="22"/>
      <c r="G251" s="23"/>
      <c r="H251" s="22"/>
      <c r="I251" s="24" t="str">
        <f>IF(OR(G251="",H251="",U251=""),"",IFERROR(VLOOKUP(G251&amp;H251&amp;U251,※編集不可※選択項目!$K$3:$P$51,5,FALSE),"該当なし"))</f>
        <v/>
      </c>
      <c r="J251" s="41"/>
      <c r="K251" s="22"/>
      <c r="L251" s="24" t="e">
        <f>J251&amp;#REF!</f>
        <v>#REF!</v>
      </c>
      <c r="M251" s="22"/>
      <c r="N251" s="22"/>
      <c r="O251" s="22"/>
      <c r="P251" s="22"/>
      <c r="Q251" s="22"/>
      <c r="R251" s="22"/>
      <c r="S251" s="25" t="str">
        <f t="shared" si="45"/>
        <v/>
      </c>
      <c r="T251" s="22"/>
      <c r="U251" s="22"/>
      <c r="V251" s="22"/>
      <c r="W251" s="22"/>
      <c r="X251" s="22"/>
      <c r="Y251" s="22"/>
      <c r="Z251" s="31"/>
      <c r="AA251" s="41"/>
      <c r="AB251" s="31"/>
      <c r="AC251" s="121"/>
      <c r="AD251" s="122"/>
      <c r="AE251" s="118"/>
      <c r="AF251" s="100"/>
      <c r="AG251" s="71"/>
      <c r="AH251" s="94">
        <f>IFERROR(INDEX(※編集不可※選択項目!$P$3:$P$51,MATCH(新規登録用!G251&amp;新規登録用!H251&amp;新規登録用!I251,※編集不可※選択項目!$Q$3:$Q$51,0)),0)</f>
        <v>0</v>
      </c>
      <c r="AI251" s="95" t="str">
        <f t="shared" si="46"/>
        <v/>
      </c>
      <c r="AJ251" s="95" t="str">
        <f>IF(G251&amp;H251=※編集不可※選択項目!$J$3,VLOOKUP(新規登録用!U251,※編集不可※選択項目!$N$2:$P$13,3,TRUE),AK251)</f>
        <v/>
      </c>
      <c r="AK251" s="95" t="str">
        <f>IF(G251&amp;H251=※編集不可※選択項目!$J$15,VLOOKUP(新規登録用!U251,※編集不可※選択項目!$N$14:$P$25,3,TRUE),AL251)</f>
        <v/>
      </c>
      <c r="AL251" s="95" t="str">
        <f>IF(G251&amp;H251=※編集不可※選択項目!$J$27,VLOOKUP(新規登録用!U251,※編集不可※選択項目!$N$26:$P$41,3,TRUE),AM251)</f>
        <v/>
      </c>
      <c r="AM251" s="95" t="str">
        <f>IF(G251&amp;H251=※編集不可※選択項目!$J$43,VLOOKUP(新規登録用!U251,※編集不可※選択項目!$N$42:$P$46,3,TRUE),AN251)</f>
        <v/>
      </c>
      <c r="AN251" s="95" t="str">
        <f>IF(G251&amp;H251=※編集不可※選択項目!$J$48,VLOOKUP(新規登録用!U251,※編集不可※選択項目!$N$47:$P$51,3,TRUE),"")</f>
        <v/>
      </c>
      <c r="AO251" s="94">
        <f>IFERROR(VLOOKUP(Y251&amp;G251&amp;H251,※編集不可※選択項目!U:V,2,FALSE),0)</f>
        <v>0</v>
      </c>
      <c r="AP251" s="94">
        <f t="shared" si="47"/>
        <v>0</v>
      </c>
      <c r="AQ251" s="94" t="str">
        <f t="shared" si="48"/>
        <v/>
      </c>
      <c r="AR251" s="81">
        <f t="shared" si="49"/>
        <v>0</v>
      </c>
      <c r="AS251" s="81">
        <f t="shared" si="54"/>
        <v>0</v>
      </c>
      <c r="AT251" s="81">
        <f t="shared" si="50"/>
        <v>0</v>
      </c>
      <c r="AU251" s="81" t="str">
        <f t="shared" si="55"/>
        <v/>
      </c>
      <c r="AV251" s="74">
        <f t="shared" si="56"/>
        <v>0</v>
      </c>
      <c r="AW251" s="74">
        <f t="shared" si="57"/>
        <v>0</v>
      </c>
    </row>
    <row r="252" spans="1:49" s="13" customFormat="1" ht="25.15" customHeight="1" x14ac:dyDescent="0.15">
      <c r="A252" s="72">
        <f t="shared" si="51"/>
        <v>241</v>
      </c>
      <c r="B252" s="26" t="str">
        <f t="shared" si="44"/>
        <v/>
      </c>
      <c r="C252" s="73"/>
      <c r="D252" s="24" t="str">
        <f t="shared" si="52"/>
        <v/>
      </c>
      <c r="E252" s="24" t="str">
        <f t="shared" si="53"/>
        <v/>
      </c>
      <c r="F252" s="22"/>
      <c r="G252" s="23"/>
      <c r="H252" s="22"/>
      <c r="I252" s="24" t="str">
        <f>IF(OR(G252="",H252="",U252=""),"",IFERROR(VLOOKUP(G252&amp;H252&amp;U252,※編集不可※選択項目!$K$3:$P$51,5,FALSE),"該当なし"))</f>
        <v/>
      </c>
      <c r="J252" s="41"/>
      <c r="K252" s="22"/>
      <c r="L252" s="24" t="e">
        <f>J252&amp;#REF!</f>
        <v>#REF!</v>
      </c>
      <c r="M252" s="22"/>
      <c r="N252" s="22"/>
      <c r="O252" s="22"/>
      <c r="P252" s="22"/>
      <c r="Q252" s="22"/>
      <c r="R252" s="22"/>
      <c r="S252" s="25" t="str">
        <f t="shared" si="45"/>
        <v/>
      </c>
      <c r="T252" s="22"/>
      <c r="U252" s="22"/>
      <c r="V252" s="22"/>
      <c r="W252" s="22"/>
      <c r="X252" s="22"/>
      <c r="Y252" s="22"/>
      <c r="Z252" s="31"/>
      <c r="AA252" s="41"/>
      <c r="AB252" s="31"/>
      <c r="AC252" s="121"/>
      <c r="AD252" s="122"/>
      <c r="AE252" s="118"/>
      <c r="AF252" s="100"/>
      <c r="AG252" s="71"/>
      <c r="AH252" s="94">
        <f>IFERROR(INDEX(※編集不可※選択項目!$P$3:$P$51,MATCH(新規登録用!G252&amp;新規登録用!H252&amp;新規登録用!I252,※編集不可※選択項目!$Q$3:$Q$51,0)),0)</f>
        <v>0</v>
      </c>
      <c r="AI252" s="95" t="str">
        <f t="shared" si="46"/>
        <v/>
      </c>
      <c r="AJ252" s="95" t="str">
        <f>IF(G252&amp;H252=※編集不可※選択項目!$J$3,VLOOKUP(新規登録用!U252,※編集不可※選択項目!$N$2:$P$13,3,TRUE),AK252)</f>
        <v/>
      </c>
      <c r="AK252" s="95" t="str">
        <f>IF(G252&amp;H252=※編集不可※選択項目!$J$15,VLOOKUP(新規登録用!U252,※編集不可※選択項目!$N$14:$P$25,3,TRUE),AL252)</f>
        <v/>
      </c>
      <c r="AL252" s="95" t="str">
        <f>IF(G252&amp;H252=※編集不可※選択項目!$J$27,VLOOKUP(新規登録用!U252,※編集不可※選択項目!$N$26:$P$41,3,TRUE),AM252)</f>
        <v/>
      </c>
      <c r="AM252" s="95" t="str">
        <f>IF(G252&amp;H252=※編集不可※選択項目!$J$43,VLOOKUP(新規登録用!U252,※編集不可※選択項目!$N$42:$P$46,3,TRUE),AN252)</f>
        <v/>
      </c>
      <c r="AN252" s="95" t="str">
        <f>IF(G252&amp;H252=※編集不可※選択項目!$J$48,VLOOKUP(新規登録用!U252,※編集不可※選択項目!$N$47:$P$51,3,TRUE),"")</f>
        <v/>
      </c>
      <c r="AO252" s="94">
        <f>IFERROR(VLOOKUP(Y252&amp;G252&amp;H252,※編集不可※選択項目!U:V,2,FALSE),0)</f>
        <v>0</v>
      </c>
      <c r="AP252" s="94">
        <f t="shared" si="47"/>
        <v>0</v>
      </c>
      <c r="AQ252" s="94" t="str">
        <f t="shared" si="48"/>
        <v/>
      </c>
      <c r="AR252" s="81">
        <f t="shared" si="49"/>
        <v>0</v>
      </c>
      <c r="AS252" s="81">
        <f t="shared" si="54"/>
        <v>0</v>
      </c>
      <c r="AT252" s="81">
        <f t="shared" si="50"/>
        <v>0</v>
      </c>
      <c r="AU252" s="81" t="str">
        <f t="shared" si="55"/>
        <v/>
      </c>
      <c r="AV252" s="74">
        <f t="shared" si="56"/>
        <v>0</v>
      </c>
      <c r="AW252" s="74">
        <f t="shared" si="57"/>
        <v>0</v>
      </c>
    </row>
    <row r="253" spans="1:49" s="13" customFormat="1" ht="25.15" customHeight="1" x14ac:dyDescent="0.15">
      <c r="A253" s="72">
        <f t="shared" si="51"/>
        <v>242</v>
      </c>
      <c r="B253" s="26" t="str">
        <f t="shared" si="44"/>
        <v/>
      </c>
      <c r="C253" s="73"/>
      <c r="D253" s="24" t="str">
        <f t="shared" si="52"/>
        <v/>
      </c>
      <c r="E253" s="24" t="str">
        <f t="shared" si="53"/>
        <v/>
      </c>
      <c r="F253" s="22"/>
      <c r="G253" s="23"/>
      <c r="H253" s="22"/>
      <c r="I253" s="24" t="str">
        <f>IF(OR(G253="",H253="",U253=""),"",IFERROR(VLOOKUP(G253&amp;H253&amp;U253,※編集不可※選択項目!$K$3:$P$51,5,FALSE),"該当なし"))</f>
        <v/>
      </c>
      <c r="J253" s="41"/>
      <c r="K253" s="22"/>
      <c r="L253" s="24" t="e">
        <f>J253&amp;#REF!</f>
        <v>#REF!</v>
      </c>
      <c r="M253" s="22"/>
      <c r="N253" s="22"/>
      <c r="O253" s="22"/>
      <c r="P253" s="22"/>
      <c r="Q253" s="22"/>
      <c r="R253" s="22"/>
      <c r="S253" s="25" t="str">
        <f t="shared" si="45"/>
        <v/>
      </c>
      <c r="T253" s="22"/>
      <c r="U253" s="22"/>
      <c r="V253" s="22"/>
      <c r="W253" s="22"/>
      <c r="X253" s="22"/>
      <c r="Y253" s="22"/>
      <c r="Z253" s="31"/>
      <c r="AA253" s="41"/>
      <c r="AB253" s="31"/>
      <c r="AC253" s="121"/>
      <c r="AD253" s="122"/>
      <c r="AE253" s="118"/>
      <c r="AF253" s="100"/>
      <c r="AG253" s="71"/>
      <c r="AH253" s="94">
        <f>IFERROR(INDEX(※編集不可※選択項目!$P$3:$P$51,MATCH(新規登録用!G253&amp;新規登録用!H253&amp;新規登録用!I253,※編集不可※選択項目!$Q$3:$Q$51,0)),0)</f>
        <v>0</v>
      </c>
      <c r="AI253" s="95" t="str">
        <f t="shared" si="46"/>
        <v/>
      </c>
      <c r="AJ253" s="95" t="str">
        <f>IF(G253&amp;H253=※編集不可※選択項目!$J$3,VLOOKUP(新規登録用!U253,※編集不可※選択項目!$N$2:$P$13,3,TRUE),AK253)</f>
        <v/>
      </c>
      <c r="AK253" s="95" t="str">
        <f>IF(G253&amp;H253=※編集不可※選択項目!$J$15,VLOOKUP(新規登録用!U253,※編集不可※選択項目!$N$14:$P$25,3,TRUE),AL253)</f>
        <v/>
      </c>
      <c r="AL253" s="95" t="str">
        <f>IF(G253&amp;H253=※編集不可※選択項目!$J$27,VLOOKUP(新規登録用!U253,※編集不可※選択項目!$N$26:$P$41,3,TRUE),AM253)</f>
        <v/>
      </c>
      <c r="AM253" s="95" t="str">
        <f>IF(G253&amp;H253=※編集不可※選択項目!$J$43,VLOOKUP(新規登録用!U253,※編集不可※選択項目!$N$42:$P$46,3,TRUE),AN253)</f>
        <v/>
      </c>
      <c r="AN253" s="95" t="str">
        <f>IF(G253&amp;H253=※編集不可※選択項目!$J$48,VLOOKUP(新規登録用!U253,※編集不可※選択項目!$N$47:$P$51,3,TRUE),"")</f>
        <v/>
      </c>
      <c r="AO253" s="94">
        <f>IFERROR(VLOOKUP(Y253&amp;G253&amp;H253,※編集不可※選択項目!U:V,2,FALSE),0)</f>
        <v>0</v>
      </c>
      <c r="AP253" s="94">
        <f t="shared" si="47"/>
        <v>0</v>
      </c>
      <c r="AQ253" s="94" t="str">
        <f t="shared" si="48"/>
        <v/>
      </c>
      <c r="AR253" s="81">
        <f t="shared" si="49"/>
        <v>0</v>
      </c>
      <c r="AS253" s="81">
        <f t="shared" si="54"/>
        <v>0</v>
      </c>
      <c r="AT253" s="81">
        <f t="shared" si="50"/>
        <v>0</v>
      </c>
      <c r="AU253" s="81" t="str">
        <f t="shared" si="55"/>
        <v/>
      </c>
      <c r="AV253" s="74">
        <f t="shared" si="56"/>
        <v>0</v>
      </c>
      <c r="AW253" s="74">
        <f t="shared" si="57"/>
        <v>0</v>
      </c>
    </row>
    <row r="254" spans="1:49" s="13" customFormat="1" ht="25.15" customHeight="1" x14ac:dyDescent="0.15">
      <c r="A254" s="72">
        <f t="shared" si="51"/>
        <v>243</v>
      </c>
      <c r="B254" s="26" t="str">
        <f t="shared" si="44"/>
        <v/>
      </c>
      <c r="C254" s="73"/>
      <c r="D254" s="24" t="str">
        <f t="shared" si="52"/>
        <v/>
      </c>
      <c r="E254" s="24" t="str">
        <f t="shared" si="53"/>
        <v/>
      </c>
      <c r="F254" s="22"/>
      <c r="G254" s="23"/>
      <c r="H254" s="22"/>
      <c r="I254" s="24" t="str">
        <f>IF(OR(G254="",H254="",U254=""),"",IFERROR(VLOOKUP(G254&amp;H254&amp;U254,※編集不可※選択項目!$K$3:$P$51,5,FALSE),"該当なし"))</f>
        <v/>
      </c>
      <c r="J254" s="41"/>
      <c r="K254" s="22"/>
      <c r="L254" s="24" t="e">
        <f>J254&amp;#REF!</f>
        <v>#REF!</v>
      </c>
      <c r="M254" s="22"/>
      <c r="N254" s="22"/>
      <c r="O254" s="22"/>
      <c r="P254" s="22"/>
      <c r="Q254" s="22"/>
      <c r="R254" s="22"/>
      <c r="S254" s="25" t="str">
        <f t="shared" si="45"/>
        <v/>
      </c>
      <c r="T254" s="22"/>
      <c r="U254" s="22"/>
      <c r="V254" s="22"/>
      <c r="W254" s="22"/>
      <c r="X254" s="22"/>
      <c r="Y254" s="22"/>
      <c r="Z254" s="31"/>
      <c r="AA254" s="41"/>
      <c r="AB254" s="31"/>
      <c r="AC254" s="121"/>
      <c r="AD254" s="122"/>
      <c r="AE254" s="118"/>
      <c r="AF254" s="100"/>
      <c r="AG254" s="71"/>
      <c r="AH254" s="94">
        <f>IFERROR(INDEX(※編集不可※選択項目!$P$3:$P$51,MATCH(新規登録用!G254&amp;新規登録用!H254&amp;新規登録用!I254,※編集不可※選択項目!$Q$3:$Q$51,0)),0)</f>
        <v>0</v>
      </c>
      <c r="AI254" s="95" t="str">
        <f t="shared" si="46"/>
        <v/>
      </c>
      <c r="AJ254" s="95" t="str">
        <f>IF(G254&amp;H254=※編集不可※選択項目!$J$3,VLOOKUP(新規登録用!U254,※編集不可※選択項目!$N$2:$P$13,3,TRUE),AK254)</f>
        <v/>
      </c>
      <c r="AK254" s="95" t="str">
        <f>IF(G254&amp;H254=※編集不可※選択項目!$J$15,VLOOKUP(新規登録用!U254,※編集不可※選択項目!$N$14:$P$25,3,TRUE),AL254)</f>
        <v/>
      </c>
      <c r="AL254" s="95" t="str">
        <f>IF(G254&amp;H254=※編集不可※選択項目!$J$27,VLOOKUP(新規登録用!U254,※編集不可※選択項目!$N$26:$P$41,3,TRUE),AM254)</f>
        <v/>
      </c>
      <c r="AM254" s="95" t="str">
        <f>IF(G254&amp;H254=※編集不可※選択項目!$J$43,VLOOKUP(新規登録用!U254,※編集不可※選択項目!$N$42:$P$46,3,TRUE),AN254)</f>
        <v/>
      </c>
      <c r="AN254" s="95" t="str">
        <f>IF(G254&amp;H254=※編集不可※選択項目!$J$48,VLOOKUP(新規登録用!U254,※編集不可※選択項目!$N$47:$P$51,3,TRUE),"")</f>
        <v/>
      </c>
      <c r="AO254" s="94">
        <f>IFERROR(VLOOKUP(Y254&amp;G254&amp;H254,※編集不可※選択項目!U:V,2,FALSE),0)</f>
        <v>0</v>
      </c>
      <c r="AP254" s="94">
        <f t="shared" si="47"/>
        <v>0</v>
      </c>
      <c r="AQ254" s="94" t="str">
        <f t="shared" si="48"/>
        <v/>
      </c>
      <c r="AR254" s="81">
        <f t="shared" si="49"/>
        <v>0</v>
      </c>
      <c r="AS254" s="81">
        <f t="shared" si="54"/>
        <v>0</v>
      </c>
      <c r="AT254" s="81">
        <f t="shared" si="50"/>
        <v>0</v>
      </c>
      <c r="AU254" s="81" t="str">
        <f t="shared" si="55"/>
        <v/>
      </c>
      <c r="AV254" s="74">
        <f t="shared" si="56"/>
        <v>0</v>
      </c>
      <c r="AW254" s="74">
        <f t="shared" si="57"/>
        <v>0</v>
      </c>
    </row>
    <row r="255" spans="1:49" s="13" customFormat="1" ht="25.15" customHeight="1" x14ac:dyDescent="0.15">
      <c r="A255" s="72">
        <f t="shared" si="51"/>
        <v>244</v>
      </c>
      <c r="B255" s="26" t="str">
        <f t="shared" si="44"/>
        <v/>
      </c>
      <c r="C255" s="73"/>
      <c r="D255" s="24" t="str">
        <f t="shared" si="52"/>
        <v/>
      </c>
      <c r="E255" s="24" t="str">
        <f t="shared" si="53"/>
        <v/>
      </c>
      <c r="F255" s="22"/>
      <c r="G255" s="23"/>
      <c r="H255" s="22"/>
      <c r="I255" s="24" t="str">
        <f>IF(OR(G255="",H255="",U255=""),"",IFERROR(VLOOKUP(G255&amp;H255&amp;U255,※編集不可※選択項目!$K$3:$P$51,5,FALSE),"該当なし"))</f>
        <v/>
      </c>
      <c r="J255" s="41"/>
      <c r="K255" s="22"/>
      <c r="L255" s="24" t="e">
        <f>J255&amp;#REF!</f>
        <v>#REF!</v>
      </c>
      <c r="M255" s="22"/>
      <c r="N255" s="22"/>
      <c r="O255" s="22"/>
      <c r="P255" s="22"/>
      <c r="Q255" s="22"/>
      <c r="R255" s="22"/>
      <c r="S255" s="25" t="str">
        <f t="shared" si="45"/>
        <v/>
      </c>
      <c r="T255" s="22"/>
      <c r="U255" s="22"/>
      <c r="V255" s="22"/>
      <c r="W255" s="22"/>
      <c r="X255" s="22"/>
      <c r="Y255" s="22"/>
      <c r="Z255" s="31"/>
      <c r="AA255" s="41"/>
      <c r="AB255" s="31"/>
      <c r="AC255" s="121"/>
      <c r="AD255" s="122"/>
      <c r="AE255" s="118"/>
      <c r="AF255" s="100"/>
      <c r="AG255" s="71"/>
      <c r="AH255" s="94">
        <f>IFERROR(INDEX(※編集不可※選択項目!$P$3:$P$51,MATCH(新規登録用!G255&amp;新規登録用!H255&amp;新規登録用!I255,※編集不可※選択項目!$Q$3:$Q$51,0)),0)</f>
        <v>0</v>
      </c>
      <c r="AI255" s="95" t="str">
        <f t="shared" si="46"/>
        <v/>
      </c>
      <c r="AJ255" s="95" t="str">
        <f>IF(G255&amp;H255=※編集不可※選択項目!$J$3,VLOOKUP(新規登録用!U255,※編集不可※選択項目!$N$2:$P$13,3,TRUE),AK255)</f>
        <v/>
      </c>
      <c r="AK255" s="95" t="str">
        <f>IF(G255&amp;H255=※編集不可※選択項目!$J$15,VLOOKUP(新規登録用!U255,※編集不可※選択項目!$N$14:$P$25,3,TRUE),AL255)</f>
        <v/>
      </c>
      <c r="AL255" s="95" t="str">
        <f>IF(G255&amp;H255=※編集不可※選択項目!$J$27,VLOOKUP(新規登録用!U255,※編集不可※選択項目!$N$26:$P$41,3,TRUE),AM255)</f>
        <v/>
      </c>
      <c r="AM255" s="95" t="str">
        <f>IF(G255&amp;H255=※編集不可※選択項目!$J$43,VLOOKUP(新規登録用!U255,※編集不可※選択項目!$N$42:$P$46,3,TRUE),AN255)</f>
        <v/>
      </c>
      <c r="AN255" s="95" t="str">
        <f>IF(G255&amp;H255=※編集不可※選択項目!$J$48,VLOOKUP(新規登録用!U255,※編集不可※選択項目!$N$47:$P$51,3,TRUE),"")</f>
        <v/>
      </c>
      <c r="AO255" s="94">
        <f>IFERROR(VLOOKUP(Y255&amp;G255&amp;H255,※編集不可※選択項目!U:V,2,FALSE),0)</f>
        <v>0</v>
      </c>
      <c r="AP255" s="94">
        <f t="shared" si="47"/>
        <v>0</v>
      </c>
      <c r="AQ255" s="94" t="str">
        <f t="shared" si="48"/>
        <v/>
      </c>
      <c r="AR255" s="81">
        <f t="shared" si="49"/>
        <v>0</v>
      </c>
      <c r="AS255" s="81">
        <f t="shared" si="54"/>
        <v>0</v>
      </c>
      <c r="AT255" s="81">
        <f t="shared" si="50"/>
        <v>0</v>
      </c>
      <c r="AU255" s="81" t="str">
        <f t="shared" si="55"/>
        <v/>
      </c>
      <c r="AV255" s="74">
        <f t="shared" si="56"/>
        <v>0</v>
      </c>
      <c r="AW255" s="74">
        <f t="shared" si="57"/>
        <v>0</v>
      </c>
    </row>
    <row r="256" spans="1:49" s="13" customFormat="1" ht="25.15" customHeight="1" x14ac:dyDescent="0.15">
      <c r="A256" s="72">
        <f t="shared" si="51"/>
        <v>245</v>
      </c>
      <c r="B256" s="26" t="str">
        <f t="shared" si="44"/>
        <v/>
      </c>
      <c r="C256" s="73"/>
      <c r="D256" s="24" t="str">
        <f t="shared" si="52"/>
        <v/>
      </c>
      <c r="E256" s="24" t="str">
        <f t="shared" si="53"/>
        <v/>
      </c>
      <c r="F256" s="22"/>
      <c r="G256" s="23"/>
      <c r="H256" s="22"/>
      <c r="I256" s="24" t="str">
        <f>IF(OR(G256="",H256="",U256=""),"",IFERROR(VLOOKUP(G256&amp;H256&amp;U256,※編集不可※選択項目!$K$3:$P$51,5,FALSE),"該当なし"))</f>
        <v/>
      </c>
      <c r="J256" s="41"/>
      <c r="K256" s="22"/>
      <c r="L256" s="24" t="e">
        <f>J256&amp;#REF!</f>
        <v>#REF!</v>
      </c>
      <c r="M256" s="22"/>
      <c r="N256" s="22"/>
      <c r="O256" s="22"/>
      <c r="P256" s="22"/>
      <c r="Q256" s="22"/>
      <c r="R256" s="22"/>
      <c r="S256" s="25" t="str">
        <f t="shared" si="45"/>
        <v/>
      </c>
      <c r="T256" s="22"/>
      <c r="U256" s="22"/>
      <c r="V256" s="22"/>
      <c r="W256" s="22"/>
      <c r="X256" s="22"/>
      <c r="Y256" s="22"/>
      <c r="Z256" s="31"/>
      <c r="AA256" s="41"/>
      <c r="AB256" s="31"/>
      <c r="AC256" s="121"/>
      <c r="AD256" s="122"/>
      <c r="AE256" s="118"/>
      <c r="AF256" s="100"/>
      <c r="AG256" s="71"/>
      <c r="AH256" s="94">
        <f>IFERROR(INDEX(※編集不可※選択項目!$P$3:$P$51,MATCH(新規登録用!G256&amp;新規登録用!H256&amp;新規登録用!I256,※編集不可※選択項目!$Q$3:$Q$51,0)),0)</f>
        <v>0</v>
      </c>
      <c r="AI256" s="95" t="str">
        <f t="shared" si="46"/>
        <v/>
      </c>
      <c r="AJ256" s="95" t="str">
        <f>IF(G256&amp;H256=※編集不可※選択項目!$J$3,VLOOKUP(新規登録用!U256,※編集不可※選択項目!$N$2:$P$13,3,TRUE),AK256)</f>
        <v/>
      </c>
      <c r="AK256" s="95" t="str">
        <f>IF(G256&amp;H256=※編集不可※選択項目!$J$15,VLOOKUP(新規登録用!U256,※編集不可※選択項目!$N$14:$P$25,3,TRUE),AL256)</f>
        <v/>
      </c>
      <c r="AL256" s="95" t="str">
        <f>IF(G256&amp;H256=※編集不可※選択項目!$J$27,VLOOKUP(新規登録用!U256,※編集不可※選択項目!$N$26:$P$41,3,TRUE),AM256)</f>
        <v/>
      </c>
      <c r="AM256" s="95" t="str">
        <f>IF(G256&amp;H256=※編集不可※選択項目!$J$43,VLOOKUP(新規登録用!U256,※編集不可※選択項目!$N$42:$P$46,3,TRUE),AN256)</f>
        <v/>
      </c>
      <c r="AN256" s="95" t="str">
        <f>IF(G256&amp;H256=※編集不可※選択項目!$J$48,VLOOKUP(新規登録用!U256,※編集不可※選択項目!$N$47:$P$51,3,TRUE),"")</f>
        <v/>
      </c>
      <c r="AO256" s="94">
        <f>IFERROR(VLOOKUP(Y256&amp;G256&amp;H256,※編集不可※選択項目!U:V,2,FALSE),0)</f>
        <v>0</v>
      </c>
      <c r="AP256" s="94">
        <f t="shared" si="47"/>
        <v>0</v>
      </c>
      <c r="AQ256" s="94" t="str">
        <f t="shared" si="48"/>
        <v/>
      </c>
      <c r="AR256" s="81">
        <f t="shared" si="49"/>
        <v>0</v>
      </c>
      <c r="AS256" s="81">
        <f t="shared" si="54"/>
        <v>0</v>
      </c>
      <c r="AT256" s="81">
        <f t="shared" si="50"/>
        <v>0</v>
      </c>
      <c r="AU256" s="81" t="str">
        <f t="shared" si="55"/>
        <v/>
      </c>
      <c r="AV256" s="74">
        <f t="shared" si="56"/>
        <v>0</v>
      </c>
      <c r="AW256" s="74">
        <f t="shared" si="57"/>
        <v>0</v>
      </c>
    </row>
    <row r="257" spans="1:49" s="13" customFormat="1" ht="25.15" customHeight="1" x14ac:dyDescent="0.15">
      <c r="A257" s="72">
        <f t="shared" si="51"/>
        <v>246</v>
      </c>
      <c r="B257" s="26" t="str">
        <f t="shared" si="44"/>
        <v/>
      </c>
      <c r="C257" s="73"/>
      <c r="D257" s="24" t="str">
        <f t="shared" si="52"/>
        <v/>
      </c>
      <c r="E257" s="24" t="str">
        <f t="shared" si="53"/>
        <v/>
      </c>
      <c r="F257" s="22"/>
      <c r="G257" s="23"/>
      <c r="H257" s="22"/>
      <c r="I257" s="24" t="str">
        <f>IF(OR(G257="",H257="",U257=""),"",IFERROR(VLOOKUP(G257&amp;H257&amp;U257,※編集不可※選択項目!$K$3:$P$51,5,FALSE),"該当なし"))</f>
        <v/>
      </c>
      <c r="J257" s="41"/>
      <c r="K257" s="22"/>
      <c r="L257" s="24" t="e">
        <f>J257&amp;#REF!</f>
        <v>#REF!</v>
      </c>
      <c r="M257" s="22"/>
      <c r="N257" s="22"/>
      <c r="O257" s="22"/>
      <c r="P257" s="22"/>
      <c r="Q257" s="22"/>
      <c r="R257" s="22"/>
      <c r="S257" s="25" t="str">
        <f t="shared" si="45"/>
        <v/>
      </c>
      <c r="T257" s="22"/>
      <c r="U257" s="22"/>
      <c r="V257" s="22"/>
      <c r="W257" s="22"/>
      <c r="X257" s="22"/>
      <c r="Y257" s="22"/>
      <c r="Z257" s="31"/>
      <c r="AA257" s="41"/>
      <c r="AB257" s="31"/>
      <c r="AC257" s="121"/>
      <c r="AD257" s="122"/>
      <c r="AE257" s="118"/>
      <c r="AF257" s="100"/>
      <c r="AG257" s="71"/>
      <c r="AH257" s="94">
        <f>IFERROR(INDEX(※編集不可※選択項目!$P$3:$P$51,MATCH(新規登録用!G257&amp;新規登録用!H257&amp;新規登録用!I257,※編集不可※選択項目!$Q$3:$Q$51,0)),0)</f>
        <v>0</v>
      </c>
      <c r="AI257" s="95" t="str">
        <f t="shared" si="46"/>
        <v/>
      </c>
      <c r="AJ257" s="95" t="str">
        <f>IF(G257&amp;H257=※編集不可※選択項目!$J$3,VLOOKUP(新規登録用!U257,※編集不可※選択項目!$N$2:$P$13,3,TRUE),AK257)</f>
        <v/>
      </c>
      <c r="AK257" s="95" t="str">
        <f>IF(G257&amp;H257=※編集不可※選択項目!$J$15,VLOOKUP(新規登録用!U257,※編集不可※選択項目!$N$14:$P$25,3,TRUE),AL257)</f>
        <v/>
      </c>
      <c r="AL257" s="95" t="str">
        <f>IF(G257&amp;H257=※編集不可※選択項目!$J$27,VLOOKUP(新規登録用!U257,※編集不可※選択項目!$N$26:$P$41,3,TRUE),AM257)</f>
        <v/>
      </c>
      <c r="AM257" s="95" t="str">
        <f>IF(G257&amp;H257=※編集不可※選択項目!$J$43,VLOOKUP(新規登録用!U257,※編集不可※選択項目!$N$42:$P$46,3,TRUE),AN257)</f>
        <v/>
      </c>
      <c r="AN257" s="95" t="str">
        <f>IF(G257&amp;H257=※編集不可※選択項目!$J$48,VLOOKUP(新規登録用!U257,※編集不可※選択項目!$N$47:$P$51,3,TRUE),"")</f>
        <v/>
      </c>
      <c r="AO257" s="94">
        <f>IFERROR(VLOOKUP(Y257&amp;G257&amp;H257,※編集不可※選択項目!U:V,2,FALSE),0)</f>
        <v>0</v>
      </c>
      <c r="AP257" s="94">
        <f t="shared" si="47"/>
        <v>0</v>
      </c>
      <c r="AQ257" s="94" t="str">
        <f t="shared" si="48"/>
        <v/>
      </c>
      <c r="AR257" s="81">
        <f t="shared" si="49"/>
        <v>0</v>
      </c>
      <c r="AS257" s="81">
        <f t="shared" si="54"/>
        <v>0</v>
      </c>
      <c r="AT257" s="81">
        <f t="shared" si="50"/>
        <v>0</v>
      </c>
      <c r="AU257" s="81" t="str">
        <f t="shared" si="55"/>
        <v/>
      </c>
      <c r="AV257" s="74">
        <f t="shared" si="56"/>
        <v>0</v>
      </c>
      <c r="AW257" s="74">
        <f t="shared" si="57"/>
        <v>0</v>
      </c>
    </row>
    <row r="258" spans="1:49" s="13" customFormat="1" ht="25.15" customHeight="1" x14ac:dyDescent="0.15">
      <c r="A258" s="72">
        <f t="shared" si="51"/>
        <v>247</v>
      </c>
      <c r="B258" s="26" t="str">
        <f t="shared" si="44"/>
        <v/>
      </c>
      <c r="C258" s="73"/>
      <c r="D258" s="24" t="str">
        <f t="shared" si="52"/>
        <v/>
      </c>
      <c r="E258" s="24" t="str">
        <f t="shared" si="53"/>
        <v/>
      </c>
      <c r="F258" s="22"/>
      <c r="G258" s="23"/>
      <c r="H258" s="22"/>
      <c r="I258" s="24" t="str">
        <f>IF(OR(G258="",H258="",U258=""),"",IFERROR(VLOOKUP(G258&amp;H258&amp;U258,※編集不可※選択項目!$K$3:$P$51,5,FALSE),"該当なし"))</f>
        <v/>
      </c>
      <c r="J258" s="41"/>
      <c r="K258" s="22"/>
      <c r="L258" s="24" t="e">
        <f>J258&amp;#REF!</f>
        <v>#REF!</v>
      </c>
      <c r="M258" s="22"/>
      <c r="N258" s="22"/>
      <c r="O258" s="22"/>
      <c r="P258" s="22"/>
      <c r="Q258" s="22"/>
      <c r="R258" s="22"/>
      <c r="S258" s="25" t="str">
        <f t="shared" si="45"/>
        <v/>
      </c>
      <c r="T258" s="22"/>
      <c r="U258" s="22"/>
      <c r="V258" s="22"/>
      <c r="W258" s="22"/>
      <c r="X258" s="22"/>
      <c r="Y258" s="22"/>
      <c r="Z258" s="31"/>
      <c r="AA258" s="41"/>
      <c r="AB258" s="31"/>
      <c r="AC258" s="121"/>
      <c r="AD258" s="122"/>
      <c r="AE258" s="118"/>
      <c r="AF258" s="100"/>
      <c r="AG258" s="71"/>
      <c r="AH258" s="94">
        <f>IFERROR(INDEX(※編集不可※選択項目!$P$3:$P$51,MATCH(新規登録用!G258&amp;新規登録用!H258&amp;新規登録用!I258,※編集不可※選択項目!$Q$3:$Q$51,0)),0)</f>
        <v>0</v>
      </c>
      <c r="AI258" s="95" t="str">
        <f t="shared" si="46"/>
        <v/>
      </c>
      <c r="AJ258" s="95" t="str">
        <f>IF(G258&amp;H258=※編集不可※選択項目!$J$3,VLOOKUP(新規登録用!U258,※編集不可※選択項目!$N$2:$P$13,3,TRUE),AK258)</f>
        <v/>
      </c>
      <c r="AK258" s="95" t="str">
        <f>IF(G258&amp;H258=※編集不可※選択項目!$J$15,VLOOKUP(新規登録用!U258,※編集不可※選択項目!$N$14:$P$25,3,TRUE),AL258)</f>
        <v/>
      </c>
      <c r="AL258" s="95" t="str">
        <f>IF(G258&amp;H258=※編集不可※選択項目!$J$27,VLOOKUP(新規登録用!U258,※編集不可※選択項目!$N$26:$P$41,3,TRUE),AM258)</f>
        <v/>
      </c>
      <c r="AM258" s="95" t="str">
        <f>IF(G258&amp;H258=※編集不可※選択項目!$J$43,VLOOKUP(新規登録用!U258,※編集不可※選択項目!$N$42:$P$46,3,TRUE),AN258)</f>
        <v/>
      </c>
      <c r="AN258" s="95" t="str">
        <f>IF(G258&amp;H258=※編集不可※選択項目!$J$48,VLOOKUP(新規登録用!U258,※編集不可※選択項目!$N$47:$P$51,3,TRUE),"")</f>
        <v/>
      </c>
      <c r="AO258" s="94">
        <f>IFERROR(VLOOKUP(Y258&amp;G258&amp;H258,※編集不可※選択項目!U:V,2,FALSE),0)</f>
        <v>0</v>
      </c>
      <c r="AP258" s="94">
        <f t="shared" si="47"/>
        <v>0</v>
      </c>
      <c r="AQ258" s="94" t="str">
        <f t="shared" si="48"/>
        <v/>
      </c>
      <c r="AR258" s="81">
        <f t="shared" si="49"/>
        <v>0</v>
      </c>
      <c r="AS258" s="81">
        <f t="shared" si="54"/>
        <v>0</v>
      </c>
      <c r="AT258" s="81">
        <f t="shared" si="50"/>
        <v>0</v>
      </c>
      <c r="AU258" s="81" t="str">
        <f t="shared" si="55"/>
        <v/>
      </c>
      <c r="AV258" s="74">
        <f t="shared" si="56"/>
        <v>0</v>
      </c>
      <c r="AW258" s="74">
        <f t="shared" si="57"/>
        <v>0</v>
      </c>
    </row>
    <row r="259" spans="1:49" s="13" customFormat="1" ht="25.15" customHeight="1" x14ac:dyDescent="0.15">
      <c r="A259" s="72">
        <f t="shared" si="51"/>
        <v>248</v>
      </c>
      <c r="B259" s="26" t="str">
        <f t="shared" si="44"/>
        <v/>
      </c>
      <c r="C259" s="73"/>
      <c r="D259" s="24" t="str">
        <f t="shared" si="52"/>
        <v/>
      </c>
      <c r="E259" s="24" t="str">
        <f t="shared" si="53"/>
        <v/>
      </c>
      <c r="F259" s="22"/>
      <c r="G259" s="23"/>
      <c r="H259" s="22"/>
      <c r="I259" s="24" t="str">
        <f>IF(OR(G259="",H259="",U259=""),"",IFERROR(VLOOKUP(G259&amp;H259&amp;U259,※編集不可※選択項目!$K$3:$P$51,5,FALSE),"該当なし"))</f>
        <v/>
      </c>
      <c r="J259" s="41"/>
      <c r="K259" s="22"/>
      <c r="L259" s="24" t="e">
        <f>J259&amp;#REF!</f>
        <v>#REF!</v>
      </c>
      <c r="M259" s="22"/>
      <c r="N259" s="22"/>
      <c r="O259" s="22"/>
      <c r="P259" s="22"/>
      <c r="Q259" s="22"/>
      <c r="R259" s="22"/>
      <c r="S259" s="25" t="str">
        <f t="shared" si="45"/>
        <v/>
      </c>
      <c r="T259" s="22"/>
      <c r="U259" s="22"/>
      <c r="V259" s="22"/>
      <c r="W259" s="22"/>
      <c r="X259" s="22"/>
      <c r="Y259" s="22"/>
      <c r="Z259" s="31"/>
      <c r="AA259" s="41"/>
      <c r="AB259" s="31"/>
      <c r="AC259" s="121"/>
      <c r="AD259" s="122"/>
      <c r="AE259" s="118"/>
      <c r="AF259" s="100"/>
      <c r="AG259" s="71"/>
      <c r="AH259" s="94">
        <f>IFERROR(INDEX(※編集不可※選択項目!$P$3:$P$51,MATCH(新規登録用!G259&amp;新規登録用!H259&amp;新規登録用!I259,※編集不可※選択項目!$Q$3:$Q$51,0)),0)</f>
        <v>0</v>
      </c>
      <c r="AI259" s="95" t="str">
        <f t="shared" si="46"/>
        <v/>
      </c>
      <c r="AJ259" s="95" t="str">
        <f>IF(G259&amp;H259=※編集不可※選択項目!$J$3,VLOOKUP(新規登録用!U259,※編集不可※選択項目!$N$2:$P$13,3,TRUE),AK259)</f>
        <v/>
      </c>
      <c r="AK259" s="95" t="str">
        <f>IF(G259&amp;H259=※編集不可※選択項目!$J$15,VLOOKUP(新規登録用!U259,※編集不可※選択項目!$N$14:$P$25,3,TRUE),AL259)</f>
        <v/>
      </c>
      <c r="AL259" s="95" t="str">
        <f>IF(G259&amp;H259=※編集不可※選択項目!$J$27,VLOOKUP(新規登録用!U259,※編集不可※選択項目!$N$26:$P$41,3,TRUE),AM259)</f>
        <v/>
      </c>
      <c r="AM259" s="95" t="str">
        <f>IF(G259&amp;H259=※編集不可※選択項目!$J$43,VLOOKUP(新規登録用!U259,※編集不可※選択項目!$N$42:$P$46,3,TRUE),AN259)</f>
        <v/>
      </c>
      <c r="AN259" s="95" t="str">
        <f>IF(G259&amp;H259=※編集不可※選択項目!$J$48,VLOOKUP(新規登録用!U259,※編集不可※選択項目!$N$47:$P$51,3,TRUE),"")</f>
        <v/>
      </c>
      <c r="AO259" s="94">
        <f>IFERROR(VLOOKUP(Y259&amp;G259&amp;H259,※編集不可※選択項目!U:V,2,FALSE),0)</f>
        <v>0</v>
      </c>
      <c r="AP259" s="94">
        <f t="shared" si="47"/>
        <v>0</v>
      </c>
      <c r="AQ259" s="94" t="str">
        <f t="shared" si="48"/>
        <v/>
      </c>
      <c r="AR259" s="81">
        <f t="shared" si="49"/>
        <v>0</v>
      </c>
      <c r="AS259" s="81">
        <f t="shared" si="54"/>
        <v>0</v>
      </c>
      <c r="AT259" s="81">
        <f t="shared" si="50"/>
        <v>0</v>
      </c>
      <c r="AU259" s="81" t="str">
        <f t="shared" si="55"/>
        <v/>
      </c>
      <c r="AV259" s="74">
        <f t="shared" si="56"/>
        <v>0</v>
      </c>
      <c r="AW259" s="74">
        <f t="shared" si="57"/>
        <v>0</v>
      </c>
    </row>
    <row r="260" spans="1:49" s="13" customFormat="1" ht="25.15" customHeight="1" x14ac:dyDescent="0.15">
      <c r="A260" s="72">
        <f t="shared" si="51"/>
        <v>249</v>
      </c>
      <c r="B260" s="26" t="str">
        <f t="shared" si="44"/>
        <v/>
      </c>
      <c r="C260" s="73"/>
      <c r="D260" s="24" t="str">
        <f t="shared" si="52"/>
        <v/>
      </c>
      <c r="E260" s="24" t="str">
        <f t="shared" si="53"/>
        <v/>
      </c>
      <c r="F260" s="22"/>
      <c r="G260" s="23"/>
      <c r="H260" s="22"/>
      <c r="I260" s="24" t="str">
        <f>IF(OR(G260="",H260="",U260=""),"",IFERROR(VLOOKUP(G260&amp;H260&amp;U260,※編集不可※選択項目!$K$3:$P$51,5,FALSE),"該当なし"))</f>
        <v/>
      </c>
      <c r="J260" s="41"/>
      <c r="K260" s="22"/>
      <c r="L260" s="24" t="e">
        <f>J260&amp;#REF!</f>
        <v>#REF!</v>
      </c>
      <c r="M260" s="22"/>
      <c r="N260" s="22"/>
      <c r="O260" s="22"/>
      <c r="P260" s="22"/>
      <c r="Q260" s="22"/>
      <c r="R260" s="22"/>
      <c r="S260" s="25" t="str">
        <f t="shared" si="45"/>
        <v/>
      </c>
      <c r="T260" s="22"/>
      <c r="U260" s="22"/>
      <c r="V260" s="22"/>
      <c r="W260" s="22"/>
      <c r="X260" s="22"/>
      <c r="Y260" s="22"/>
      <c r="Z260" s="31"/>
      <c r="AA260" s="41"/>
      <c r="AB260" s="31"/>
      <c r="AC260" s="121"/>
      <c r="AD260" s="122"/>
      <c r="AE260" s="118"/>
      <c r="AF260" s="100"/>
      <c r="AG260" s="71"/>
      <c r="AH260" s="94">
        <f>IFERROR(INDEX(※編集不可※選択項目!$P$3:$P$51,MATCH(新規登録用!G260&amp;新規登録用!H260&amp;新規登録用!I260,※編集不可※選択項目!$Q$3:$Q$51,0)),0)</f>
        <v>0</v>
      </c>
      <c r="AI260" s="95" t="str">
        <f t="shared" si="46"/>
        <v/>
      </c>
      <c r="AJ260" s="95" t="str">
        <f>IF(G260&amp;H260=※編集不可※選択項目!$J$3,VLOOKUP(新規登録用!U260,※編集不可※選択項目!$N$2:$P$13,3,TRUE),AK260)</f>
        <v/>
      </c>
      <c r="AK260" s="95" t="str">
        <f>IF(G260&amp;H260=※編集不可※選択項目!$J$15,VLOOKUP(新規登録用!U260,※編集不可※選択項目!$N$14:$P$25,3,TRUE),AL260)</f>
        <v/>
      </c>
      <c r="AL260" s="95" t="str">
        <f>IF(G260&amp;H260=※編集不可※選択項目!$J$27,VLOOKUP(新規登録用!U260,※編集不可※選択項目!$N$26:$P$41,3,TRUE),AM260)</f>
        <v/>
      </c>
      <c r="AM260" s="95" t="str">
        <f>IF(G260&amp;H260=※編集不可※選択項目!$J$43,VLOOKUP(新規登録用!U260,※編集不可※選択項目!$N$42:$P$46,3,TRUE),AN260)</f>
        <v/>
      </c>
      <c r="AN260" s="95" t="str">
        <f>IF(G260&amp;H260=※編集不可※選択項目!$J$48,VLOOKUP(新規登録用!U260,※編集不可※選択項目!$N$47:$P$51,3,TRUE),"")</f>
        <v/>
      </c>
      <c r="AO260" s="94">
        <f>IFERROR(VLOOKUP(Y260&amp;G260&amp;H260,※編集不可※選択項目!U:V,2,FALSE),0)</f>
        <v>0</v>
      </c>
      <c r="AP260" s="94">
        <f t="shared" si="47"/>
        <v>0</v>
      </c>
      <c r="AQ260" s="94" t="str">
        <f t="shared" si="48"/>
        <v/>
      </c>
      <c r="AR260" s="81">
        <f t="shared" si="49"/>
        <v>0</v>
      </c>
      <c r="AS260" s="81">
        <f t="shared" si="54"/>
        <v>0</v>
      </c>
      <c r="AT260" s="81">
        <f t="shared" si="50"/>
        <v>0</v>
      </c>
      <c r="AU260" s="81" t="str">
        <f t="shared" si="55"/>
        <v/>
      </c>
      <c r="AV260" s="74">
        <f t="shared" si="56"/>
        <v>0</v>
      </c>
      <c r="AW260" s="74">
        <f t="shared" si="57"/>
        <v>0</v>
      </c>
    </row>
    <row r="261" spans="1:49" s="13" customFormat="1" ht="25.15" customHeight="1" x14ac:dyDescent="0.15">
      <c r="A261" s="72">
        <f t="shared" si="51"/>
        <v>250</v>
      </c>
      <c r="B261" s="26" t="str">
        <f t="shared" si="44"/>
        <v/>
      </c>
      <c r="C261" s="73"/>
      <c r="D261" s="24" t="str">
        <f t="shared" si="52"/>
        <v/>
      </c>
      <c r="E261" s="24" t="str">
        <f t="shared" si="53"/>
        <v/>
      </c>
      <c r="F261" s="22"/>
      <c r="G261" s="23"/>
      <c r="H261" s="22"/>
      <c r="I261" s="24" t="str">
        <f>IF(OR(G261="",H261="",U261=""),"",IFERROR(VLOOKUP(G261&amp;H261&amp;U261,※編集不可※選択項目!$K$3:$P$51,5,FALSE),"該当なし"))</f>
        <v/>
      </c>
      <c r="J261" s="41"/>
      <c r="K261" s="22"/>
      <c r="L261" s="24" t="e">
        <f>J261&amp;#REF!</f>
        <v>#REF!</v>
      </c>
      <c r="M261" s="22"/>
      <c r="N261" s="22"/>
      <c r="O261" s="22"/>
      <c r="P261" s="22"/>
      <c r="Q261" s="22"/>
      <c r="R261" s="22"/>
      <c r="S261" s="25" t="str">
        <f t="shared" si="45"/>
        <v/>
      </c>
      <c r="T261" s="22"/>
      <c r="U261" s="22"/>
      <c r="V261" s="22"/>
      <c r="W261" s="22"/>
      <c r="X261" s="22"/>
      <c r="Y261" s="22"/>
      <c r="Z261" s="31"/>
      <c r="AA261" s="41"/>
      <c r="AB261" s="31"/>
      <c r="AC261" s="121"/>
      <c r="AD261" s="122"/>
      <c r="AE261" s="118"/>
      <c r="AF261" s="100"/>
      <c r="AG261" s="71"/>
      <c r="AH261" s="94">
        <f>IFERROR(INDEX(※編集不可※選択項目!$P$3:$P$51,MATCH(新規登録用!G261&amp;新規登録用!H261&amp;新規登録用!I261,※編集不可※選択項目!$Q$3:$Q$51,0)),0)</f>
        <v>0</v>
      </c>
      <c r="AI261" s="95" t="str">
        <f t="shared" si="46"/>
        <v/>
      </c>
      <c r="AJ261" s="95" t="str">
        <f>IF(G261&amp;H261=※編集不可※選択項目!$J$3,VLOOKUP(新規登録用!U261,※編集不可※選択項目!$N$2:$P$13,3,TRUE),AK261)</f>
        <v/>
      </c>
      <c r="AK261" s="95" t="str">
        <f>IF(G261&amp;H261=※編集不可※選択項目!$J$15,VLOOKUP(新規登録用!U261,※編集不可※選択項目!$N$14:$P$25,3,TRUE),AL261)</f>
        <v/>
      </c>
      <c r="AL261" s="95" t="str">
        <f>IF(G261&amp;H261=※編集不可※選択項目!$J$27,VLOOKUP(新規登録用!U261,※編集不可※選択項目!$N$26:$P$41,3,TRUE),AM261)</f>
        <v/>
      </c>
      <c r="AM261" s="95" t="str">
        <f>IF(G261&amp;H261=※編集不可※選択項目!$J$43,VLOOKUP(新規登録用!U261,※編集不可※選択項目!$N$42:$P$46,3,TRUE),AN261)</f>
        <v/>
      </c>
      <c r="AN261" s="95" t="str">
        <f>IF(G261&amp;H261=※編集不可※選択項目!$J$48,VLOOKUP(新規登録用!U261,※編集不可※選択項目!$N$47:$P$51,3,TRUE),"")</f>
        <v/>
      </c>
      <c r="AO261" s="94">
        <f>IFERROR(VLOOKUP(Y261&amp;G261&amp;H261,※編集不可※選択項目!U:V,2,FALSE),0)</f>
        <v>0</v>
      </c>
      <c r="AP261" s="94">
        <f t="shared" si="47"/>
        <v>0</v>
      </c>
      <c r="AQ261" s="94" t="str">
        <f t="shared" si="48"/>
        <v/>
      </c>
      <c r="AR261" s="81">
        <f t="shared" si="49"/>
        <v>0</v>
      </c>
      <c r="AS261" s="81">
        <f t="shared" si="54"/>
        <v>0</v>
      </c>
      <c r="AT261" s="81">
        <f t="shared" si="50"/>
        <v>0</v>
      </c>
      <c r="AU261" s="81" t="str">
        <f t="shared" si="55"/>
        <v/>
      </c>
      <c r="AV261" s="74">
        <f t="shared" si="56"/>
        <v>0</v>
      </c>
      <c r="AW261" s="74">
        <f t="shared" si="57"/>
        <v>0</v>
      </c>
    </row>
    <row r="262" spans="1:49" s="13" customFormat="1" ht="25.15" customHeight="1" x14ac:dyDescent="0.15">
      <c r="A262" s="72">
        <f t="shared" si="51"/>
        <v>251</v>
      </c>
      <c r="B262" s="26" t="str">
        <f t="shared" si="44"/>
        <v/>
      </c>
      <c r="C262" s="73"/>
      <c r="D262" s="24" t="str">
        <f t="shared" si="52"/>
        <v/>
      </c>
      <c r="E262" s="24" t="str">
        <f t="shared" si="53"/>
        <v/>
      </c>
      <c r="F262" s="22"/>
      <c r="G262" s="23"/>
      <c r="H262" s="22"/>
      <c r="I262" s="24" t="str">
        <f>IF(OR(G262="",H262="",U262=""),"",IFERROR(VLOOKUP(G262&amp;H262&amp;U262,※編集不可※選択項目!$K$3:$P$51,5,FALSE),"該当なし"))</f>
        <v/>
      </c>
      <c r="J262" s="41"/>
      <c r="K262" s="22"/>
      <c r="L262" s="24" t="e">
        <f>J262&amp;#REF!</f>
        <v>#REF!</v>
      </c>
      <c r="M262" s="22"/>
      <c r="N262" s="22"/>
      <c r="O262" s="22"/>
      <c r="P262" s="22"/>
      <c r="Q262" s="22"/>
      <c r="R262" s="22"/>
      <c r="S262" s="25" t="str">
        <f t="shared" si="45"/>
        <v/>
      </c>
      <c r="T262" s="22"/>
      <c r="U262" s="22"/>
      <c r="V262" s="22"/>
      <c r="W262" s="22"/>
      <c r="X262" s="22"/>
      <c r="Y262" s="22"/>
      <c r="Z262" s="31"/>
      <c r="AA262" s="41"/>
      <c r="AB262" s="31"/>
      <c r="AC262" s="121"/>
      <c r="AD262" s="122"/>
      <c r="AE262" s="118"/>
      <c r="AF262" s="100"/>
      <c r="AG262" s="71"/>
      <c r="AH262" s="94">
        <f>IFERROR(INDEX(※編集不可※選択項目!$P$3:$P$51,MATCH(新規登録用!G262&amp;新規登録用!H262&amp;新規登録用!I262,※編集不可※選択項目!$Q$3:$Q$51,0)),0)</f>
        <v>0</v>
      </c>
      <c r="AI262" s="95" t="str">
        <f t="shared" si="46"/>
        <v/>
      </c>
      <c r="AJ262" s="95" t="str">
        <f>IF(G262&amp;H262=※編集不可※選択項目!$J$3,VLOOKUP(新規登録用!U262,※編集不可※選択項目!$N$2:$P$13,3,TRUE),AK262)</f>
        <v/>
      </c>
      <c r="AK262" s="95" t="str">
        <f>IF(G262&amp;H262=※編集不可※選択項目!$J$15,VLOOKUP(新規登録用!U262,※編集不可※選択項目!$N$14:$P$25,3,TRUE),AL262)</f>
        <v/>
      </c>
      <c r="AL262" s="95" t="str">
        <f>IF(G262&amp;H262=※編集不可※選択項目!$J$27,VLOOKUP(新規登録用!U262,※編集不可※選択項目!$N$26:$P$41,3,TRUE),AM262)</f>
        <v/>
      </c>
      <c r="AM262" s="95" t="str">
        <f>IF(G262&amp;H262=※編集不可※選択項目!$J$43,VLOOKUP(新規登録用!U262,※編集不可※選択項目!$N$42:$P$46,3,TRUE),AN262)</f>
        <v/>
      </c>
      <c r="AN262" s="95" t="str">
        <f>IF(G262&amp;H262=※編集不可※選択項目!$J$48,VLOOKUP(新規登録用!U262,※編集不可※選択項目!$N$47:$P$51,3,TRUE),"")</f>
        <v/>
      </c>
      <c r="AO262" s="94">
        <f>IFERROR(VLOOKUP(Y262&amp;G262&amp;H262,※編集不可※選択項目!U:V,2,FALSE),0)</f>
        <v>0</v>
      </c>
      <c r="AP262" s="94">
        <f t="shared" si="47"/>
        <v>0</v>
      </c>
      <c r="AQ262" s="94" t="str">
        <f t="shared" si="48"/>
        <v/>
      </c>
      <c r="AR262" s="81">
        <f t="shared" si="49"/>
        <v>0</v>
      </c>
      <c r="AS262" s="81">
        <f t="shared" si="54"/>
        <v>0</v>
      </c>
      <c r="AT262" s="81">
        <f t="shared" si="50"/>
        <v>0</v>
      </c>
      <c r="AU262" s="81" t="str">
        <f t="shared" si="55"/>
        <v/>
      </c>
      <c r="AV262" s="74">
        <f t="shared" si="56"/>
        <v>0</v>
      </c>
      <c r="AW262" s="74">
        <f t="shared" si="57"/>
        <v>0</v>
      </c>
    </row>
    <row r="263" spans="1:49" s="13" customFormat="1" ht="25.15" customHeight="1" x14ac:dyDescent="0.15">
      <c r="A263" s="72">
        <f t="shared" si="51"/>
        <v>252</v>
      </c>
      <c r="B263" s="26" t="str">
        <f t="shared" si="44"/>
        <v/>
      </c>
      <c r="C263" s="73"/>
      <c r="D263" s="24" t="str">
        <f t="shared" si="52"/>
        <v/>
      </c>
      <c r="E263" s="24" t="str">
        <f t="shared" si="53"/>
        <v/>
      </c>
      <c r="F263" s="22"/>
      <c r="G263" s="23"/>
      <c r="H263" s="22"/>
      <c r="I263" s="24" t="str">
        <f>IF(OR(G263="",H263="",U263=""),"",IFERROR(VLOOKUP(G263&amp;H263&amp;U263,※編集不可※選択項目!$K$3:$P$51,5,FALSE),"該当なし"))</f>
        <v/>
      </c>
      <c r="J263" s="41"/>
      <c r="K263" s="22"/>
      <c r="L263" s="24" t="e">
        <f>J263&amp;#REF!</f>
        <v>#REF!</v>
      </c>
      <c r="M263" s="22"/>
      <c r="N263" s="22"/>
      <c r="O263" s="22"/>
      <c r="P263" s="22"/>
      <c r="Q263" s="22"/>
      <c r="R263" s="22"/>
      <c r="S263" s="25" t="str">
        <f t="shared" si="45"/>
        <v/>
      </c>
      <c r="T263" s="22"/>
      <c r="U263" s="22"/>
      <c r="V263" s="22"/>
      <c r="W263" s="22"/>
      <c r="X263" s="22"/>
      <c r="Y263" s="22"/>
      <c r="Z263" s="31"/>
      <c r="AA263" s="41"/>
      <c r="AB263" s="31"/>
      <c r="AC263" s="121"/>
      <c r="AD263" s="122"/>
      <c r="AE263" s="118"/>
      <c r="AF263" s="100"/>
      <c r="AG263" s="71"/>
      <c r="AH263" s="94">
        <f>IFERROR(INDEX(※編集不可※選択項目!$P$3:$P$51,MATCH(新規登録用!G263&amp;新規登録用!H263&amp;新規登録用!I263,※編集不可※選択項目!$Q$3:$Q$51,0)),0)</f>
        <v>0</v>
      </c>
      <c r="AI263" s="95" t="str">
        <f t="shared" si="46"/>
        <v/>
      </c>
      <c r="AJ263" s="95" t="str">
        <f>IF(G263&amp;H263=※編集不可※選択項目!$J$3,VLOOKUP(新規登録用!U263,※編集不可※選択項目!$N$2:$P$13,3,TRUE),AK263)</f>
        <v/>
      </c>
      <c r="AK263" s="95" t="str">
        <f>IF(G263&amp;H263=※編集不可※選択項目!$J$15,VLOOKUP(新規登録用!U263,※編集不可※選択項目!$N$14:$P$25,3,TRUE),AL263)</f>
        <v/>
      </c>
      <c r="AL263" s="95" t="str">
        <f>IF(G263&amp;H263=※編集不可※選択項目!$J$27,VLOOKUP(新規登録用!U263,※編集不可※選択項目!$N$26:$P$41,3,TRUE),AM263)</f>
        <v/>
      </c>
      <c r="AM263" s="95" t="str">
        <f>IF(G263&amp;H263=※編集不可※選択項目!$J$43,VLOOKUP(新規登録用!U263,※編集不可※選択項目!$N$42:$P$46,3,TRUE),AN263)</f>
        <v/>
      </c>
      <c r="AN263" s="95" t="str">
        <f>IF(G263&amp;H263=※編集不可※選択項目!$J$48,VLOOKUP(新規登録用!U263,※編集不可※選択項目!$N$47:$P$51,3,TRUE),"")</f>
        <v/>
      </c>
      <c r="AO263" s="94">
        <f>IFERROR(VLOOKUP(Y263&amp;G263&amp;H263,※編集不可※選択項目!U:V,2,FALSE),0)</f>
        <v>0</v>
      </c>
      <c r="AP263" s="94">
        <f t="shared" si="47"/>
        <v>0</v>
      </c>
      <c r="AQ263" s="94" t="str">
        <f t="shared" si="48"/>
        <v/>
      </c>
      <c r="AR263" s="81">
        <f t="shared" si="49"/>
        <v>0</v>
      </c>
      <c r="AS263" s="81">
        <f t="shared" si="54"/>
        <v>0</v>
      </c>
      <c r="AT263" s="81">
        <f t="shared" si="50"/>
        <v>0</v>
      </c>
      <c r="AU263" s="81" t="str">
        <f t="shared" si="55"/>
        <v/>
      </c>
      <c r="AV263" s="74">
        <f t="shared" si="56"/>
        <v>0</v>
      </c>
      <c r="AW263" s="74">
        <f t="shared" si="57"/>
        <v>0</v>
      </c>
    </row>
    <row r="264" spans="1:49" s="13" customFormat="1" ht="25.15" customHeight="1" x14ac:dyDescent="0.15">
      <c r="A264" s="72">
        <f t="shared" si="51"/>
        <v>253</v>
      </c>
      <c r="B264" s="26" t="str">
        <f t="shared" si="44"/>
        <v/>
      </c>
      <c r="C264" s="73"/>
      <c r="D264" s="24" t="str">
        <f t="shared" si="52"/>
        <v/>
      </c>
      <c r="E264" s="24" t="str">
        <f t="shared" si="53"/>
        <v/>
      </c>
      <c r="F264" s="22"/>
      <c r="G264" s="23"/>
      <c r="H264" s="22"/>
      <c r="I264" s="24" t="str">
        <f>IF(OR(G264="",H264="",U264=""),"",IFERROR(VLOOKUP(G264&amp;H264&amp;U264,※編集不可※選択項目!$K$3:$P$51,5,FALSE),"該当なし"))</f>
        <v/>
      </c>
      <c r="J264" s="41"/>
      <c r="K264" s="22"/>
      <c r="L264" s="24" t="e">
        <f>J264&amp;#REF!</f>
        <v>#REF!</v>
      </c>
      <c r="M264" s="22"/>
      <c r="N264" s="22"/>
      <c r="O264" s="22"/>
      <c r="P264" s="22"/>
      <c r="Q264" s="22"/>
      <c r="R264" s="22"/>
      <c r="S264" s="25" t="str">
        <f t="shared" si="45"/>
        <v/>
      </c>
      <c r="T264" s="22"/>
      <c r="U264" s="22"/>
      <c r="V264" s="22"/>
      <c r="W264" s="22"/>
      <c r="X264" s="22"/>
      <c r="Y264" s="22"/>
      <c r="Z264" s="31"/>
      <c r="AA264" s="41"/>
      <c r="AB264" s="31"/>
      <c r="AC264" s="121"/>
      <c r="AD264" s="122"/>
      <c r="AE264" s="118"/>
      <c r="AF264" s="100"/>
      <c r="AG264" s="71"/>
      <c r="AH264" s="94">
        <f>IFERROR(INDEX(※編集不可※選択項目!$P$3:$P$51,MATCH(新規登録用!G264&amp;新規登録用!H264&amp;新規登録用!I264,※編集不可※選択項目!$Q$3:$Q$51,0)),0)</f>
        <v>0</v>
      </c>
      <c r="AI264" s="95" t="str">
        <f t="shared" si="46"/>
        <v/>
      </c>
      <c r="AJ264" s="95" t="str">
        <f>IF(G264&amp;H264=※編集不可※選択項目!$J$3,VLOOKUP(新規登録用!U264,※編集不可※選択項目!$N$2:$P$13,3,TRUE),AK264)</f>
        <v/>
      </c>
      <c r="AK264" s="95" t="str">
        <f>IF(G264&amp;H264=※編集不可※選択項目!$J$15,VLOOKUP(新規登録用!U264,※編集不可※選択項目!$N$14:$P$25,3,TRUE),AL264)</f>
        <v/>
      </c>
      <c r="AL264" s="95" t="str">
        <f>IF(G264&amp;H264=※編集不可※選択項目!$J$27,VLOOKUP(新規登録用!U264,※編集不可※選択項目!$N$26:$P$41,3,TRUE),AM264)</f>
        <v/>
      </c>
      <c r="AM264" s="95" t="str">
        <f>IF(G264&amp;H264=※編集不可※選択項目!$J$43,VLOOKUP(新規登録用!U264,※編集不可※選択項目!$N$42:$P$46,3,TRUE),AN264)</f>
        <v/>
      </c>
      <c r="AN264" s="95" t="str">
        <f>IF(G264&amp;H264=※編集不可※選択項目!$J$48,VLOOKUP(新規登録用!U264,※編集不可※選択項目!$N$47:$P$51,3,TRUE),"")</f>
        <v/>
      </c>
      <c r="AO264" s="94">
        <f>IFERROR(VLOOKUP(Y264&amp;G264&amp;H264,※編集不可※選択項目!U:V,2,FALSE),0)</f>
        <v>0</v>
      </c>
      <c r="AP264" s="94">
        <f t="shared" si="47"/>
        <v>0</v>
      </c>
      <c r="AQ264" s="94" t="str">
        <f t="shared" si="48"/>
        <v/>
      </c>
      <c r="AR264" s="81">
        <f t="shared" si="49"/>
        <v>0</v>
      </c>
      <c r="AS264" s="81">
        <f t="shared" si="54"/>
        <v>0</v>
      </c>
      <c r="AT264" s="81">
        <f t="shared" si="50"/>
        <v>0</v>
      </c>
      <c r="AU264" s="81" t="str">
        <f t="shared" si="55"/>
        <v/>
      </c>
      <c r="AV264" s="74">
        <f t="shared" si="56"/>
        <v>0</v>
      </c>
      <c r="AW264" s="74">
        <f t="shared" si="57"/>
        <v>0</v>
      </c>
    </row>
    <row r="265" spans="1:49" s="13" customFormat="1" ht="25.15" customHeight="1" x14ac:dyDescent="0.15">
      <c r="A265" s="72">
        <f t="shared" si="51"/>
        <v>254</v>
      </c>
      <c r="B265" s="26" t="str">
        <f t="shared" si="44"/>
        <v/>
      </c>
      <c r="C265" s="73"/>
      <c r="D265" s="24" t="str">
        <f t="shared" si="52"/>
        <v/>
      </c>
      <c r="E265" s="24" t="str">
        <f t="shared" si="53"/>
        <v/>
      </c>
      <c r="F265" s="22"/>
      <c r="G265" s="23"/>
      <c r="H265" s="22"/>
      <c r="I265" s="24" t="str">
        <f>IF(OR(G265="",H265="",U265=""),"",IFERROR(VLOOKUP(G265&amp;H265&amp;U265,※編集不可※選択項目!$K$3:$P$51,5,FALSE),"該当なし"))</f>
        <v/>
      </c>
      <c r="J265" s="41"/>
      <c r="K265" s="22"/>
      <c r="L265" s="24" t="e">
        <f>J265&amp;#REF!</f>
        <v>#REF!</v>
      </c>
      <c r="M265" s="22"/>
      <c r="N265" s="22"/>
      <c r="O265" s="22"/>
      <c r="P265" s="22"/>
      <c r="Q265" s="22"/>
      <c r="R265" s="22"/>
      <c r="S265" s="25" t="str">
        <f t="shared" si="45"/>
        <v/>
      </c>
      <c r="T265" s="22"/>
      <c r="U265" s="22"/>
      <c r="V265" s="22"/>
      <c r="W265" s="22"/>
      <c r="X265" s="22"/>
      <c r="Y265" s="22"/>
      <c r="Z265" s="31"/>
      <c r="AA265" s="41"/>
      <c r="AB265" s="31"/>
      <c r="AC265" s="121"/>
      <c r="AD265" s="122"/>
      <c r="AE265" s="118"/>
      <c r="AF265" s="100"/>
      <c r="AG265" s="71"/>
      <c r="AH265" s="94">
        <f>IFERROR(INDEX(※編集不可※選択項目!$P$3:$P$51,MATCH(新規登録用!G265&amp;新規登録用!H265&amp;新規登録用!I265,※編集不可※選択項目!$Q$3:$Q$51,0)),0)</f>
        <v>0</v>
      </c>
      <c r="AI265" s="95" t="str">
        <f t="shared" si="46"/>
        <v/>
      </c>
      <c r="AJ265" s="95" t="str">
        <f>IF(G265&amp;H265=※編集不可※選択項目!$J$3,VLOOKUP(新規登録用!U265,※編集不可※選択項目!$N$2:$P$13,3,TRUE),AK265)</f>
        <v/>
      </c>
      <c r="AK265" s="95" t="str">
        <f>IF(G265&amp;H265=※編集不可※選択項目!$J$15,VLOOKUP(新規登録用!U265,※編集不可※選択項目!$N$14:$P$25,3,TRUE),AL265)</f>
        <v/>
      </c>
      <c r="AL265" s="95" t="str">
        <f>IF(G265&amp;H265=※編集不可※選択項目!$J$27,VLOOKUP(新規登録用!U265,※編集不可※選択項目!$N$26:$P$41,3,TRUE),AM265)</f>
        <v/>
      </c>
      <c r="AM265" s="95" t="str">
        <f>IF(G265&amp;H265=※編集不可※選択項目!$J$43,VLOOKUP(新規登録用!U265,※編集不可※選択項目!$N$42:$P$46,3,TRUE),AN265)</f>
        <v/>
      </c>
      <c r="AN265" s="95" t="str">
        <f>IF(G265&amp;H265=※編集不可※選択項目!$J$48,VLOOKUP(新規登録用!U265,※編集不可※選択項目!$N$47:$P$51,3,TRUE),"")</f>
        <v/>
      </c>
      <c r="AO265" s="94">
        <f>IFERROR(VLOOKUP(Y265&amp;G265&amp;H265,※編集不可※選択項目!U:V,2,FALSE),0)</f>
        <v>0</v>
      </c>
      <c r="AP265" s="94">
        <f t="shared" si="47"/>
        <v>0</v>
      </c>
      <c r="AQ265" s="94" t="str">
        <f t="shared" si="48"/>
        <v/>
      </c>
      <c r="AR265" s="81">
        <f t="shared" si="49"/>
        <v>0</v>
      </c>
      <c r="AS265" s="81">
        <f t="shared" si="54"/>
        <v>0</v>
      </c>
      <c r="AT265" s="81">
        <f t="shared" si="50"/>
        <v>0</v>
      </c>
      <c r="AU265" s="81" t="str">
        <f t="shared" si="55"/>
        <v/>
      </c>
      <c r="AV265" s="74">
        <f t="shared" si="56"/>
        <v>0</v>
      </c>
      <c r="AW265" s="74">
        <f t="shared" si="57"/>
        <v>0</v>
      </c>
    </row>
    <row r="266" spans="1:49" s="13" customFormat="1" ht="25.15" customHeight="1" x14ac:dyDescent="0.15">
      <c r="A266" s="72">
        <f t="shared" si="51"/>
        <v>255</v>
      </c>
      <c r="B266" s="26" t="str">
        <f t="shared" si="44"/>
        <v/>
      </c>
      <c r="C266" s="73"/>
      <c r="D266" s="24" t="str">
        <f t="shared" si="52"/>
        <v/>
      </c>
      <c r="E266" s="24" t="str">
        <f t="shared" si="53"/>
        <v/>
      </c>
      <c r="F266" s="22"/>
      <c r="G266" s="23"/>
      <c r="H266" s="22"/>
      <c r="I266" s="24" t="str">
        <f>IF(OR(G266="",H266="",U266=""),"",IFERROR(VLOOKUP(G266&amp;H266&amp;U266,※編集不可※選択項目!$K$3:$P$51,5,FALSE),"該当なし"))</f>
        <v/>
      </c>
      <c r="J266" s="41"/>
      <c r="K266" s="22"/>
      <c r="L266" s="24" t="e">
        <f>J266&amp;#REF!</f>
        <v>#REF!</v>
      </c>
      <c r="M266" s="22"/>
      <c r="N266" s="22"/>
      <c r="O266" s="22"/>
      <c r="P266" s="22"/>
      <c r="Q266" s="22"/>
      <c r="R266" s="22"/>
      <c r="S266" s="25" t="str">
        <f t="shared" si="45"/>
        <v/>
      </c>
      <c r="T266" s="22"/>
      <c r="U266" s="22"/>
      <c r="V266" s="22"/>
      <c r="W266" s="22"/>
      <c r="X266" s="22"/>
      <c r="Y266" s="22"/>
      <c r="Z266" s="31"/>
      <c r="AA266" s="41"/>
      <c r="AB266" s="31"/>
      <c r="AC266" s="121"/>
      <c r="AD266" s="122"/>
      <c r="AE266" s="118"/>
      <c r="AF266" s="100"/>
      <c r="AG266" s="71"/>
      <c r="AH266" s="94">
        <f>IFERROR(INDEX(※編集不可※選択項目!$P$3:$P$51,MATCH(新規登録用!G266&amp;新規登録用!H266&amp;新規登録用!I266,※編集不可※選択項目!$Q$3:$Q$51,0)),0)</f>
        <v>0</v>
      </c>
      <c r="AI266" s="95" t="str">
        <f t="shared" si="46"/>
        <v/>
      </c>
      <c r="AJ266" s="95" t="str">
        <f>IF(G266&amp;H266=※編集不可※選択項目!$J$3,VLOOKUP(新規登録用!U266,※編集不可※選択項目!$N$2:$P$13,3,TRUE),AK266)</f>
        <v/>
      </c>
      <c r="AK266" s="95" t="str">
        <f>IF(G266&amp;H266=※編集不可※選択項目!$J$15,VLOOKUP(新規登録用!U266,※編集不可※選択項目!$N$14:$P$25,3,TRUE),AL266)</f>
        <v/>
      </c>
      <c r="AL266" s="95" t="str">
        <f>IF(G266&amp;H266=※編集不可※選択項目!$J$27,VLOOKUP(新規登録用!U266,※編集不可※選択項目!$N$26:$P$41,3,TRUE),AM266)</f>
        <v/>
      </c>
      <c r="AM266" s="95" t="str">
        <f>IF(G266&amp;H266=※編集不可※選択項目!$J$43,VLOOKUP(新規登録用!U266,※編集不可※選択項目!$N$42:$P$46,3,TRUE),AN266)</f>
        <v/>
      </c>
      <c r="AN266" s="95" t="str">
        <f>IF(G266&amp;H266=※編集不可※選択項目!$J$48,VLOOKUP(新規登録用!U266,※編集不可※選択項目!$N$47:$P$51,3,TRUE),"")</f>
        <v/>
      </c>
      <c r="AO266" s="94">
        <f>IFERROR(VLOOKUP(Y266&amp;G266&amp;H266,※編集不可※選択項目!U:V,2,FALSE),0)</f>
        <v>0</v>
      </c>
      <c r="AP266" s="94">
        <f t="shared" si="47"/>
        <v>0</v>
      </c>
      <c r="AQ266" s="94" t="str">
        <f t="shared" si="48"/>
        <v/>
      </c>
      <c r="AR266" s="81">
        <f t="shared" si="49"/>
        <v>0</v>
      </c>
      <c r="AS266" s="81">
        <f t="shared" si="54"/>
        <v>0</v>
      </c>
      <c r="AT266" s="81">
        <f t="shared" si="50"/>
        <v>0</v>
      </c>
      <c r="AU266" s="81" t="str">
        <f t="shared" si="55"/>
        <v/>
      </c>
      <c r="AV266" s="74">
        <f t="shared" si="56"/>
        <v>0</v>
      </c>
      <c r="AW266" s="74">
        <f t="shared" si="57"/>
        <v>0</v>
      </c>
    </row>
    <row r="267" spans="1:49" s="13" customFormat="1" ht="25.15" customHeight="1" x14ac:dyDescent="0.15">
      <c r="A267" s="72">
        <f t="shared" si="51"/>
        <v>256</v>
      </c>
      <c r="B267" s="26" t="str">
        <f t="shared" ref="B267:B330" si="58">IF($C267="","","高効率空調")</f>
        <v/>
      </c>
      <c r="C267" s="73"/>
      <c r="D267" s="24" t="str">
        <f t="shared" si="52"/>
        <v/>
      </c>
      <c r="E267" s="24" t="str">
        <f t="shared" si="53"/>
        <v/>
      </c>
      <c r="F267" s="22"/>
      <c r="G267" s="23"/>
      <c r="H267" s="22"/>
      <c r="I267" s="24" t="str">
        <f>IF(OR(G267="",H267="",U267=""),"",IFERROR(VLOOKUP(G267&amp;H267&amp;U267,※編集不可※選択項目!$K$3:$P$51,5,FALSE),"該当なし"))</f>
        <v/>
      </c>
      <c r="J267" s="41"/>
      <c r="K267" s="22"/>
      <c r="L267" s="24" t="e">
        <f>J267&amp;#REF!</f>
        <v>#REF!</v>
      </c>
      <c r="M267" s="22"/>
      <c r="N267" s="22"/>
      <c r="O267" s="22"/>
      <c r="P267" s="22"/>
      <c r="Q267" s="22"/>
      <c r="R267" s="22"/>
      <c r="S267" s="25" t="str">
        <f t="shared" ref="S267:S330" si="59">IF($M267="連結","連結前のすべての室外機が、基準を満たしていること",IF(U267="","",AP267))</f>
        <v/>
      </c>
      <c r="T267" s="22"/>
      <c r="U267" s="22"/>
      <c r="V267" s="22"/>
      <c r="W267" s="22"/>
      <c r="X267" s="22"/>
      <c r="Y267" s="22"/>
      <c r="Z267" s="31"/>
      <c r="AA267" s="41"/>
      <c r="AB267" s="31"/>
      <c r="AC267" s="121"/>
      <c r="AD267" s="122"/>
      <c r="AE267" s="118"/>
      <c r="AF267" s="100"/>
      <c r="AG267" s="71"/>
      <c r="AH267" s="94">
        <f>IFERROR(INDEX(※編集不可※選択項目!$P$3:$P$51,MATCH(新規登録用!G267&amp;新規登録用!H267&amp;新規登録用!I267,※編集不可※選択項目!$Q$3:$Q$51,0)),0)</f>
        <v>0</v>
      </c>
      <c r="AI267" s="95" t="str">
        <f t="shared" si="46"/>
        <v/>
      </c>
      <c r="AJ267" s="95" t="str">
        <f>IF(G267&amp;H267=※編集不可※選択項目!$J$3,VLOOKUP(新規登録用!U267,※編集不可※選択項目!$N$2:$P$13,3,TRUE),AK267)</f>
        <v/>
      </c>
      <c r="AK267" s="95" t="str">
        <f>IF(G267&amp;H267=※編集不可※選択項目!$J$15,VLOOKUP(新規登録用!U267,※編集不可※選択項目!$N$14:$P$25,3,TRUE),AL267)</f>
        <v/>
      </c>
      <c r="AL267" s="95" t="str">
        <f>IF(G267&amp;H267=※編集不可※選択項目!$J$27,VLOOKUP(新規登録用!U267,※編集不可※選択項目!$N$26:$P$41,3,TRUE),AM267)</f>
        <v/>
      </c>
      <c r="AM267" s="95" t="str">
        <f>IF(G267&amp;H267=※編集不可※選択項目!$J$43,VLOOKUP(新規登録用!U267,※編集不可※選択項目!$N$42:$P$46,3,TRUE),AN267)</f>
        <v/>
      </c>
      <c r="AN267" s="95" t="str">
        <f>IF(G267&amp;H267=※編集不可※選択項目!$J$48,VLOOKUP(新規登録用!U267,※編集不可※選択項目!$N$47:$P$51,3,TRUE),"")</f>
        <v/>
      </c>
      <c r="AO267" s="94">
        <f>IFERROR(VLOOKUP(Y267&amp;G267&amp;H267,※編集不可※選択項目!U:V,2,FALSE),0)</f>
        <v>0</v>
      </c>
      <c r="AP267" s="94">
        <f t="shared" si="47"/>
        <v>0</v>
      </c>
      <c r="AQ267" s="94" t="str">
        <f t="shared" si="48"/>
        <v/>
      </c>
      <c r="AR267" s="81">
        <f t="shared" si="49"/>
        <v>0</v>
      </c>
      <c r="AS267" s="81">
        <f t="shared" si="54"/>
        <v>0</v>
      </c>
      <c r="AT267" s="81">
        <f t="shared" si="50"/>
        <v>0</v>
      </c>
      <c r="AU267" s="81" t="str">
        <f t="shared" si="55"/>
        <v/>
      </c>
      <c r="AV267" s="74">
        <f t="shared" si="56"/>
        <v>0</v>
      </c>
      <c r="AW267" s="74">
        <f t="shared" si="57"/>
        <v>0</v>
      </c>
    </row>
    <row r="268" spans="1:49" s="13" customFormat="1" ht="25.15" customHeight="1" x14ac:dyDescent="0.15">
      <c r="A268" s="72">
        <f t="shared" si="51"/>
        <v>257</v>
      </c>
      <c r="B268" s="26" t="str">
        <f t="shared" si="58"/>
        <v/>
      </c>
      <c r="C268" s="73"/>
      <c r="D268" s="24" t="str">
        <f t="shared" si="52"/>
        <v/>
      </c>
      <c r="E268" s="24" t="str">
        <f t="shared" si="53"/>
        <v/>
      </c>
      <c r="F268" s="22"/>
      <c r="G268" s="23"/>
      <c r="H268" s="22"/>
      <c r="I268" s="24" t="str">
        <f>IF(OR(G268="",H268="",U268=""),"",IFERROR(VLOOKUP(G268&amp;H268&amp;U268,※編集不可※選択項目!$K$3:$P$51,5,FALSE),"該当なし"))</f>
        <v/>
      </c>
      <c r="J268" s="41"/>
      <c r="K268" s="22"/>
      <c r="L268" s="24" t="e">
        <f>J268&amp;#REF!</f>
        <v>#REF!</v>
      </c>
      <c r="M268" s="22"/>
      <c r="N268" s="22"/>
      <c r="O268" s="22"/>
      <c r="P268" s="22"/>
      <c r="Q268" s="22"/>
      <c r="R268" s="22"/>
      <c r="S268" s="25" t="str">
        <f t="shared" si="59"/>
        <v/>
      </c>
      <c r="T268" s="22"/>
      <c r="U268" s="22"/>
      <c r="V268" s="22"/>
      <c r="W268" s="22"/>
      <c r="X268" s="22"/>
      <c r="Y268" s="22"/>
      <c r="Z268" s="31"/>
      <c r="AA268" s="41"/>
      <c r="AB268" s="31"/>
      <c r="AC268" s="121"/>
      <c r="AD268" s="122"/>
      <c r="AE268" s="118"/>
      <c r="AF268" s="100"/>
      <c r="AG268" s="71"/>
      <c r="AH268" s="94">
        <f>IFERROR(INDEX(※編集不可※選択項目!$P$3:$P$51,MATCH(新規登録用!G268&amp;新規登録用!H268&amp;新規登録用!I268,※編集不可※選択項目!$Q$3:$Q$51,0)),0)</f>
        <v>0</v>
      </c>
      <c r="AI268" s="95" t="str">
        <f t="shared" ref="AI268:AI331" si="60">IF(I268&lt;&gt;"該当なし","",AJ268)</f>
        <v/>
      </c>
      <c r="AJ268" s="95" t="str">
        <f>IF(G268&amp;H268=※編集不可※選択項目!$J$3,VLOOKUP(新規登録用!U268,※編集不可※選択項目!$N$2:$P$13,3,TRUE),AK268)</f>
        <v/>
      </c>
      <c r="AK268" s="95" t="str">
        <f>IF(G268&amp;H268=※編集不可※選択項目!$J$15,VLOOKUP(新規登録用!U268,※編集不可※選択項目!$N$14:$P$25,3,TRUE),AL268)</f>
        <v/>
      </c>
      <c r="AL268" s="95" t="str">
        <f>IF(G268&amp;H268=※編集不可※選択項目!$J$27,VLOOKUP(新規登録用!U268,※編集不可※選択項目!$N$26:$P$41,3,TRUE),AM268)</f>
        <v/>
      </c>
      <c r="AM268" s="95" t="str">
        <f>IF(G268&amp;H268=※編集不可※選択項目!$J$43,VLOOKUP(新規登録用!U268,※編集不可※選択項目!$N$42:$P$46,3,TRUE),AN268)</f>
        <v/>
      </c>
      <c r="AN268" s="95" t="str">
        <f>IF(G268&amp;H268=※編集不可※選択項目!$J$48,VLOOKUP(新規登録用!U268,※編集不可※選択項目!$N$47:$P$51,3,TRUE),"")</f>
        <v/>
      </c>
      <c r="AO268" s="94">
        <f>IFERROR(VLOOKUP(Y268&amp;G268&amp;H268,※編集不可※選択項目!U:V,2,FALSE),0)</f>
        <v>0</v>
      </c>
      <c r="AP268" s="94">
        <f t="shared" ref="AP268:AP331" si="61">IF(I268="該当なし",_xlfn.IFNA(ROUNDDOWN(AI268*AO268,1),""),_xlfn.IFNA(ROUNDDOWN(AH268*AO268,1),""))</f>
        <v>0</v>
      </c>
      <c r="AQ268" s="94" t="str">
        <f t="shared" ref="AQ268:AQ331" si="62">IF(K268="","","["&amp;K268&amp;"]")</f>
        <v/>
      </c>
      <c r="AR268" s="81">
        <f t="shared" ref="AR268:AR331" si="63">IF(AND(($C268&lt;&gt;""),(OR(F268="",G268="",H268="",J268="",M268="",N268="",AND(M268&lt;&gt;"連結",T268=""),U268="",V268="",W268="",X268="",Y268=""))),1,0)</f>
        <v>0</v>
      </c>
      <c r="AS268" s="81">
        <f t="shared" si="54"/>
        <v>0</v>
      </c>
      <c r="AT268" s="81">
        <f t="shared" ref="AT268:AT331" si="64">IF(AND($J268&lt;&gt;"",COUNTIF($J268,"*■*")&gt;0,$AA268=""),1,0)</f>
        <v>0</v>
      </c>
      <c r="AU268" s="81" t="str">
        <f t="shared" si="55"/>
        <v/>
      </c>
      <c r="AV268" s="74">
        <f t="shared" si="56"/>
        <v>0</v>
      </c>
      <c r="AW268" s="74">
        <f t="shared" si="57"/>
        <v>0</v>
      </c>
    </row>
    <row r="269" spans="1:49" s="13" customFormat="1" ht="25.15" customHeight="1" x14ac:dyDescent="0.15">
      <c r="A269" s="72">
        <f t="shared" ref="A269:A332" si="65">ROW()-11</f>
        <v>258</v>
      </c>
      <c r="B269" s="26" t="str">
        <f t="shared" si="58"/>
        <v/>
      </c>
      <c r="C269" s="73"/>
      <c r="D269" s="24" t="str">
        <f t="shared" ref="D269:D332" si="66">IF($C$2="","",IF($B269&lt;&gt;"",$C$2,""))</f>
        <v/>
      </c>
      <c r="E269" s="24" t="str">
        <f t="shared" ref="E269:E332" si="67">IF($F$2="","",IF($B269&lt;&gt;"",$F$2,""))</f>
        <v/>
      </c>
      <c r="F269" s="22"/>
      <c r="G269" s="23"/>
      <c r="H269" s="22"/>
      <c r="I269" s="24" t="str">
        <f>IF(OR(G269="",H269="",U269=""),"",IFERROR(VLOOKUP(G269&amp;H269&amp;U269,※編集不可※選択項目!$K$3:$P$51,5,FALSE),"該当なし"))</f>
        <v/>
      </c>
      <c r="J269" s="41"/>
      <c r="K269" s="22"/>
      <c r="L269" s="24" t="e">
        <f>J269&amp;#REF!</f>
        <v>#REF!</v>
      </c>
      <c r="M269" s="22"/>
      <c r="N269" s="22"/>
      <c r="O269" s="22"/>
      <c r="P269" s="22"/>
      <c r="Q269" s="22"/>
      <c r="R269" s="22"/>
      <c r="S269" s="25" t="str">
        <f t="shared" si="59"/>
        <v/>
      </c>
      <c r="T269" s="22"/>
      <c r="U269" s="22"/>
      <c r="V269" s="22"/>
      <c r="W269" s="22"/>
      <c r="X269" s="22"/>
      <c r="Y269" s="22"/>
      <c r="Z269" s="31"/>
      <c r="AA269" s="41"/>
      <c r="AB269" s="31"/>
      <c r="AC269" s="121"/>
      <c r="AD269" s="122"/>
      <c r="AE269" s="118"/>
      <c r="AF269" s="100"/>
      <c r="AG269" s="71"/>
      <c r="AH269" s="94">
        <f>IFERROR(INDEX(※編集不可※選択項目!$P$3:$P$51,MATCH(新規登録用!G269&amp;新規登録用!H269&amp;新規登録用!I269,※編集不可※選択項目!$Q$3:$Q$51,0)),0)</f>
        <v>0</v>
      </c>
      <c r="AI269" s="95" t="str">
        <f t="shared" si="60"/>
        <v/>
      </c>
      <c r="AJ269" s="95" t="str">
        <f>IF(G269&amp;H269=※編集不可※選択項目!$J$3,VLOOKUP(新規登録用!U269,※編集不可※選択項目!$N$2:$P$13,3,TRUE),AK269)</f>
        <v/>
      </c>
      <c r="AK269" s="95" t="str">
        <f>IF(G269&amp;H269=※編集不可※選択項目!$J$15,VLOOKUP(新規登録用!U269,※編集不可※選択項目!$N$14:$P$25,3,TRUE),AL269)</f>
        <v/>
      </c>
      <c r="AL269" s="95" t="str">
        <f>IF(G269&amp;H269=※編集不可※選択項目!$J$27,VLOOKUP(新規登録用!U269,※編集不可※選択項目!$N$26:$P$41,3,TRUE),AM269)</f>
        <v/>
      </c>
      <c r="AM269" s="95" t="str">
        <f>IF(G269&amp;H269=※編集不可※選択項目!$J$43,VLOOKUP(新規登録用!U269,※編集不可※選択項目!$N$42:$P$46,3,TRUE),AN269)</f>
        <v/>
      </c>
      <c r="AN269" s="95" t="str">
        <f>IF(G269&amp;H269=※編集不可※選択項目!$J$48,VLOOKUP(新規登録用!U269,※編集不可※選択項目!$N$47:$P$51,3,TRUE),"")</f>
        <v/>
      </c>
      <c r="AO269" s="94">
        <f>IFERROR(VLOOKUP(Y269&amp;G269&amp;H269,※編集不可※選択項目!U:V,2,FALSE),0)</f>
        <v>0</v>
      </c>
      <c r="AP269" s="94">
        <f t="shared" si="61"/>
        <v>0</v>
      </c>
      <c r="AQ269" s="94" t="str">
        <f t="shared" si="62"/>
        <v/>
      </c>
      <c r="AR269" s="81">
        <f t="shared" si="63"/>
        <v>0</v>
      </c>
      <c r="AS269" s="81">
        <f t="shared" ref="AS269:AS332" si="68">IF(AND(M269="連結",O269=""),1,0)</f>
        <v>0</v>
      </c>
      <c r="AT269" s="81">
        <f t="shared" si="64"/>
        <v>0</v>
      </c>
      <c r="AU269" s="81" t="str">
        <f t="shared" ref="AU269:AU332" si="69">IF(J269="","",TEXT(J269&amp;AQ269,"G/標準"))</f>
        <v/>
      </c>
      <c r="AV269" s="74">
        <f t="shared" ref="AV269:AV332" si="70">IF(AU269="",0,COUNTIF($AU$12:$AU$1048576,AU269))</f>
        <v>0</v>
      </c>
      <c r="AW269" s="74">
        <f t="shared" ref="AW269:AW332" si="71">IF(AND($T269&lt;&gt;"",$T269&lt;$S269),1,0)</f>
        <v>0</v>
      </c>
    </row>
    <row r="270" spans="1:49" s="13" customFormat="1" ht="25.15" customHeight="1" x14ac:dyDescent="0.15">
      <c r="A270" s="72">
        <f t="shared" si="65"/>
        <v>259</v>
      </c>
      <c r="B270" s="26" t="str">
        <f t="shared" si="58"/>
        <v/>
      </c>
      <c r="C270" s="73"/>
      <c r="D270" s="24" t="str">
        <f t="shared" si="66"/>
        <v/>
      </c>
      <c r="E270" s="24" t="str">
        <f t="shared" si="67"/>
        <v/>
      </c>
      <c r="F270" s="22"/>
      <c r="G270" s="23"/>
      <c r="H270" s="22"/>
      <c r="I270" s="24" t="str">
        <f>IF(OR(G270="",H270="",U270=""),"",IFERROR(VLOOKUP(G270&amp;H270&amp;U270,※編集不可※選択項目!$K$3:$P$51,5,FALSE),"該当なし"))</f>
        <v/>
      </c>
      <c r="J270" s="41"/>
      <c r="K270" s="22"/>
      <c r="L270" s="24" t="e">
        <f>J270&amp;#REF!</f>
        <v>#REF!</v>
      </c>
      <c r="M270" s="22"/>
      <c r="N270" s="22"/>
      <c r="O270" s="22"/>
      <c r="P270" s="22"/>
      <c r="Q270" s="22"/>
      <c r="R270" s="22"/>
      <c r="S270" s="25" t="str">
        <f t="shared" si="59"/>
        <v/>
      </c>
      <c r="T270" s="22"/>
      <c r="U270" s="22"/>
      <c r="V270" s="22"/>
      <c r="W270" s="22"/>
      <c r="X270" s="22"/>
      <c r="Y270" s="22"/>
      <c r="Z270" s="31"/>
      <c r="AA270" s="41"/>
      <c r="AB270" s="31"/>
      <c r="AC270" s="121"/>
      <c r="AD270" s="122"/>
      <c r="AE270" s="118"/>
      <c r="AF270" s="100"/>
      <c r="AG270" s="71"/>
      <c r="AH270" s="94">
        <f>IFERROR(INDEX(※編集不可※選択項目!$P$3:$P$51,MATCH(新規登録用!G270&amp;新規登録用!H270&amp;新規登録用!I270,※編集不可※選択項目!$Q$3:$Q$51,0)),0)</f>
        <v>0</v>
      </c>
      <c r="AI270" s="95" t="str">
        <f t="shared" si="60"/>
        <v/>
      </c>
      <c r="AJ270" s="95" t="str">
        <f>IF(G270&amp;H270=※編集不可※選択項目!$J$3,VLOOKUP(新規登録用!U270,※編集不可※選択項目!$N$2:$P$13,3,TRUE),AK270)</f>
        <v/>
      </c>
      <c r="AK270" s="95" t="str">
        <f>IF(G270&amp;H270=※編集不可※選択項目!$J$15,VLOOKUP(新規登録用!U270,※編集不可※選択項目!$N$14:$P$25,3,TRUE),AL270)</f>
        <v/>
      </c>
      <c r="AL270" s="95" t="str">
        <f>IF(G270&amp;H270=※編集不可※選択項目!$J$27,VLOOKUP(新規登録用!U270,※編集不可※選択項目!$N$26:$P$41,3,TRUE),AM270)</f>
        <v/>
      </c>
      <c r="AM270" s="95" t="str">
        <f>IF(G270&amp;H270=※編集不可※選択項目!$J$43,VLOOKUP(新規登録用!U270,※編集不可※選択項目!$N$42:$P$46,3,TRUE),AN270)</f>
        <v/>
      </c>
      <c r="AN270" s="95" t="str">
        <f>IF(G270&amp;H270=※編集不可※選択項目!$J$48,VLOOKUP(新規登録用!U270,※編集不可※選択項目!$N$47:$P$51,3,TRUE),"")</f>
        <v/>
      </c>
      <c r="AO270" s="94">
        <f>IFERROR(VLOOKUP(Y270&amp;G270&amp;H270,※編集不可※選択項目!U:V,2,FALSE),0)</f>
        <v>0</v>
      </c>
      <c r="AP270" s="94">
        <f t="shared" si="61"/>
        <v>0</v>
      </c>
      <c r="AQ270" s="94" t="str">
        <f t="shared" si="62"/>
        <v/>
      </c>
      <c r="AR270" s="81">
        <f t="shared" si="63"/>
        <v>0</v>
      </c>
      <c r="AS270" s="81">
        <f t="shared" si="68"/>
        <v>0</v>
      </c>
      <c r="AT270" s="81">
        <f t="shared" si="64"/>
        <v>0</v>
      </c>
      <c r="AU270" s="81" t="str">
        <f t="shared" si="69"/>
        <v/>
      </c>
      <c r="AV270" s="74">
        <f t="shared" si="70"/>
        <v>0</v>
      </c>
      <c r="AW270" s="74">
        <f t="shared" si="71"/>
        <v>0</v>
      </c>
    </row>
    <row r="271" spans="1:49" s="13" customFormat="1" ht="25.15" customHeight="1" x14ac:dyDescent="0.15">
      <c r="A271" s="72">
        <f t="shared" si="65"/>
        <v>260</v>
      </c>
      <c r="B271" s="26" t="str">
        <f t="shared" si="58"/>
        <v/>
      </c>
      <c r="C271" s="73"/>
      <c r="D271" s="24" t="str">
        <f t="shared" si="66"/>
        <v/>
      </c>
      <c r="E271" s="24" t="str">
        <f t="shared" si="67"/>
        <v/>
      </c>
      <c r="F271" s="22"/>
      <c r="G271" s="23"/>
      <c r="H271" s="22"/>
      <c r="I271" s="24" t="str">
        <f>IF(OR(G271="",H271="",U271=""),"",IFERROR(VLOOKUP(G271&amp;H271&amp;U271,※編集不可※選択項目!$K$3:$P$51,5,FALSE),"該当なし"))</f>
        <v/>
      </c>
      <c r="J271" s="41"/>
      <c r="K271" s="22"/>
      <c r="L271" s="24" t="e">
        <f>J271&amp;#REF!</f>
        <v>#REF!</v>
      </c>
      <c r="M271" s="22"/>
      <c r="N271" s="22"/>
      <c r="O271" s="22"/>
      <c r="P271" s="22"/>
      <c r="Q271" s="22"/>
      <c r="R271" s="22"/>
      <c r="S271" s="25" t="str">
        <f t="shared" si="59"/>
        <v/>
      </c>
      <c r="T271" s="22"/>
      <c r="U271" s="22"/>
      <c r="V271" s="22"/>
      <c r="W271" s="22"/>
      <c r="X271" s="22"/>
      <c r="Y271" s="22"/>
      <c r="Z271" s="31"/>
      <c r="AA271" s="41"/>
      <c r="AB271" s="31"/>
      <c r="AC271" s="121"/>
      <c r="AD271" s="122"/>
      <c r="AE271" s="118"/>
      <c r="AF271" s="100"/>
      <c r="AG271" s="71"/>
      <c r="AH271" s="94">
        <f>IFERROR(INDEX(※編集不可※選択項目!$P$3:$P$51,MATCH(新規登録用!G271&amp;新規登録用!H271&amp;新規登録用!I271,※編集不可※選択項目!$Q$3:$Q$51,0)),0)</f>
        <v>0</v>
      </c>
      <c r="AI271" s="95" t="str">
        <f t="shared" si="60"/>
        <v/>
      </c>
      <c r="AJ271" s="95" t="str">
        <f>IF(G271&amp;H271=※編集不可※選択項目!$J$3,VLOOKUP(新規登録用!U271,※編集不可※選択項目!$N$2:$P$13,3,TRUE),AK271)</f>
        <v/>
      </c>
      <c r="AK271" s="95" t="str">
        <f>IF(G271&amp;H271=※編集不可※選択項目!$J$15,VLOOKUP(新規登録用!U271,※編集不可※選択項目!$N$14:$P$25,3,TRUE),AL271)</f>
        <v/>
      </c>
      <c r="AL271" s="95" t="str">
        <f>IF(G271&amp;H271=※編集不可※選択項目!$J$27,VLOOKUP(新規登録用!U271,※編集不可※選択項目!$N$26:$P$41,3,TRUE),AM271)</f>
        <v/>
      </c>
      <c r="AM271" s="95" t="str">
        <f>IF(G271&amp;H271=※編集不可※選択項目!$J$43,VLOOKUP(新規登録用!U271,※編集不可※選択項目!$N$42:$P$46,3,TRUE),AN271)</f>
        <v/>
      </c>
      <c r="AN271" s="95" t="str">
        <f>IF(G271&amp;H271=※編集不可※選択項目!$J$48,VLOOKUP(新規登録用!U271,※編集不可※選択項目!$N$47:$P$51,3,TRUE),"")</f>
        <v/>
      </c>
      <c r="AO271" s="94">
        <f>IFERROR(VLOOKUP(Y271&amp;G271&amp;H271,※編集不可※選択項目!U:V,2,FALSE),0)</f>
        <v>0</v>
      </c>
      <c r="AP271" s="94">
        <f t="shared" si="61"/>
        <v>0</v>
      </c>
      <c r="AQ271" s="94" t="str">
        <f t="shared" si="62"/>
        <v/>
      </c>
      <c r="AR271" s="81">
        <f t="shared" si="63"/>
        <v>0</v>
      </c>
      <c r="AS271" s="81">
        <f t="shared" si="68"/>
        <v>0</v>
      </c>
      <c r="AT271" s="81">
        <f t="shared" si="64"/>
        <v>0</v>
      </c>
      <c r="AU271" s="81" t="str">
        <f t="shared" si="69"/>
        <v/>
      </c>
      <c r="AV271" s="74">
        <f t="shared" si="70"/>
        <v>0</v>
      </c>
      <c r="AW271" s="74">
        <f t="shared" si="71"/>
        <v>0</v>
      </c>
    </row>
    <row r="272" spans="1:49" s="13" customFormat="1" ht="25.15" customHeight="1" x14ac:dyDescent="0.15">
      <c r="A272" s="72">
        <f t="shared" si="65"/>
        <v>261</v>
      </c>
      <c r="B272" s="26" t="str">
        <f t="shared" si="58"/>
        <v/>
      </c>
      <c r="C272" s="73"/>
      <c r="D272" s="24" t="str">
        <f t="shared" si="66"/>
        <v/>
      </c>
      <c r="E272" s="24" t="str">
        <f t="shared" si="67"/>
        <v/>
      </c>
      <c r="F272" s="22"/>
      <c r="G272" s="23"/>
      <c r="H272" s="22"/>
      <c r="I272" s="24" t="str">
        <f>IF(OR(G272="",H272="",U272=""),"",IFERROR(VLOOKUP(G272&amp;H272&amp;U272,※編集不可※選択項目!$K$3:$P$51,5,FALSE),"該当なし"))</f>
        <v/>
      </c>
      <c r="J272" s="41"/>
      <c r="K272" s="22"/>
      <c r="L272" s="24" t="e">
        <f>J272&amp;#REF!</f>
        <v>#REF!</v>
      </c>
      <c r="M272" s="22"/>
      <c r="N272" s="22"/>
      <c r="O272" s="22"/>
      <c r="P272" s="22"/>
      <c r="Q272" s="22"/>
      <c r="R272" s="22"/>
      <c r="S272" s="25" t="str">
        <f t="shared" si="59"/>
        <v/>
      </c>
      <c r="T272" s="22"/>
      <c r="U272" s="22"/>
      <c r="V272" s="22"/>
      <c r="W272" s="22"/>
      <c r="X272" s="22"/>
      <c r="Y272" s="22"/>
      <c r="Z272" s="31"/>
      <c r="AA272" s="41"/>
      <c r="AB272" s="31"/>
      <c r="AC272" s="121"/>
      <c r="AD272" s="122"/>
      <c r="AE272" s="118"/>
      <c r="AF272" s="100"/>
      <c r="AG272" s="71"/>
      <c r="AH272" s="94">
        <f>IFERROR(INDEX(※編集不可※選択項目!$P$3:$P$51,MATCH(新規登録用!G272&amp;新規登録用!H272&amp;新規登録用!I272,※編集不可※選択項目!$Q$3:$Q$51,0)),0)</f>
        <v>0</v>
      </c>
      <c r="AI272" s="95" t="str">
        <f t="shared" si="60"/>
        <v/>
      </c>
      <c r="AJ272" s="95" t="str">
        <f>IF(G272&amp;H272=※編集不可※選択項目!$J$3,VLOOKUP(新規登録用!U272,※編集不可※選択項目!$N$2:$P$13,3,TRUE),AK272)</f>
        <v/>
      </c>
      <c r="AK272" s="95" t="str">
        <f>IF(G272&amp;H272=※編集不可※選択項目!$J$15,VLOOKUP(新規登録用!U272,※編集不可※選択項目!$N$14:$P$25,3,TRUE),AL272)</f>
        <v/>
      </c>
      <c r="AL272" s="95" t="str">
        <f>IF(G272&amp;H272=※編集不可※選択項目!$J$27,VLOOKUP(新規登録用!U272,※編集不可※選択項目!$N$26:$P$41,3,TRUE),AM272)</f>
        <v/>
      </c>
      <c r="AM272" s="95" t="str">
        <f>IF(G272&amp;H272=※編集不可※選択項目!$J$43,VLOOKUP(新規登録用!U272,※編集不可※選択項目!$N$42:$P$46,3,TRUE),AN272)</f>
        <v/>
      </c>
      <c r="AN272" s="95" t="str">
        <f>IF(G272&amp;H272=※編集不可※選択項目!$J$48,VLOOKUP(新規登録用!U272,※編集不可※選択項目!$N$47:$P$51,3,TRUE),"")</f>
        <v/>
      </c>
      <c r="AO272" s="94">
        <f>IFERROR(VLOOKUP(Y272&amp;G272&amp;H272,※編集不可※選択項目!U:V,2,FALSE),0)</f>
        <v>0</v>
      </c>
      <c r="AP272" s="94">
        <f t="shared" si="61"/>
        <v>0</v>
      </c>
      <c r="AQ272" s="94" t="str">
        <f t="shared" si="62"/>
        <v/>
      </c>
      <c r="AR272" s="81">
        <f t="shared" si="63"/>
        <v>0</v>
      </c>
      <c r="AS272" s="81">
        <f t="shared" si="68"/>
        <v>0</v>
      </c>
      <c r="AT272" s="81">
        <f t="shared" si="64"/>
        <v>0</v>
      </c>
      <c r="AU272" s="81" t="str">
        <f t="shared" si="69"/>
        <v/>
      </c>
      <c r="AV272" s="74">
        <f t="shared" si="70"/>
        <v>0</v>
      </c>
      <c r="AW272" s="74">
        <f t="shared" si="71"/>
        <v>0</v>
      </c>
    </row>
    <row r="273" spans="1:49" s="13" customFormat="1" ht="25.15" customHeight="1" x14ac:dyDescent="0.15">
      <c r="A273" s="72">
        <f t="shared" si="65"/>
        <v>262</v>
      </c>
      <c r="B273" s="26" t="str">
        <f t="shared" si="58"/>
        <v/>
      </c>
      <c r="C273" s="73"/>
      <c r="D273" s="24" t="str">
        <f t="shared" si="66"/>
        <v/>
      </c>
      <c r="E273" s="24" t="str">
        <f t="shared" si="67"/>
        <v/>
      </c>
      <c r="F273" s="22"/>
      <c r="G273" s="23"/>
      <c r="H273" s="22"/>
      <c r="I273" s="24" t="str">
        <f>IF(OR(G273="",H273="",U273=""),"",IFERROR(VLOOKUP(G273&amp;H273&amp;U273,※編集不可※選択項目!$K$3:$P$51,5,FALSE),"該当なし"))</f>
        <v/>
      </c>
      <c r="J273" s="41"/>
      <c r="K273" s="22"/>
      <c r="L273" s="24" t="e">
        <f>J273&amp;#REF!</f>
        <v>#REF!</v>
      </c>
      <c r="M273" s="22"/>
      <c r="N273" s="22"/>
      <c r="O273" s="22"/>
      <c r="P273" s="22"/>
      <c r="Q273" s="22"/>
      <c r="R273" s="22"/>
      <c r="S273" s="25" t="str">
        <f t="shared" si="59"/>
        <v/>
      </c>
      <c r="T273" s="22"/>
      <c r="U273" s="22"/>
      <c r="V273" s="22"/>
      <c r="W273" s="22"/>
      <c r="X273" s="22"/>
      <c r="Y273" s="22"/>
      <c r="Z273" s="31"/>
      <c r="AA273" s="41"/>
      <c r="AB273" s="31"/>
      <c r="AC273" s="121"/>
      <c r="AD273" s="122"/>
      <c r="AE273" s="118"/>
      <c r="AF273" s="100"/>
      <c r="AG273" s="71"/>
      <c r="AH273" s="94">
        <f>IFERROR(INDEX(※編集不可※選択項目!$P$3:$P$51,MATCH(新規登録用!G273&amp;新規登録用!H273&amp;新規登録用!I273,※編集不可※選択項目!$Q$3:$Q$51,0)),0)</f>
        <v>0</v>
      </c>
      <c r="AI273" s="95" t="str">
        <f t="shared" si="60"/>
        <v/>
      </c>
      <c r="AJ273" s="95" t="str">
        <f>IF(G273&amp;H273=※編集不可※選択項目!$J$3,VLOOKUP(新規登録用!U273,※編集不可※選択項目!$N$2:$P$13,3,TRUE),AK273)</f>
        <v/>
      </c>
      <c r="AK273" s="95" t="str">
        <f>IF(G273&amp;H273=※編集不可※選択項目!$J$15,VLOOKUP(新規登録用!U273,※編集不可※選択項目!$N$14:$P$25,3,TRUE),AL273)</f>
        <v/>
      </c>
      <c r="AL273" s="95" t="str">
        <f>IF(G273&amp;H273=※編集不可※選択項目!$J$27,VLOOKUP(新規登録用!U273,※編集不可※選択項目!$N$26:$P$41,3,TRUE),AM273)</f>
        <v/>
      </c>
      <c r="AM273" s="95" t="str">
        <f>IF(G273&amp;H273=※編集不可※選択項目!$J$43,VLOOKUP(新規登録用!U273,※編集不可※選択項目!$N$42:$P$46,3,TRUE),AN273)</f>
        <v/>
      </c>
      <c r="AN273" s="95" t="str">
        <f>IF(G273&amp;H273=※編集不可※選択項目!$J$48,VLOOKUP(新規登録用!U273,※編集不可※選択項目!$N$47:$P$51,3,TRUE),"")</f>
        <v/>
      </c>
      <c r="AO273" s="94">
        <f>IFERROR(VLOOKUP(Y273&amp;G273&amp;H273,※編集不可※選択項目!U:V,2,FALSE),0)</f>
        <v>0</v>
      </c>
      <c r="AP273" s="94">
        <f t="shared" si="61"/>
        <v>0</v>
      </c>
      <c r="AQ273" s="94" t="str">
        <f t="shared" si="62"/>
        <v/>
      </c>
      <c r="AR273" s="81">
        <f t="shared" si="63"/>
        <v>0</v>
      </c>
      <c r="AS273" s="81">
        <f t="shared" si="68"/>
        <v>0</v>
      </c>
      <c r="AT273" s="81">
        <f t="shared" si="64"/>
        <v>0</v>
      </c>
      <c r="AU273" s="81" t="str">
        <f t="shared" si="69"/>
        <v/>
      </c>
      <c r="AV273" s="74">
        <f t="shared" si="70"/>
        <v>0</v>
      </c>
      <c r="AW273" s="74">
        <f t="shared" si="71"/>
        <v>0</v>
      </c>
    </row>
    <row r="274" spans="1:49" s="13" customFormat="1" ht="25.15" customHeight="1" x14ac:dyDescent="0.15">
      <c r="A274" s="72">
        <f t="shared" si="65"/>
        <v>263</v>
      </c>
      <c r="B274" s="26" t="str">
        <f t="shared" si="58"/>
        <v/>
      </c>
      <c r="C274" s="73"/>
      <c r="D274" s="24" t="str">
        <f t="shared" si="66"/>
        <v/>
      </c>
      <c r="E274" s="24" t="str">
        <f t="shared" si="67"/>
        <v/>
      </c>
      <c r="F274" s="22"/>
      <c r="G274" s="23"/>
      <c r="H274" s="22"/>
      <c r="I274" s="24" t="str">
        <f>IF(OR(G274="",H274="",U274=""),"",IFERROR(VLOOKUP(G274&amp;H274&amp;U274,※編集不可※選択項目!$K$3:$P$51,5,FALSE),"該当なし"))</f>
        <v/>
      </c>
      <c r="J274" s="41"/>
      <c r="K274" s="22"/>
      <c r="L274" s="24" t="e">
        <f>J274&amp;#REF!</f>
        <v>#REF!</v>
      </c>
      <c r="M274" s="22"/>
      <c r="N274" s="22"/>
      <c r="O274" s="22"/>
      <c r="P274" s="22"/>
      <c r="Q274" s="22"/>
      <c r="R274" s="22"/>
      <c r="S274" s="25" t="str">
        <f t="shared" si="59"/>
        <v/>
      </c>
      <c r="T274" s="22"/>
      <c r="U274" s="22"/>
      <c r="V274" s="22"/>
      <c r="W274" s="22"/>
      <c r="X274" s="22"/>
      <c r="Y274" s="22"/>
      <c r="Z274" s="31"/>
      <c r="AA274" s="41"/>
      <c r="AB274" s="31"/>
      <c r="AC274" s="121"/>
      <c r="AD274" s="122"/>
      <c r="AE274" s="118"/>
      <c r="AF274" s="100"/>
      <c r="AG274" s="71"/>
      <c r="AH274" s="94">
        <f>IFERROR(INDEX(※編集不可※選択項目!$P$3:$P$51,MATCH(新規登録用!G274&amp;新規登録用!H274&amp;新規登録用!I274,※編集不可※選択項目!$Q$3:$Q$51,0)),0)</f>
        <v>0</v>
      </c>
      <c r="AI274" s="95" t="str">
        <f t="shared" si="60"/>
        <v/>
      </c>
      <c r="AJ274" s="95" t="str">
        <f>IF(G274&amp;H274=※編集不可※選択項目!$J$3,VLOOKUP(新規登録用!U274,※編集不可※選択項目!$N$2:$P$13,3,TRUE),AK274)</f>
        <v/>
      </c>
      <c r="AK274" s="95" t="str">
        <f>IF(G274&amp;H274=※編集不可※選択項目!$J$15,VLOOKUP(新規登録用!U274,※編集不可※選択項目!$N$14:$P$25,3,TRUE),AL274)</f>
        <v/>
      </c>
      <c r="AL274" s="95" t="str">
        <f>IF(G274&amp;H274=※編集不可※選択項目!$J$27,VLOOKUP(新規登録用!U274,※編集不可※選択項目!$N$26:$P$41,3,TRUE),AM274)</f>
        <v/>
      </c>
      <c r="AM274" s="95" t="str">
        <f>IF(G274&amp;H274=※編集不可※選択項目!$J$43,VLOOKUP(新規登録用!U274,※編集不可※選択項目!$N$42:$P$46,3,TRUE),AN274)</f>
        <v/>
      </c>
      <c r="AN274" s="95" t="str">
        <f>IF(G274&amp;H274=※編集不可※選択項目!$J$48,VLOOKUP(新規登録用!U274,※編集不可※選択項目!$N$47:$P$51,3,TRUE),"")</f>
        <v/>
      </c>
      <c r="AO274" s="94">
        <f>IFERROR(VLOOKUP(Y274&amp;G274&amp;H274,※編集不可※選択項目!U:V,2,FALSE),0)</f>
        <v>0</v>
      </c>
      <c r="AP274" s="94">
        <f t="shared" si="61"/>
        <v>0</v>
      </c>
      <c r="AQ274" s="94" t="str">
        <f t="shared" si="62"/>
        <v/>
      </c>
      <c r="AR274" s="81">
        <f t="shared" si="63"/>
        <v>0</v>
      </c>
      <c r="AS274" s="81">
        <f t="shared" si="68"/>
        <v>0</v>
      </c>
      <c r="AT274" s="81">
        <f t="shared" si="64"/>
        <v>0</v>
      </c>
      <c r="AU274" s="81" t="str">
        <f t="shared" si="69"/>
        <v/>
      </c>
      <c r="AV274" s="74">
        <f t="shared" si="70"/>
        <v>0</v>
      </c>
      <c r="AW274" s="74">
        <f t="shared" si="71"/>
        <v>0</v>
      </c>
    </row>
    <row r="275" spans="1:49" s="13" customFormat="1" ht="25.15" customHeight="1" x14ac:dyDescent="0.15">
      <c r="A275" s="72">
        <f t="shared" si="65"/>
        <v>264</v>
      </c>
      <c r="B275" s="26" t="str">
        <f t="shared" si="58"/>
        <v/>
      </c>
      <c r="C275" s="73"/>
      <c r="D275" s="24" t="str">
        <f t="shared" si="66"/>
        <v/>
      </c>
      <c r="E275" s="24" t="str">
        <f t="shared" si="67"/>
        <v/>
      </c>
      <c r="F275" s="22"/>
      <c r="G275" s="23"/>
      <c r="H275" s="22"/>
      <c r="I275" s="24" t="str">
        <f>IF(OR(G275="",H275="",U275=""),"",IFERROR(VLOOKUP(G275&amp;H275&amp;U275,※編集不可※選択項目!$K$3:$P$51,5,FALSE),"該当なし"))</f>
        <v/>
      </c>
      <c r="J275" s="41"/>
      <c r="K275" s="22"/>
      <c r="L275" s="24" t="e">
        <f>J275&amp;#REF!</f>
        <v>#REF!</v>
      </c>
      <c r="M275" s="22"/>
      <c r="N275" s="22"/>
      <c r="O275" s="22"/>
      <c r="P275" s="22"/>
      <c r="Q275" s="22"/>
      <c r="R275" s="22"/>
      <c r="S275" s="25" t="str">
        <f t="shared" si="59"/>
        <v/>
      </c>
      <c r="T275" s="22"/>
      <c r="U275" s="22"/>
      <c r="V275" s="22"/>
      <c r="W275" s="22"/>
      <c r="X275" s="22"/>
      <c r="Y275" s="22"/>
      <c r="Z275" s="31"/>
      <c r="AA275" s="41"/>
      <c r="AB275" s="31"/>
      <c r="AC275" s="121"/>
      <c r="AD275" s="122"/>
      <c r="AE275" s="118"/>
      <c r="AF275" s="100"/>
      <c r="AG275" s="71"/>
      <c r="AH275" s="94">
        <f>IFERROR(INDEX(※編集不可※選択項目!$P$3:$P$51,MATCH(新規登録用!G275&amp;新規登録用!H275&amp;新規登録用!I275,※編集不可※選択項目!$Q$3:$Q$51,0)),0)</f>
        <v>0</v>
      </c>
      <c r="AI275" s="95" t="str">
        <f t="shared" si="60"/>
        <v/>
      </c>
      <c r="AJ275" s="95" t="str">
        <f>IF(G275&amp;H275=※編集不可※選択項目!$J$3,VLOOKUP(新規登録用!U275,※編集不可※選択項目!$N$2:$P$13,3,TRUE),AK275)</f>
        <v/>
      </c>
      <c r="AK275" s="95" t="str">
        <f>IF(G275&amp;H275=※編集不可※選択項目!$J$15,VLOOKUP(新規登録用!U275,※編集不可※選択項目!$N$14:$P$25,3,TRUE),AL275)</f>
        <v/>
      </c>
      <c r="AL275" s="95" t="str">
        <f>IF(G275&amp;H275=※編集不可※選択項目!$J$27,VLOOKUP(新規登録用!U275,※編集不可※選択項目!$N$26:$P$41,3,TRUE),AM275)</f>
        <v/>
      </c>
      <c r="AM275" s="95" t="str">
        <f>IF(G275&amp;H275=※編集不可※選択項目!$J$43,VLOOKUP(新規登録用!U275,※編集不可※選択項目!$N$42:$P$46,3,TRUE),AN275)</f>
        <v/>
      </c>
      <c r="AN275" s="95" t="str">
        <f>IF(G275&amp;H275=※編集不可※選択項目!$J$48,VLOOKUP(新規登録用!U275,※編集不可※選択項目!$N$47:$P$51,3,TRUE),"")</f>
        <v/>
      </c>
      <c r="AO275" s="94">
        <f>IFERROR(VLOOKUP(Y275&amp;G275&amp;H275,※編集不可※選択項目!U:V,2,FALSE),0)</f>
        <v>0</v>
      </c>
      <c r="AP275" s="94">
        <f t="shared" si="61"/>
        <v>0</v>
      </c>
      <c r="AQ275" s="94" t="str">
        <f t="shared" si="62"/>
        <v/>
      </c>
      <c r="AR275" s="81">
        <f t="shared" si="63"/>
        <v>0</v>
      </c>
      <c r="AS275" s="81">
        <f t="shared" si="68"/>
        <v>0</v>
      </c>
      <c r="AT275" s="81">
        <f t="shared" si="64"/>
        <v>0</v>
      </c>
      <c r="AU275" s="81" t="str">
        <f t="shared" si="69"/>
        <v/>
      </c>
      <c r="AV275" s="74">
        <f t="shared" si="70"/>
        <v>0</v>
      </c>
      <c r="AW275" s="74">
        <f t="shared" si="71"/>
        <v>0</v>
      </c>
    </row>
    <row r="276" spans="1:49" s="13" customFormat="1" ht="25.15" customHeight="1" x14ac:dyDescent="0.15">
      <c r="A276" s="72">
        <f t="shared" si="65"/>
        <v>265</v>
      </c>
      <c r="B276" s="26" t="str">
        <f t="shared" si="58"/>
        <v/>
      </c>
      <c r="C276" s="73"/>
      <c r="D276" s="24" t="str">
        <f t="shared" si="66"/>
        <v/>
      </c>
      <c r="E276" s="24" t="str">
        <f t="shared" si="67"/>
        <v/>
      </c>
      <c r="F276" s="22"/>
      <c r="G276" s="23"/>
      <c r="H276" s="22"/>
      <c r="I276" s="24" t="str">
        <f>IF(OR(G276="",H276="",U276=""),"",IFERROR(VLOOKUP(G276&amp;H276&amp;U276,※編集不可※選択項目!$K$3:$P$51,5,FALSE),"該当なし"))</f>
        <v/>
      </c>
      <c r="J276" s="41"/>
      <c r="K276" s="22"/>
      <c r="L276" s="24" t="e">
        <f>J276&amp;#REF!</f>
        <v>#REF!</v>
      </c>
      <c r="M276" s="22"/>
      <c r="N276" s="22"/>
      <c r="O276" s="22"/>
      <c r="P276" s="22"/>
      <c r="Q276" s="22"/>
      <c r="R276" s="22"/>
      <c r="S276" s="25" t="str">
        <f t="shared" si="59"/>
        <v/>
      </c>
      <c r="T276" s="22"/>
      <c r="U276" s="22"/>
      <c r="V276" s="22"/>
      <c r="W276" s="22"/>
      <c r="X276" s="22"/>
      <c r="Y276" s="22"/>
      <c r="Z276" s="31"/>
      <c r="AA276" s="41"/>
      <c r="AB276" s="31"/>
      <c r="AC276" s="121"/>
      <c r="AD276" s="122"/>
      <c r="AE276" s="118"/>
      <c r="AF276" s="100"/>
      <c r="AG276" s="71"/>
      <c r="AH276" s="94">
        <f>IFERROR(INDEX(※編集不可※選択項目!$P$3:$P$51,MATCH(新規登録用!G276&amp;新規登録用!H276&amp;新規登録用!I276,※編集不可※選択項目!$Q$3:$Q$51,0)),0)</f>
        <v>0</v>
      </c>
      <c r="AI276" s="95" t="str">
        <f t="shared" si="60"/>
        <v/>
      </c>
      <c r="AJ276" s="95" t="str">
        <f>IF(G276&amp;H276=※編集不可※選択項目!$J$3,VLOOKUP(新規登録用!U276,※編集不可※選択項目!$N$2:$P$13,3,TRUE),AK276)</f>
        <v/>
      </c>
      <c r="AK276" s="95" t="str">
        <f>IF(G276&amp;H276=※編集不可※選択項目!$J$15,VLOOKUP(新規登録用!U276,※編集不可※選択項目!$N$14:$P$25,3,TRUE),AL276)</f>
        <v/>
      </c>
      <c r="AL276" s="95" t="str">
        <f>IF(G276&amp;H276=※編集不可※選択項目!$J$27,VLOOKUP(新規登録用!U276,※編集不可※選択項目!$N$26:$P$41,3,TRUE),AM276)</f>
        <v/>
      </c>
      <c r="AM276" s="95" t="str">
        <f>IF(G276&amp;H276=※編集不可※選択項目!$J$43,VLOOKUP(新規登録用!U276,※編集不可※選択項目!$N$42:$P$46,3,TRUE),AN276)</f>
        <v/>
      </c>
      <c r="AN276" s="95" t="str">
        <f>IF(G276&amp;H276=※編集不可※選択項目!$J$48,VLOOKUP(新規登録用!U276,※編集不可※選択項目!$N$47:$P$51,3,TRUE),"")</f>
        <v/>
      </c>
      <c r="AO276" s="94">
        <f>IFERROR(VLOOKUP(Y276&amp;G276&amp;H276,※編集不可※選択項目!U:V,2,FALSE),0)</f>
        <v>0</v>
      </c>
      <c r="AP276" s="94">
        <f t="shared" si="61"/>
        <v>0</v>
      </c>
      <c r="AQ276" s="94" t="str">
        <f t="shared" si="62"/>
        <v/>
      </c>
      <c r="AR276" s="81">
        <f t="shared" si="63"/>
        <v>0</v>
      </c>
      <c r="AS276" s="81">
        <f t="shared" si="68"/>
        <v>0</v>
      </c>
      <c r="AT276" s="81">
        <f t="shared" si="64"/>
        <v>0</v>
      </c>
      <c r="AU276" s="81" t="str">
        <f t="shared" si="69"/>
        <v/>
      </c>
      <c r="AV276" s="74">
        <f t="shared" si="70"/>
        <v>0</v>
      </c>
      <c r="AW276" s="74">
        <f t="shared" si="71"/>
        <v>0</v>
      </c>
    </row>
    <row r="277" spans="1:49" s="13" customFormat="1" ht="25.15" customHeight="1" x14ac:dyDescent="0.15">
      <c r="A277" s="72">
        <f t="shared" si="65"/>
        <v>266</v>
      </c>
      <c r="B277" s="26" t="str">
        <f t="shared" si="58"/>
        <v/>
      </c>
      <c r="C277" s="73"/>
      <c r="D277" s="24" t="str">
        <f t="shared" si="66"/>
        <v/>
      </c>
      <c r="E277" s="24" t="str">
        <f t="shared" si="67"/>
        <v/>
      </c>
      <c r="F277" s="22"/>
      <c r="G277" s="23"/>
      <c r="H277" s="22"/>
      <c r="I277" s="24" t="str">
        <f>IF(OR(G277="",H277="",U277=""),"",IFERROR(VLOOKUP(G277&amp;H277&amp;U277,※編集不可※選択項目!$K$3:$P$51,5,FALSE),"該当なし"))</f>
        <v/>
      </c>
      <c r="J277" s="41"/>
      <c r="K277" s="22"/>
      <c r="L277" s="24" t="e">
        <f>J277&amp;#REF!</f>
        <v>#REF!</v>
      </c>
      <c r="M277" s="22"/>
      <c r="N277" s="22"/>
      <c r="O277" s="22"/>
      <c r="P277" s="22"/>
      <c r="Q277" s="22"/>
      <c r="R277" s="22"/>
      <c r="S277" s="25" t="str">
        <f t="shared" si="59"/>
        <v/>
      </c>
      <c r="T277" s="22"/>
      <c r="U277" s="22"/>
      <c r="V277" s="22"/>
      <c r="W277" s="22"/>
      <c r="X277" s="22"/>
      <c r="Y277" s="22"/>
      <c r="Z277" s="31"/>
      <c r="AA277" s="41"/>
      <c r="AB277" s="31"/>
      <c r="AC277" s="121"/>
      <c r="AD277" s="122"/>
      <c r="AE277" s="118"/>
      <c r="AF277" s="100"/>
      <c r="AG277" s="71"/>
      <c r="AH277" s="94">
        <f>IFERROR(INDEX(※編集不可※選択項目!$P$3:$P$51,MATCH(新規登録用!G277&amp;新規登録用!H277&amp;新規登録用!I277,※編集不可※選択項目!$Q$3:$Q$51,0)),0)</f>
        <v>0</v>
      </c>
      <c r="AI277" s="95" t="str">
        <f t="shared" si="60"/>
        <v/>
      </c>
      <c r="AJ277" s="95" t="str">
        <f>IF(G277&amp;H277=※編集不可※選択項目!$J$3,VLOOKUP(新規登録用!U277,※編集不可※選択項目!$N$2:$P$13,3,TRUE),AK277)</f>
        <v/>
      </c>
      <c r="AK277" s="95" t="str">
        <f>IF(G277&amp;H277=※編集不可※選択項目!$J$15,VLOOKUP(新規登録用!U277,※編集不可※選択項目!$N$14:$P$25,3,TRUE),AL277)</f>
        <v/>
      </c>
      <c r="AL277" s="95" t="str">
        <f>IF(G277&amp;H277=※編集不可※選択項目!$J$27,VLOOKUP(新規登録用!U277,※編集不可※選択項目!$N$26:$P$41,3,TRUE),AM277)</f>
        <v/>
      </c>
      <c r="AM277" s="95" t="str">
        <f>IF(G277&amp;H277=※編集不可※選択項目!$J$43,VLOOKUP(新規登録用!U277,※編集不可※選択項目!$N$42:$P$46,3,TRUE),AN277)</f>
        <v/>
      </c>
      <c r="AN277" s="95" t="str">
        <f>IF(G277&amp;H277=※編集不可※選択項目!$J$48,VLOOKUP(新規登録用!U277,※編集不可※選択項目!$N$47:$P$51,3,TRUE),"")</f>
        <v/>
      </c>
      <c r="AO277" s="94">
        <f>IFERROR(VLOOKUP(Y277&amp;G277&amp;H277,※編集不可※選択項目!U:V,2,FALSE),0)</f>
        <v>0</v>
      </c>
      <c r="AP277" s="94">
        <f t="shared" si="61"/>
        <v>0</v>
      </c>
      <c r="AQ277" s="94" t="str">
        <f t="shared" si="62"/>
        <v/>
      </c>
      <c r="AR277" s="81">
        <f t="shared" si="63"/>
        <v>0</v>
      </c>
      <c r="AS277" s="81">
        <f t="shared" si="68"/>
        <v>0</v>
      </c>
      <c r="AT277" s="81">
        <f t="shared" si="64"/>
        <v>0</v>
      </c>
      <c r="AU277" s="81" t="str">
        <f t="shared" si="69"/>
        <v/>
      </c>
      <c r="AV277" s="74">
        <f t="shared" si="70"/>
        <v>0</v>
      </c>
      <c r="AW277" s="74">
        <f t="shared" si="71"/>
        <v>0</v>
      </c>
    </row>
    <row r="278" spans="1:49" s="13" customFormat="1" ht="25.15" customHeight="1" x14ac:dyDescent="0.15">
      <c r="A278" s="72">
        <f t="shared" si="65"/>
        <v>267</v>
      </c>
      <c r="B278" s="26" t="str">
        <f t="shared" si="58"/>
        <v/>
      </c>
      <c r="C278" s="73"/>
      <c r="D278" s="24" t="str">
        <f t="shared" si="66"/>
        <v/>
      </c>
      <c r="E278" s="24" t="str">
        <f t="shared" si="67"/>
        <v/>
      </c>
      <c r="F278" s="22"/>
      <c r="G278" s="23"/>
      <c r="H278" s="22"/>
      <c r="I278" s="24" t="str">
        <f>IF(OR(G278="",H278="",U278=""),"",IFERROR(VLOOKUP(G278&amp;H278&amp;U278,※編集不可※選択項目!$K$3:$P$51,5,FALSE),"該当なし"))</f>
        <v/>
      </c>
      <c r="J278" s="41"/>
      <c r="K278" s="22"/>
      <c r="L278" s="24" t="e">
        <f>J278&amp;#REF!</f>
        <v>#REF!</v>
      </c>
      <c r="M278" s="22"/>
      <c r="N278" s="22"/>
      <c r="O278" s="22"/>
      <c r="P278" s="22"/>
      <c r="Q278" s="22"/>
      <c r="R278" s="22"/>
      <c r="S278" s="25" t="str">
        <f t="shared" si="59"/>
        <v/>
      </c>
      <c r="T278" s="22"/>
      <c r="U278" s="22"/>
      <c r="V278" s="22"/>
      <c r="W278" s="22"/>
      <c r="X278" s="22"/>
      <c r="Y278" s="22"/>
      <c r="Z278" s="31"/>
      <c r="AA278" s="41"/>
      <c r="AB278" s="31"/>
      <c r="AC278" s="121"/>
      <c r="AD278" s="122"/>
      <c r="AE278" s="118"/>
      <c r="AF278" s="100"/>
      <c r="AG278" s="71"/>
      <c r="AH278" s="94">
        <f>IFERROR(INDEX(※編集不可※選択項目!$P$3:$P$51,MATCH(新規登録用!G278&amp;新規登録用!H278&amp;新規登録用!I278,※編集不可※選択項目!$Q$3:$Q$51,0)),0)</f>
        <v>0</v>
      </c>
      <c r="AI278" s="95" t="str">
        <f t="shared" si="60"/>
        <v/>
      </c>
      <c r="AJ278" s="95" t="str">
        <f>IF(G278&amp;H278=※編集不可※選択項目!$J$3,VLOOKUP(新規登録用!U278,※編集不可※選択項目!$N$2:$P$13,3,TRUE),AK278)</f>
        <v/>
      </c>
      <c r="AK278" s="95" t="str">
        <f>IF(G278&amp;H278=※編集不可※選択項目!$J$15,VLOOKUP(新規登録用!U278,※編集不可※選択項目!$N$14:$P$25,3,TRUE),AL278)</f>
        <v/>
      </c>
      <c r="AL278" s="95" t="str">
        <f>IF(G278&amp;H278=※編集不可※選択項目!$J$27,VLOOKUP(新規登録用!U278,※編集不可※選択項目!$N$26:$P$41,3,TRUE),AM278)</f>
        <v/>
      </c>
      <c r="AM278" s="95" t="str">
        <f>IF(G278&amp;H278=※編集不可※選択項目!$J$43,VLOOKUP(新規登録用!U278,※編集不可※選択項目!$N$42:$P$46,3,TRUE),AN278)</f>
        <v/>
      </c>
      <c r="AN278" s="95" t="str">
        <f>IF(G278&amp;H278=※編集不可※選択項目!$J$48,VLOOKUP(新規登録用!U278,※編集不可※選択項目!$N$47:$P$51,3,TRUE),"")</f>
        <v/>
      </c>
      <c r="AO278" s="94">
        <f>IFERROR(VLOOKUP(Y278&amp;G278&amp;H278,※編集不可※選択項目!U:V,2,FALSE),0)</f>
        <v>0</v>
      </c>
      <c r="AP278" s="94">
        <f t="shared" si="61"/>
        <v>0</v>
      </c>
      <c r="AQ278" s="94" t="str">
        <f t="shared" si="62"/>
        <v/>
      </c>
      <c r="AR278" s="81">
        <f t="shared" si="63"/>
        <v>0</v>
      </c>
      <c r="AS278" s="81">
        <f t="shared" si="68"/>
        <v>0</v>
      </c>
      <c r="AT278" s="81">
        <f t="shared" si="64"/>
        <v>0</v>
      </c>
      <c r="AU278" s="81" t="str">
        <f t="shared" si="69"/>
        <v/>
      </c>
      <c r="AV278" s="74">
        <f t="shared" si="70"/>
        <v>0</v>
      </c>
      <c r="AW278" s="74">
        <f t="shared" si="71"/>
        <v>0</v>
      </c>
    </row>
    <row r="279" spans="1:49" s="13" customFormat="1" ht="25.15" customHeight="1" x14ac:dyDescent="0.15">
      <c r="A279" s="72">
        <f t="shared" si="65"/>
        <v>268</v>
      </c>
      <c r="B279" s="26" t="str">
        <f t="shared" si="58"/>
        <v/>
      </c>
      <c r="C279" s="73"/>
      <c r="D279" s="24" t="str">
        <f t="shared" si="66"/>
        <v/>
      </c>
      <c r="E279" s="24" t="str">
        <f t="shared" si="67"/>
        <v/>
      </c>
      <c r="F279" s="22"/>
      <c r="G279" s="23"/>
      <c r="H279" s="22"/>
      <c r="I279" s="24" t="str">
        <f>IF(OR(G279="",H279="",U279=""),"",IFERROR(VLOOKUP(G279&amp;H279&amp;U279,※編集不可※選択項目!$K$3:$P$51,5,FALSE),"該当なし"))</f>
        <v/>
      </c>
      <c r="J279" s="41"/>
      <c r="K279" s="22"/>
      <c r="L279" s="24" t="e">
        <f>J279&amp;#REF!</f>
        <v>#REF!</v>
      </c>
      <c r="M279" s="22"/>
      <c r="N279" s="22"/>
      <c r="O279" s="22"/>
      <c r="P279" s="22"/>
      <c r="Q279" s="22"/>
      <c r="R279" s="22"/>
      <c r="S279" s="25" t="str">
        <f t="shared" si="59"/>
        <v/>
      </c>
      <c r="T279" s="22"/>
      <c r="U279" s="22"/>
      <c r="V279" s="22"/>
      <c r="W279" s="22"/>
      <c r="X279" s="22"/>
      <c r="Y279" s="22"/>
      <c r="Z279" s="31"/>
      <c r="AA279" s="41"/>
      <c r="AB279" s="31"/>
      <c r="AC279" s="121"/>
      <c r="AD279" s="122"/>
      <c r="AE279" s="118"/>
      <c r="AF279" s="100"/>
      <c r="AG279" s="71"/>
      <c r="AH279" s="94">
        <f>IFERROR(INDEX(※編集不可※選択項目!$P$3:$P$51,MATCH(新規登録用!G279&amp;新規登録用!H279&amp;新規登録用!I279,※編集不可※選択項目!$Q$3:$Q$51,0)),0)</f>
        <v>0</v>
      </c>
      <c r="AI279" s="95" t="str">
        <f t="shared" si="60"/>
        <v/>
      </c>
      <c r="AJ279" s="95" t="str">
        <f>IF(G279&amp;H279=※編集不可※選択項目!$J$3,VLOOKUP(新規登録用!U279,※編集不可※選択項目!$N$2:$P$13,3,TRUE),AK279)</f>
        <v/>
      </c>
      <c r="AK279" s="95" t="str">
        <f>IF(G279&amp;H279=※編集不可※選択項目!$J$15,VLOOKUP(新規登録用!U279,※編集不可※選択項目!$N$14:$P$25,3,TRUE),AL279)</f>
        <v/>
      </c>
      <c r="AL279" s="95" t="str">
        <f>IF(G279&amp;H279=※編集不可※選択項目!$J$27,VLOOKUP(新規登録用!U279,※編集不可※選択項目!$N$26:$P$41,3,TRUE),AM279)</f>
        <v/>
      </c>
      <c r="AM279" s="95" t="str">
        <f>IF(G279&amp;H279=※編集不可※選択項目!$J$43,VLOOKUP(新規登録用!U279,※編集不可※選択項目!$N$42:$P$46,3,TRUE),AN279)</f>
        <v/>
      </c>
      <c r="AN279" s="95" t="str">
        <f>IF(G279&amp;H279=※編集不可※選択項目!$J$48,VLOOKUP(新規登録用!U279,※編集不可※選択項目!$N$47:$P$51,3,TRUE),"")</f>
        <v/>
      </c>
      <c r="AO279" s="94">
        <f>IFERROR(VLOOKUP(Y279&amp;G279&amp;H279,※編集不可※選択項目!U:V,2,FALSE),0)</f>
        <v>0</v>
      </c>
      <c r="AP279" s="94">
        <f t="shared" si="61"/>
        <v>0</v>
      </c>
      <c r="AQ279" s="94" t="str">
        <f t="shared" si="62"/>
        <v/>
      </c>
      <c r="AR279" s="81">
        <f t="shared" si="63"/>
        <v>0</v>
      </c>
      <c r="AS279" s="81">
        <f t="shared" si="68"/>
        <v>0</v>
      </c>
      <c r="AT279" s="81">
        <f t="shared" si="64"/>
        <v>0</v>
      </c>
      <c r="AU279" s="81" t="str">
        <f t="shared" si="69"/>
        <v/>
      </c>
      <c r="AV279" s="74">
        <f t="shared" si="70"/>
        <v>0</v>
      </c>
      <c r="AW279" s="74">
        <f t="shared" si="71"/>
        <v>0</v>
      </c>
    </row>
    <row r="280" spans="1:49" s="13" customFormat="1" ht="25.15" customHeight="1" x14ac:dyDescent="0.15">
      <c r="A280" s="72">
        <f t="shared" si="65"/>
        <v>269</v>
      </c>
      <c r="B280" s="26" t="str">
        <f t="shared" si="58"/>
        <v/>
      </c>
      <c r="C280" s="73"/>
      <c r="D280" s="24" t="str">
        <f t="shared" si="66"/>
        <v/>
      </c>
      <c r="E280" s="24" t="str">
        <f t="shared" si="67"/>
        <v/>
      </c>
      <c r="F280" s="22"/>
      <c r="G280" s="23"/>
      <c r="H280" s="22"/>
      <c r="I280" s="24" t="str">
        <f>IF(OR(G280="",H280="",U280=""),"",IFERROR(VLOOKUP(G280&amp;H280&amp;U280,※編集不可※選択項目!$K$3:$P$51,5,FALSE),"該当なし"))</f>
        <v/>
      </c>
      <c r="J280" s="41"/>
      <c r="K280" s="22"/>
      <c r="L280" s="24" t="e">
        <f>J280&amp;#REF!</f>
        <v>#REF!</v>
      </c>
      <c r="M280" s="22"/>
      <c r="N280" s="22"/>
      <c r="O280" s="22"/>
      <c r="P280" s="22"/>
      <c r="Q280" s="22"/>
      <c r="R280" s="22"/>
      <c r="S280" s="25" t="str">
        <f t="shared" si="59"/>
        <v/>
      </c>
      <c r="T280" s="22"/>
      <c r="U280" s="22"/>
      <c r="V280" s="22"/>
      <c r="W280" s="22"/>
      <c r="X280" s="22"/>
      <c r="Y280" s="22"/>
      <c r="Z280" s="31"/>
      <c r="AA280" s="41"/>
      <c r="AB280" s="31"/>
      <c r="AC280" s="121"/>
      <c r="AD280" s="122"/>
      <c r="AE280" s="118"/>
      <c r="AF280" s="100"/>
      <c r="AG280" s="71"/>
      <c r="AH280" s="94">
        <f>IFERROR(INDEX(※編集不可※選択項目!$P$3:$P$51,MATCH(新規登録用!G280&amp;新規登録用!H280&amp;新規登録用!I280,※編集不可※選択項目!$Q$3:$Q$51,0)),0)</f>
        <v>0</v>
      </c>
      <c r="AI280" s="95" t="str">
        <f t="shared" si="60"/>
        <v/>
      </c>
      <c r="AJ280" s="95" t="str">
        <f>IF(G280&amp;H280=※編集不可※選択項目!$J$3,VLOOKUP(新規登録用!U280,※編集不可※選択項目!$N$2:$P$13,3,TRUE),AK280)</f>
        <v/>
      </c>
      <c r="AK280" s="95" t="str">
        <f>IF(G280&amp;H280=※編集不可※選択項目!$J$15,VLOOKUP(新規登録用!U280,※編集不可※選択項目!$N$14:$P$25,3,TRUE),AL280)</f>
        <v/>
      </c>
      <c r="AL280" s="95" t="str">
        <f>IF(G280&amp;H280=※編集不可※選択項目!$J$27,VLOOKUP(新規登録用!U280,※編集不可※選択項目!$N$26:$P$41,3,TRUE),AM280)</f>
        <v/>
      </c>
      <c r="AM280" s="95" t="str">
        <f>IF(G280&amp;H280=※編集不可※選択項目!$J$43,VLOOKUP(新規登録用!U280,※編集不可※選択項目!$N$42:$P$46,3,TRUE),AN280)</f>
        <v/>
      </c>
      <c r="AN280" s="95" t="str">
        <f>IF(G280&amp;H280=※編集不可※選択項目!$J$48,VLOOKUP(新規登録用!U280,※編集不可※選択項目!$N$47:$P$51,3,TRUE),"")</f>
        <v/>
      </c>
      <c r="AO280" s="94">
        <f>IFERROR(VLOOKUP(Y280&amp;G280&amp;H280,※編集不可※選択項目!U:V,2,FALSE),0)</f>
        <v>0</v>
      </c>
      <c r="AP280" s="94">
        <f t="shared" si="61"/>
        <v>0</v>
      </c>
      <c r="AQ280" s="94" t="str">
        <f t="shared" si="62"/>
        <v/>
      </c>
      <c r="AR280" s="81">
        <f t="shared" si="63"/>
        <v>0</v>
      </c>
      <c r="AS280" s="81">
        <f t="shared" si="68"/>
        <v>0</v>
      </c>
      <c r="AT280" s="81">
        <f t="shared" si="64"/>
        <v>0</v>
      </c>
      <c r="AU280" s="81" t="str">
        <f t="shared" si="69"/>
        <v/>
      </c>
      <c r="AV280" s="74">
        <f t="shared" si="70"/>
        <v>0</v>
      </c>
      <c r="AW280" s="74">
        <f t="shared" si="71"/>
        <v>0</v>
      </c>
    </row>
    <row r="281" spans="1:49" s="13" customFormat="1" ht="25.15" customHeight="1" x14ac:dyDescent="0.15">
      <c r="A281" s="72">
        <f t="shared" si="65"/>
        <v>270</v>
      </c>
      <c r="B281" s="26" t="str">
        <f t="shared" si="58"/>
        <v/>
      </c>
      <c r="C281" s="73"/>
      <c r="D281" s="24" t="str">
        <f t="shared" si="66"/>
        <v/>
      </c>
      <c r="E281" s="24" t="str">
        <f t="shared" si="67"/>
        <v/>
      </c>
      <c r="F281" s="22"/>
      <c r="G281" s="23"/>
      <c r="H281" s="22"/>
      <c r="I281" s="24" t="str">
        <f>IF(OR(G281="",H281="",U281=""),"",IFERROR(VLOOKUP(G281&amp;H281&amp;U281,※編集不可※選択項目!$K$3:$P$51,5,FALSE),"該当なし"))</f>
        <v/>
      </c>
      <c r="J281" s="41"/>
      <c r="K281" s="22"/>
      <c r="L281" s="24" t="e">
        <f>J281&amp;#REF!</f>
        <v>#REF!</v>
      </c>
      <c r="M281" s="22"/>
      <c r="N281" s="22"/>
      <c r="O281" s="22"/>
      <c r="P281" s="22"/>
      <c r="Q281" s="22"/>
      <c r="R281" s="22"/>
      <c r="S281" s="25" t="str">
        <f t="shared" si="59"/>
        <v/>
      </c>
      <c r="T281" s="22"/>
      <c r="U281" s="22"/>
      <c r="V281" s="22"/>
      <c r="W281" s="22"/>
      <c r="X281" s="22"/>
      <c r="Y281" s="22"/>
      <c r="Z281" s="31"/>
      <c r="AA281" s="41"/>
      <c r="AB281" s="31"/>
      <c r="AC281" s="121"/>
      <c r="AD281" s="122"/>
      <c r="AE281" s="118"/>
      <c r="AF281" s="100"/>
      <c r="AG281" s="71"/>
      <c r="AH281" s="94">
        <f>IFERROR(INDEX(※編集不可※選択項目!$P$3:$P$51,MATCH(新規登録用!G281&amp;新規登録用!H281&amp;新規登録用!I281,※編集不可※選択項目!$Q$3:$Q$51,0)),0)</f>
        <v>0</v>
      </c>
      <c r="AI281" s="95" t="str">
        <f t="shared" si="60"/>
        <v/>
      </c>
      <c r="AJ281" s="95" t="str">
        <f>IF(G281&amp;H281=※編集不可※選択項目!$J$3,VLOOKUP(新規登録用!U281,※編集不可※選択項目!$N$2:$P$13,3,TRUE),AK281)</f>
        <v/>
      </c>
      <c r="AK281" s="95" t="str">
        <f>IF(G281&amp;H281=※編集不可※選択項目!$J$15,VLOOKUP(新規登録用!U281,※編集不可※選択項目!$N$14:$P$25,3,TRUE),AL281)</f>
        <v/>
      </c>
      <c r="AL281" s="95" t="str">
        <f>IF(G281&amp;H281=※編集不可※選択項目!$J$27,VLOOKUP(新規登録用!U281,※編集不可※選択項目!$N$26:$P$41,3,TRUE),AM281)</f>
        <v/>
      </c>
      <c r="AM281" s="95" t="str">
        <f>IF(G281&amp;H281=※編集不可※選択項目!$J$43,VLOOKUP(新規登録用!U281,※編集不可※選択項目!$N$42:$P$46,3,TRUE),AN281)</f>
        <v/>
      </c>
      <c r="AN281" s="95" t="str">
        <f>IF(G281&amp;H281=※編集不可※選択項目!$J$48,VLOOKUP(新規登録用!U281,※編集不可※選択項目!$N$47:$P$51,3,TRUE),"")</f>
        <v/>
      </c>
      <c r="AO281" s="94">
        <f>IFERROR(VLOOKUP(Y281&amp;G281&amp;H281,※編集不可※選択項目!U:V,2,FALSE),0)</f>
        <v>0</v>
      </c>
      <c r="AP281" s="94">
        <f t="shared" si="61"/>
        <v>0</v>
      </c>
      <c r="AQ281" s="94" t="str">
        <f t="shared" si="62"/>
        <v/>
      </c>
      <c r="AR281" s="81">
        <f t="shared" si="63"/>
        <v>0</v>
      </c>
      <c r="AS281" s="81">
        <f t="shared" si="68"/>
        <v>0</v>
      </c>
      <c r="AT281" s="81">
        <f t="shared" si="64"/>
        <v>0</v>
      </c>
      <c r="AU281" s="81" t="str">
        <f t="shared" si="69"/>
        <v/>
      </c>
      <c r="AV281" s="74">
        <f t="shared" si="70"/>
        <v>0</v>
      </c>
      <c r="AW281" s="74">
        <f t="shared" si="71"/>
        <v>0</v>
      </c>
    </row>
    <row r="282" spans="1:49" s="13" customFormat="1" ht="25.15" customHeight="1" x14ac:dyDescent="0.15">
      <c r="A282" s="72">
        <f t="shared" si="65"/>
        <v>271</v>
      </c>
      <c r="B282" s="26" t="str">
        <f t="shared" si="58"/>
        <v/>
      </c>
      <c r="C282" s="73"/>
      <c r="D282" s="24" t="str">
        <f t="shared" si="66"/>
        <v/>
      </c>
      <c r="E282" s="24" t="str">
        <f t="shared" si="67"/>
        <v/>
      </c>
      <c r="F282" s="22"/>
      <c r="G282" s="23"/>
      <c r="H282" s="22"/>
      <c r="I282" s="24" t="str">
        <f>IF(OR(G282="",H282="",U282=""),"",IFERROR(VLOOKUP(G282&amp;H282&amp;U282,※編集不可※選択項目!$K$3:$P$51,5,FALSE),"該当なし"))</f>
        <v/>
      </c>
      <c r="J282" s="41"/>
      <c r="K282" s="22"/>
      <c r="L282" s="24" t="e">
        <f>J282&amp;#REF!</f>
        <v>#REF!</v>
      </c>
      <c r="M282" s="22"/>
      <c r="N282" s="22"/>
      <c r="O282" s="22"/>
      <c r="P282" s="22"/>
      <c r="Q282" s="22"/>
      <c r="R282" s="22"/>
      <c r="S282" s="25" t="str">
        <f t="shared" si="59"/>
        <v/>
      </c>
      <c r="T282" s="22"/>
      <c r="U282" s="22"/>
      <c r="V282" s="22"/>
      <c r="W282" s="22"/>
      <c r="X282" s="22"/>
      <c r="Y282" s="22"/>
      <c r="Z282" s="31"/>
      <c r="AA282" s="41"/>
      <c r="AB282" s="31"/>
      <c r="AC282" s="121"/>
      <c r="AD282" s="122"/>
      <c r="AE282" s="118"/>
      <c r="AF282" s="100"/>
      <c r="AG282" s="71"/>
      <c r="AH282" s="94">
        <f>IFERROR(INDEX(※編集不可※選択項目!$P$3:$P$51,MATCH(新規登録用!G282&amp;新規登録用!H282&amp;新規登録用!I282,※編集不可※選択項目!$Q$3:$Q$51,0)),0)</f>
        <v>0</v>
      </c>
      <c r="AI282" s="95" t="str">
        <f t="shared" si="60"/>
        <v/>
      </c>
      <c r="AJ282" s="95" t="str">
        <f>IF(G282&amp;H282=※編集不可※選択項目!$J$3,VLOOKUP(新規登録用!U282,※編集不可※選択項目!$N$2:$P$13,3,TRUE),AK282)</f>
        <v/>
      </c>
      <c r="AK282" s="95" t="str">
        <f>IF(G282&amp;H282=※編集不可※選択項目!$J$15,VLOOKUP(新規登録用!U282,※編集不可※選択項目!$N$14:$P$25,3,TRUE),AL282)</f>
        <v/>
      </c>
      <c r="AL282" s="95" t="str">
        <f>IF(G282&amp;H282=※編集不可※選択項目!$J$27,VLOOKUP(新規登録用!U282,※編集不可※選択項目!$N$26:$P$41,3,TRUE),AM282)</f>
        <v/>
      </c>
      <c r="AM282" s="95" t="str">
        <f>IF(G282&amp;H282=※編集不可※選択項目!$J$43,VLOOKUP(新規登録用!U282,※編集不可※選択項目!$N$42:$P$46,3,TRUE),AN282)</f>
        <v/>
      </c>
      <c r="AN282" s="95" t="str">
        <f>IF(G282&amp;H282=※編集不可※選択項目!$J$48,VLOOKUP(新規登録用!U282,※編集不可※選択項目!$N$47:$P$51,3,TRUE),"")</f>
        <v/>
      </c>
      <c r="AO282" s="94">
        <f>IFERROR(VLOOKUP(Y282&amp;G282&amp;H282,※編集不可※選択項目!U:V,2,FALSE),0)</f>
        <v>0</v>
      </c>
      <c r="AP282" s="94">
        <f t="shared" si="61"/>
        <v>0</v>
      </c>
      <c r="AQ282" s="94" t="str">
        <f t="shared" si="62"/>
        <v/>
      </c>
      <c r="AR282" s="81">
        <f t="shared" si="63"/>
        <v>0</v>
      </c>
      <c r="AS282" s="81">
        <f t="shared" si="68"/>
        <v>0</v>
      </c>
      <c r="AT282" s="81">
        <f t="shared" si="64"/>
        <v>0</v>
      </c>
      <c r="AU282" s="81" t="str">
        <f t="shared" si="69"/>
        <v/>
      </c>
      <c r="AV282" s="74">
        <f t="shared" si="70"/>
        <v>0</v>
      </c>
      <c r="AW282" s="74">
        <f t="shared" si="71"/>
        <v>0</v>
      </c>
    </row>
    <row r="283" spans="1:49" s="13" customFormat="1" ht="25.15" customHeight="1" x14ac:dyDescent="0.15">
      <c r="A283" s="72">
        <f t="shared" si="65"/>
        <v>272</v>
      </c>
      <c r="B283" s="26" t="str">
        <f t="shared" si="58"/>
        <v/>
      </c>
      <c r="C283" s="73"/>
      <c r="D283" s="24" t="str">
        <f t="shared" si="66"/>
        <v/>
      </c>
      <c r="E283" s="24" t="str">
        <f t="shared" si="67"/>
        <v/>
      </c>
      <c r="F283" s="22"/>
      <c r="G283" s="23"/>
      <c r="H283" s="22"/>
      <c r="I283" s="24" t="str">
        <f>IF(OR(G283="",H283="",U283=""),"",IFERROR(VLOOKUP(G283&amp;H283&amp;U283,※編集不可※選択項目!$K$3:$P$51,5,FALSE),"該当なし"))</f>
        <v/>
      </c>
      <c r="J283" s="41"/>
      <c r="K283" s="22"/>
      <c r="L283" s="24" t="e">
        <f>J283&amp;#REF!</f>
        <v>#REF!</v>
      </c>
      <c r="M283" s="22"/>
      <c r="N283" s="22"/>
      <c r="O283" s="22"/>
      <c r="P283" s="22"/>
      <c r="Q283" s="22"/>
      <c r="R283" s="22"/>
      <c r="S283" s="25" t="str">
        <f t="shared" si="59"/>
        <v/>
      </c>
      <c r="T283" s="22"/>
      <c r="U283" s="22"/>
      <c r="V283" s="22"/>
      <c r="W283" s="22"/>
      <c r="X283" s="22"/>
      <c r="Y283" s="22"/>
      <c r="Z283" s="31"/>
      <c r="AA283" s="41"/>
      <c r="AB283" s="31"/>
      <c r="AC283" s="121"/>
      <c r="AD283" s="122"/>
      <c r="AE283" s="118"/>
      <c r="AF283" s="100"/>
      <c r="AG283" s="71"/>
      <c r="AH283" s="94">
        <f>IFERROR(INDEX(※編集不可※選択項目!$P$3:$P$51,MATCH(新規登録用!G283&amp;新規登録用!H283&amp;新規登録用!I283,※編集不可※選択項目!$Q$3:$Q$51,0)),0)</f>
        <v>0</v>
      </c>
      <c r="AI283" s="95" t="str">
        <f t="shared" si="60"/>
        <v/>
      </c>
      <c r="AJ283" s="95" t="str">
        <f>IF(G283&amp;H283=※編集不可※選択項目!$J$3,VLOOKUP(新規登録用!U283,※編集不可※選択項目!$N$2:$P$13,3,TRUE),AK283)</f>
        <v/>
      </c>
      <c r="AK283" s="95" t="str">
        <f>IF(G283&amp;H283=※編集不可※選択項目!$J$15,VLOOKUP(新規登録用!U283,※編集不可※選択項目!$N$14:$P$25,3,TRUE),AL283)</f>
        <v/>
      </c>
      <c r="AL283" s="95" t="str">
        <f>IF(G283&amp;H283=※編集不可※選択項目!$J$27,VLOOKUP(新規登録用!U283,※編集不可※選択項目!$N$26:$P$41,3,TRUE),AM283)</f>
        <v/>
      </c>
      <c r="AM283" s="95" t="str">
        <f>IF(G283&amp;H283=※編集不可※選択項目!$J$43,VLOOKUP(新規登録用!U283,※編集不可※選択項目!$N$42:$P$46,3,TRUE),AN283)</f>
        <v/>
      </c>
      <c r="AN283" s="95" t="str">
        <f>IF(G283&amp;H283=※編集不可※選択項目!$J$48,VLOOKUP(新規登録用!U283,※編集不可※選択項目!$N$47:$P$51,3,TRUE),"")</f>
        <v/>
      </c>
      <c r="AO283" s="94">
        <f>IFERROR(VLOOKUP(Y283&amp;G283&amp;H283,※編集不可※選択項目!U:V,2,FALSE),0)</f>
        <v>0</v>
      </c>
      <c r="AP283" s="94">
        <f t="shared" si="61"/>
        <v>0</v>
      </c>
      <c r="AQ283" s="94" t="str">
        <f t="shared" si="62"/>
        <v/>
      </c>
      <c r="AR283" s="81">
        <f t="shared" si="63"/>
        <v>0</v>
      </c>
      <c r="AS283" s="81">
        <f t="shared" si="68"/>
        <v>0</v>
      </c>
      <c r="AT283" s="81">
        <f t="shared" si="64"/>
        <v>0</v>
      </c>
      <c r="AU283" s="81" t="str">
        <f t="shared" si="69"/>
        <v/>
      </c>
      <c r="AV283" s="74">
        <f t="shared" si="70"/>
        <v>0</v>
      </c>
      <c r="AW283" s="74">
        <f t="shared" si="71"/>
        <v>0</v>
      </c>
    </row>
    <row r="284" spans="1:49" s="13" customFormat="1" ht="25.15" customHeight="1" x14ac:dyDescent="0.15">
      <c r="A284" s="72">
        <f t="shared" si="65"/>
        <v>273</v>
      </c>
      <c r="B284" s="26" t="str">
        <f t="shared" si="58"/>
        <v/>
      </c>
      <c r="C284" s="73"/>
      <c r="D284" s="24" t="str">
        <f t="shared" si="66"/>
        <v/>
      </c>
      <c r="E284" s="24" t="str">
        <f t="shared" si="67"/>
        <v/>
      </c>
      <c r="F284" s="22"/>
      <c r="G284" s="23"/>
      <c r="H284" s="22"/>
      <c r="I284" s="24" t="str">
        <f>IF(OR(G284="",H284="",U284=""),"",IFERROR(VLOOKUP(G284&amp;H284&amp;U284,※編集不可※選択項目!$K$3:$P$51,5,FALSE),"該当なし"))</f>
        <v/>
      </c>
      <c r="J284" s="41"/>
      <c r="K284" s="22"/>
      <c r="L284" s="24" t="e">
        <f>J284&amp;#REF!</f>
        <v>#REF!</v>
      </c>
      <c r="M284" s="22"/>
      <c r="N284" s="22"/>
      <c r="O284" s="22"/>
      <c r="P284" s="22"/>
      <c r="Q284" s="22"/>
      <c r="R284" s="22"/>
      <c r="S284" s="25" t="str">
        <f t="shared" si="59"/>
        <v/>
      </c>
      <c r="T284" s="22"/>
      <c r="U284" s="22"/>
      <c r="V284" s="22"/>
      <c r="W284" s="22"/>
      <c r="X284" s="22"/>
      <c r="Y284" s="22"/>
      <c r="Z284" s="31"/>
      <c r="AA284" s="41"/>
      <c r="AB284" s="31"/>
      <c r="AC284" s="121"/>
      <c r="AD284" s="122"/>
      <c r="AE284" s="118"/>
      <c r="AF284" s="100"/>
      <c r="AG284" s="71"/>
      <c r="AH284" s="94">
        <f>IFERROR(INDEX(※編集不可※選択項目!$P$3:$P$51,MATCH(新規登録用!G284&amp;新規登録用!H284&amp;新規登録用!I284,※編集不可※選択項目!$Q$3:$Q$51,0)),0)</f>
        <v>0</v>
      </c>
      <c r="AI284" s="95" t="str">
        <f t="shared" si="60"/>
        <v/>
      </c>
      <c r="AJ284" s="95" t="str">
        <f>IF(G284&amp;H284=※編集不可※選択項目!$J$3,VLOOKUP(新規登録用!U284,※編集不可※選択項目!$N$2:$P$13,3,TRUE),AK284)</f>
        <v/>
      </c>
      <c r="AK284" s="95" t="str">
        <f>IF(G284&amp;H284=※編集不可※選択項目!$J$15,VLOOKUP(新規登録用!U284,※編集不可※選択項目!$N$14:$P$25,3,TRUE),AL284)</f>
        <v/>
      </c>
      <c r="AL284" s="95" t="str">
        <f>IF(G284&amp;H284=※編集不可※選択項目!$J$27,VLOOKUP(新規登録用!U284,※編集不可※選択項目!$N$26:$P$41,3,TRUE),AM284)</f>
        <v/>
      </c>
      <c r="AM284" s="95" t="str">
        <f>IF(G284&amp;H284=※編集不可※選択項目!$J$43,VLOOKUP(新規登録用!U284,※編集不可※選択項目!$N$42:$P$46,3,TRUE),AN284)</f>
        <v/>
      </c>
      <c r="AN284" s="95" t="str">
        <f>IF(G284&amp;H284=※編集不可※選択項目!$J$48,VLOOKUP(新規登録用!U284,※編集不可※選択項目!$N$47:$P$51,3,TRUE),"")</f>
        <v/>
      </c>
      <c r="AO284" s="94">
        <f>IFERROR(VLOOKUP(Y284&amp;G284&amp;H284,※編集不可※選択項目!U:V,2,FALSE),0)</f>
        <v>0</v>
      </c>
      <c r="AP284" s="94">
        <f t="shared" si="61"/>
        <v>0</v>
      </c>
      <c r="AQ284" s="94" t="str">
        <f t="shared" si="62"/>
        <v/>
      </c>
      <c r="AR284" s="81">
        <f t="shared" si="63"/>
        <v>0</v>
      </c>
      <c r="AS284" s="81">
        <f t="shared" si="68"/>
        <v>0</v>
      </c>
      <c r="AT284" s="81">
        <f t="shared" si="64"/>
        <v>0</v>
      </c>
      <c r="AU284" s="81" t="str">
        <f t="shared" si="69"/>
        <v/>
      </c>
      <c r="AV284" s="74">
        <f t="shared" si="70"/>
        <v>0</v>
      </c>
      <c r="AW284" s="74">
        <f t="shared" si="71"/>
        <v>0</v>
      </c>
    </row>
    <row r="285" spans="1:49" s="13" customFormat="1" ht="25.15" customHeight="1" x14ac:dyDescent="0.15">
      <c r="A285" s="72">
        <f t="shared" si="65"/>
        <v>274</v>
      </c>
      <c r="B285" s="26" t="str">
        <f t="shared" si="58"/>
        <v/>
      </c>
      <c r="C285" s="73"/>
      <c r="D285" s="24" t="str">
        <f t="shared" si="66"/>
        <v/>
      </c>
      <c r="E285" s="24" t="str">
        <f t="shared" si="67"/>
        <v/>
      </c>
      <c r="F285" s="22"/>
      <c r="G285" s="23"/>
      <c r="H285" s="22"/>
      <c r="I285" s="24" t="str">
        <f>IF(OR(G285="",H285="",U285=""),"",IFERROR(VLOOKUP(G285&amp;H285&amp;U285,※編集不可※選択項目!$K$3:$P$51,5,FALSE),"該当なし"))</f>
        <v/>
      </c>
      <c r="J285" s="41"/>
      <c r="K285" s="22"/>
      <c r="L285" s="24" t="e">
        <f>J285&amp;#REF!</f>
        <v>#REF!</v>
      </c>
      <c r="M285" s="22"/>
      <c r="N285" s="22"/>
      <c r="O285" s="22"/>
      <c r="P285" s="22"/>
      <c r="Q285" s="22"/>
      <c r="R285" s="22"/>
      <c r="S285" s="25" t="str">
        <f t="shared" si="59"/>
        <v/>
      </c>
      <c r="T285" s="22"/>
      <c r="U285" s="22"/>
      <c r="V285" s="22"/>
      <c r="W285" s="22"/>
      <c r="X285" s="22"/>
      <c r="Y285" s="22"/>
      <c r="Z285" s="31"/>
      <c r="AA285" s="41"/>
      <c r="AB285" s="31"/>
      <c r="AC285" s="121"/>
      <c r="AD285" s="122"/>
      <c r="AE285" s="118"/>
      <c r="AF285" s="100"/>
      <c r="AG285" s="71"/>
      <c r="AH285" s="94">
        <f>IFERROR(INDEX(※編集不可※選択項目!$P$3:$P$51,MATCH(新規登録用!G285&amp;新規登録用!H285&amp;新規登録用!I285,※編集不可※選択項目!$Q$3:$Q$51,0)),0)</f>
        <v>0</v>
      </c>
      <c r="AI285" s="95" t="str">
        <f t="shared" si="60"/>
        <v/>
      </c>
      <c r="AJ285" s="95" t="str">
        <f>IF(G285&amp;H285=※編集不可※選択項目!$J$3,VLOOKUP(新規登録用!U285,※編集不可※選択項目!$N$2:$P$13,3,TRUE),AK285)</f>
        <v/>
      </c>
      <c r="AK285" s="95" t="str">
        <f>IF(G285&amp;H285=※編集不可※選択項目!$J$15,VLOOKUP(新規登録用!U285,※編集不可※選択項目!$N$14:$P$25,3,TRUE),AL285)</f>
        <v/>
      </c>
      <c r="AL285" s="95" t="str">
        <f>IF(G285&amp;H285=※編集不可※選択項目!$J$27,VLOOKUP(新規登録用!U285,※編集不可※選択項目!$N$26:$P$41,3,TRUE),AM285)</f>
        <v/>
      </c>
      <c r="AM285" s="95" t="str">
        <f>IF(G285&amp;H285=※編集不可※選択項目!$J$43,VLOOKUP(新規登録用!U285,※編集不可※選択項目!$N$42:$P$46,3,TRUE),AN285)</f>
        <v/>
      </c>
      <c r="AN285" s="95" t="str">
        <f>IF(G285&amp;H285=※編集不可※選択項目!$J$48,VLOOKUP(新規登録用!U285,※編集不可※選択項目!$N$47:$P$51,3,TRUE),"")</f>
        <v/>
      </c>
      <c r="AO285" s="94">
        <f>IFERROR(VLOOKUP(Y285&amp;G285&amp;H285,※編集不可※選択項目!U:V,2,FALSE),0)</f>
        <v>0</v>
      </c>
      <c r="AP285" s="94">
        <f t="shared" si="61"/>
        <v>0</v>
      </c>
      <c r="AQ285" s="94" t="str">
        <f t="shared" si="62"/>
        <v/>
      </c>
      <c r="AR285" s="81">
        <f t="shared" si="63"/>
        <v>0</v>
      </c>
      <c r="AS285" s="81">
        <f t="shared" si="68"/>
        <v>0</v>
      </c>
      <c r="AT285" s="81">
        <f t="shared" si="64"/>
        <v>0</v>
      </c>
      <c r="AU285" s="81" t="str">
        <f t="shared" si="69"/>
        <v/>
      </c>
      <c r="AV285" s="74">
        <f t="shared" si="70"/>
        <v>0</v>
      </c>
      <c r="AW285" s="74">
        <f t="shared" si="71"/>
        <v>0</v>
      </c>
    </row>
    <row r="286" spans="1:49" s="13" customFormat="1" ht="25.15" customHeight="1" x14ac:dyDescent="0.15">
      <c r="A286" s="72">
        <f t="shared" si="65"/>
        <v>275</v>
      </c>
      <c r="B286" s="26" t="str">
        <f t="shared" si="58"/>
        <v/>
      </c>
      <c r="C286" s="73"/>
      <c r="D286" s="24" t="str">
        <f t="shared" si="66"/>
        <v/>
      </c>
      <c r="E286" s="24" t="str">
        <f t="shared" si="67"/>
        <v/>
      </c>
      <c r="F286" s="22"/>
      <c r="G286" s="23"/>
      <c r="H286" s="22"/>
      <c r="I286" s="24" t="str">
        <f>IF(OR(G286="",H286="",U286=""),"",IFERROR(VLOOKUP(G286&amp;H286&amp;U286,※編集不可※選択項目!$K$3:$P$51,5,FALSE),"該当なし"))</f>
        <v/>
      </c>
      <c r="J286" s="41"/>
      <c r="K286" s="22"/>
      <c r="L286" s="24" t="e">
        <f>J286&amp;#REF!</f>
        <v>#REF!</v>
      </c>
      <c r="M286" s="22"/>
      <c r="N286" s="22"/>
      <c r="O286" s="22"/>
      <c r="P286" s="22"/>
      <c r="Q286" s="22"/>
      <c r="R286" s="22"/>
      <c r="S286" s="25" t="str">
        <f t="shared" si="59"/>
        <v/>
      </c>
      <c r="T286" s="22"/>
      <c r="U286" s="22"/>
      <c r="V286" s="22"/>
      <c r="W286" s="22"/>
      <c r="X286" s="22"/>
      <c r="Y286" s="22"/>
      <c r="Z286" s="31"/>
      <c r="AA286" s="41"/>
      <c r="AB286" s="31"/>
      <c r="AC286" s="121"/>
      <c r="AD286" s="122"/>
      <c r="AE286" s="118"/>
      <c r="AF286" s="100"/>
      <c r="AG286" s="71"/>
      <c r="AH286" s="94">
        <f>IFERROR(INDEX(※編集不可※選択項目!$P$3:$P$51,MATCH(新規登録用!G286&amp;新規登録用!H286&amp;新規登録用!I286,※編集不可※選択項目!$Q$3:$Q$51,0)),0)</f>
        <v>0</v>
      </c>
      <c r="AI286" s="95" t="str">
        <f t="shared" si="60"/>
        <v/>
      </c>
      <c r="AJ286" s="95" t="str">
        <f>IF(G286&amp;H286=※編集不可※選択項目!$J$3,VLOOKUP(新規登録用!U286,※編集不可※選択項目!$N$2:$P$13,3,TRUE),AK286)</f>
        <v/>
      </c>
      <c r="AK286" s="95" t="str">
        <f>IF(G286&amp;H286=※編集不可※選択項目!$J$15,VLOOKUP(新規登録用!U286,※編集不可※選択項目!$N$14:$P$25,3,TRUE),AL286)</f>
        <v/>
      </c>
      <c r="AL286" s="95" t="str">
        <f>IF(G286&amp;H286=※編集不可※選択項目!$J$27,VLOOKUP(新規登録用!U286,※編集不可※選択項目!$N$26:$P$41,3,TRUE),AM286)</f>
        <v/>
      </c>
      <c r="AM286" s="95" t="str">
        <f>IF(G286&amp;H286=※編集不可※選択項目!$J$43,VLOOKUP(新規登録用!U286,※編集不可※選択項目!$N$42:$P$46,3,TRUE),AN286)</f>
        <v/>
      </c>
      <c r="AN286" s="95" t="str">
        <f>IF(G286&amp;H286=※編集不可※選択項目!$J$48,VLOOKUP(新規登録用!U286,※編集不可※選択項目!$N$47:$P$51,3,TRUE),"")</f>
        <v/>
      </c>
      <c r="AO286" s="94">
        <f>IFERROR(VLOOKUP(Y286&amp;G286&amp;H286,※編集不可※選択項目!U:V,2,FALSE),0)</f>
        <v>0</v>
      </c>
      <c r="AP286" s="94">
        <f t="shared" si="61"/>
        <v>0</v>
      </c>
      <c r="AQ286" s="94" t="str">
        <f t="shared" si="62"/>
        <v/>
      </c>
      <c r="AR286" s="81">
        <f t="shared" si="63"/>
        <v>0</v>
      </c>
      <c r="AS286" s="81">
        <f t="shared" si="68"/>
        <v>0</v>
      </c>
      <c r="AT286" s="81">
        <f t="shared" si="64"/>
        <v>0</v>
      </c>
      <c r="AU286" s="81" t="str">
        <f t="shared" si="69"/>
        <v/>
      </c>
      <c r="AV286" s="74">
        <f t="shared" si="70"/>
        <v>0</v>
      </c>
      <c r="AW286" s="74">
        <f t="shared" si="71"/>
        <v>0</v>
      </c>
    </row>
    <row r="287" spans="1:49" s="13" customFormat="1" ht="25.15" customHeight="1" x14ac:dyDescent="0.15">
      <c r="A287" s="72">
        <f t="shared" si="65"/>
        <v>276</v>
      </c>
      <c r="B287" s="26" t="str">
        <f t="shared" si="58"/>
        <v/>
      </c>
      <c r="C287" s="73"/>
      <c r="D287" s="24" t="str">
        <f t="shared" si="66"/>
        <v/>
      </c>
      <c r="E287" s="24" t="str">
        <f t="shared" si="67"/>
        <v/>
      </c>
      <c r="F287" s="22"/>
      <c r="G287" s="23"/>
      <c r="H287" s="22"/>
      <c r="I287" s="24" t="str">
        <f>IF(OR(G287="",H287="",U287=""),"",IFERROR(VLOOKUP(G287&amp;H287&amp;U287,※編集不可※選択項目!$K$3:$P$51,5,FALSE),"該当なし"))</f>
        <v/>
      </c>
      <c r="J287" s="41"/>
      <c r="K287" s="22"/>
      <c r="L287" s="24" t="e">
        <f>J287&amp;#REF!</f>
        <v>#REF!</v>
      </c>
      <c r="M287" s="22"/>
      <c r="N287" s="22"/>
      <c r="O287" s="22"/>
      <c r="P287" s="22"/>
      <c r="Q287" s="22"/>
      <c r="R287" s="22"/>
      <c r="S287" s="25" t="str">
        <f t="shared" si="59"/>
        <v/>
      </c>
      <c r="T287" s="22"/>
      <c r="U287" s="22"/>
      <c r="V287" s="22"/>
      <c r="W287" s="22"/>
      <c r="X287" s="22"/>
      <c r="Y287" s="22"/>
      <c r="Z287" s="31"/>
      <c r="AA287" s="41"/>
      <c r="AB287" s="31"/>
      <c r="AC287" s="121"/>
      <c r="AD287" s="122"/>
      <c r="AE287" s="118"/>
      <c r="AF287" s="100"/>
      <c r="AG287" s="71"/>
      <c r="AH287" s="94">
        <f>IFERROR(INDEX(※編集不可※選択項目!$P$3:$P$51,MATCH(新規登録用!G287&amp;新規登録用!H287&amp;新規登録用!I287,※編集不可※選択項目!$Q$3:$Q$51,0)),0)</f>
        <v>0</v>
      </c>
      <c r="AI287" s="95" t="str">
        <f t="shared" si="60"/>
        <v/>
      </c>
      <c r="AJ287" s="95" t="str">
        <f>IF(G287&amp;H287=※編集不可※選択項目!$J$3,VLOOKUP(新規登録用!U287,※編集不可※選択項目!$N$2:$P$13,3,TRUE),AK287)</f>
        <v/>
      </c>
      <c r="AK287" s="95" t="str">
        <f>IF(G287&amp;H287=※編集不可※選択項目!$J$15,VLOOKUP(新規登録用!U287,※編集不可※選択項目!$N$14:$P$25,3,TRUE),AL287)</f>
        <v/>
      </c>
      <c r="AL287" s="95" t="str">
        <f>IF(G287&amp;H287=※編集不可※選択項目!$J$27,VLOOKUP(新規登録用!U287,※編集不可※選択項目!$N$26:$P$41,3,TRUE),AM287)</f>
        <v/>
      </c>
      <c r="AM287" s="95" t="str">
        <f>IF(G287&amp;H287=※編集不可※選択項目!$J$43,VLOOKUP(新規登録用!U287,※編集不可※選択項目!$N$42:$P$46,3,TRUE),AN287)</f>
        <v/>
      </c>
      <c r="AN287" s="95" t="str">
        <f>IF(G287&amp;H287=※編集不可※選択項目!$J$48,VLOOKUP(新規登録用!U287,※編集不可※選択項目!$N$47:$P$51,3,TRUE),"")</f>
        <v/>
      </c>
      <c r="AO287" s="94">
        <f>IFERROR(VLOOKUP(Y287&amp;G287&amp;H287,※編集不可※選択項目!U:V,2,FALSE),0)</f>
        <v>0</v>
      </c>
      <c r="AP287" s="94">
        <f t="shared" si="61"/>
        <v>0</v>
      </c>
      <c r="AQ287" s="94" t="str">
        <f t="shared" si="62"/>
        <v/>
      </c>
      <c r="AR287" s="81">
        <f t="shared" si="63"/>
        <v>0</v>
      </c>
      <c r="AS287" s="81">
        <f t="shared" si="68"/>
        <v>0</v>
      </c>
      <c r="AT287" s="81">
        <f t="shared" si="64"/>
        <v>0</v>
      </c>
      <c r="AU287" s="81" t="str">
        <f t="shared" si="69"/>
        <v/>
      </c>
      <c r="AV287" s="74">
        <f t="shared" si="70"/>
        <v>0</v>
      </c>
      <c r="AW287" s="74">
        <f t="shared" si="71"/>
        <v>0</v>
      </c>
    </row>
    <row r="288" spans="1:49" s="13" customFormat="1" ht="25.15" customHeight="1" x14ac:dyDescent="0.15">
      <c r="A288" s="72">
        <f t="shared" si="65"/>
        <v>277</v>
      </c>
      <c r="B288" s="26" t="str">
        <f t="shared" si="58"/>
        <v/>
      </c>
      <c r="C288" s="73"/>
      <c r="D288" s="24" t="str">
        <f t="shared" si="66"/>
        <v/>
      </c>
      <c r="E288" s="24" t="str">
        <f t="shared" si="67"/>
        <v/>
      </c>
      <c r="F288" s="22"/>
      <c r="G288" s="23"/>
      <c r="H288" s="22"/>
      <c r="I288" s="24" t="str">
        <f>IF(OR(G288="",H288="",U288=""),"",IFERROR(VLOOKUP(G288&amp;H288&amp;U288,※編集不可※選択項目!$K$3:$P$51,5,FALSE),"該当なし"))</f>
        <v/>
      </c>
      <c r="J288" s="41"/>
      <c r="K288" s="22"/>
      <c r="L288" s="24" t="e">
        <f>J288&amp;#REF!</f>
        <v>#REF!</v>
      </c>
      <c r="M288" s="22"/>
      <c r="N288" s="22"/>
      <c r="O288" s="22"/>
      <c r="P288" s="22"/>
      <c r="Q288" s="22"/>
      <c r="R288" s="22"/>
      <c r="S288" s="25" t="str">
        <f t="shared" si="59"/>
        <v/>
      </c>
      <c r="T288" s="22"/>
      <c r="U288" s="22"/>
      <c r="V288" s="22"/>
      <c r="W288" s="22"/>
      <c r="X288" s="22"/>
      <c r="Y288" s="22"/>
      <c r="Z288" s="31"/>
      <c r="AA288" s="41"/>
      <c r="AB288" s="31"/>
      <c r="AC288" s="121"/>
      <c r="AD288" s="122"/>
      <c r="AE288" s="118"/>
      <c r="AF288" s="100"/>
      <c r="AG288" s="71"/>
      <c r="AH288" s="94">
        <f>IFERROR(INDEX(※編集不可※選択項目!$P$3:$P$51,MATCH(新規登録用!G288&amp;新規登録用!H288&amp;新規登録用!I288,※編集不可※選択項目!$Q$3:$Q$51,0)),0)</f>
        <v>0</v>
      </c>
      <c r="AI288" s="95" t="str">
        <f t="shared" si="60"/>
        <v/>
      </c>
      <c r="AJ288" s="95" t="str">
        <f>IF(G288&amp;H288=※編集不可※選択項目!$J$3,VLOOKUP(新規登録用!U288,※編集不可※選択項目!$N$2:$P$13,3,TRUE),AK288)</f>
        <v/>
      </c>
      <c r="AK288" s="95" t="str">
        <f>IF(G288&amp;H288=※編集不可※選択項目!$J$15,VLOOKUP(新規登録用!U288,※編集不可※選択項目!$N$14:$P$25,3,TRUE),AL288)</f>
        <v/>
      </c>
      <c r="AL288" s="95" t="str">
        <f>IF(G288&amp;H288=※編集不可※選択項目!$J$27,VLOOKUP(新規登録用!U288,※編集不可※選択項目!$N$26:$P$41,3,TRUE),AM288)</f>
        <v/>
      </c>
      <c r="AM288" s="95" t="str">
        <f>IF(G288&amp;H288=※編集不可※選択項目!$J$43,VLOOKUP(新規登録用!U288,※編集不可※選択項目!$N$42:$P$46,3,TRUE),AN288)</f>
        <v/>
      </c>
      <c r="AN288" s="95" t="str">
        <f>IF(G288&amp;H288=※編集不可※選択項目!$J$48,VLOOKUP(新規登録用!U288,※編集不可※選択項目!$N$47:$P$51,3,TRUE),"")</f>
        <v/>
      </c>
      <c r="AO288" s="94">
        <f>IFERROR(VLOOKUP(Y288&amp;G288&amp;H288,※編集不可※選択項目!U:V,2,FALSE),0)</f>
        <v>0</v>
      </c>
      <c r="AP288" s="94">
        <f t="shared" si="61"/>
        <v>0</v>
      </c>
      <c r="AQ288" s="94" t="str">
        <f t="shared" si="62"/>
        <v/>
      </c>
      <c r="AR288" s="81">
        <f t="shared" si="63"/>
        <v>0</v>
      </c>
      <c r="AS288" s="81">
        <f t="shared" si="68"/>
        <v>0</v>
      </c>
      <c r="AT288" s="81">
        <f t="shared" si="64"/>
        <v>0</v>
      </c>
      <c r="AU288" s="81" t="str">
        <f t="shared" si="69"/>
        <v/>
      </c>
      <c r="AV288" s="74">
        <f t="shared" si="70"/>
        <v>0</v>
      </c>
      <c r="AW288" s="74">
        <f t="shared" si="71"/>
        <v>0</v>
      </c>
    </row>
    <row r="289" spans="1:49" s="13" customFormat="1" ht="25.15" customHeight="1" x14ac:dyDescent="0.15">
      <c r="A289" s="72">
        <f t="shared" si="65"/>
        <v>278</v>
      </c>
      <c r="B289" s="26" t="str">
        <f t="shared" si="58"/>
        <v/>
      </c>
      <c r="C289" s="73"/>
      <c r="D289" s="24" t="str">
        <f t="shared" si="66"/>
        <v/>
      </c>
      <c r="E289" s="24" t="str">
        <f t="shared" si="67"/>
        <v/>
      </c>
      <c r="F289" s="22"/>
      <c r="G289" s="23"/>
      <c r="H289" s="22"/>
      <c r="I289" s="24" t="str">
        <f>IF(OR(G289="",H289="",U289=""),"",IFERROR(VLOOKUP(G289&amp;H289&amp;U289,※編集不可※選択項目!$K$3:$P$51,5,FALSE),"該当なし"))</f>
        <v/>
      </c>
      <c r="J289" s="41"/>
      <c r="K289" s="22"/>
      <c r="L289" s="24" t="e">
        <f>J289&amp;#REF!</f>
        <v>#REF!</v>
      </c>
      <c r="M289" s="22"/>
      <c r="N289" s="22"/>
      <c r="O289" s="22"/>
      <c r="P289" s="22"/>
      <c r="Q289" s="22"/>
      <c r="R289" s="22"/>
      <c r="S289" s="25" t="str">
        <f t="shared" si="59"/>
        <v/>
      </c>
      <c r="T289" s="22"/>
      <c r="U289" s="22"/>
      <c r="V289" s="22"/>
      <c r="W289" s="22"/>
      <c r="X289" s="22"/>
      <c r="Y289" s="22"/>
      <c r="Z289" s="31"/>
      <c r="AA289" s="41"/>
      <c r="AB289" s="31"/>
      <c r="AC289" s="121"/>
      <c r="AD289" s="122"/>
      <c r="AE289" s="118"/>
      <c r="AF289" s="100"/>
      <c r="AG289" s="71"/>
      <c r="AH289" s="94">
        <f>IFERROR(INDEX(※編集不可※選択項目!$P$3:$P$51,MATCH(新規登録用!G289&amp;新規登録用!H289&amp;新規登録用!I289,※編集不可※選択項目!$Q$3:$Q$51,0)),0)</f>
        <v>0</v>
      </c>
      <c r="AI289" s="95" t="str">
        <f t="shared" si="60"/>
        <v/>
      </c>
      <c r="AJ289" s="95" t="str">
        <f>IF(G289&amp;H289=※編集不可※選択項目!$J$3,VLOOKUP(新規登録用!U289,※編集不可※選択項目!$N$2:$P$13,3,TRUE),AK289)</f>
        <v/>
      </c>
      <c r="AK289" s="95" t="str">
        <f>IF(G289&amp;H289=※編集不可※選択項目!$J$15,VLOOKUP(新規登録用!U289,※編集不可※選択項目!$N$14:$P$25,3,TRUE),AL289)</f>
        <v/>
      </c>
      <c r="AL289" s="95" t="str">
        <f>IF(G289&amp;H289=※編集不可※選択項目!$J$27,VLOOKUP(新規登録用!U289,※編集不可※選択項目!$N$26:$P$41,3,TRUE),AM289)</f>
        <v/>
      </c>
      <c r="AM289" s="95" t="str">
        <f>IF(G289&amp;H289=※編集不可※選択項目!$J$43,VLOOKUP(新規登録用!U289,※編集不可※選択項目!$N$42:$P$46,3,TRUE),AN289)</f>
        <v/>
      </c>
      <c r="AN289" s="95" t="str">
        <f>IF(G289&amp;H289=※編集不可※選択項目!$J$48,VLOOKUP(新規登録用!U289,※編集不可※選択項目!$N$47:$P$51,3,TRUE),"")</f>
        <v/>
      </c>
      <c r="AO289" s="94">
        <f>IFERROR(VLOOKUP(Y289&amp;G289&amp;H289,※編集不可※選択項目!U:V,2,FALSE),0)</f>
        <v>0</v>
      </c>
      <c r="AP289" s="94">
        <f t="shared" si="61"/>
        <v>0</v>
      </c>
      <c r="AQ289" s="94" t="str">
        <f t="shared" si="62"/>
        <v/>
      </c>
      <c r="AR289" s="81">
        <f t="shared" si="63"/>
        <v>0</v>
      </c>
      <c r="AS289" s="81">
        <f t="shared" si="68"/>
        <v>0</v>
      </c>
      <c r="AT289" s="81">
        <f t="shared" si="64"/>
        <v>0</v>
      </c>
      <c r="AU289" s="81" t="str">
        <f t="shared" si="69"/>
        <v/>
      </c>
      <c r="AV289" s="74">
        <f t="shared" si="70"/>
        <v>0</v>
      </c>
      <c r="AW289" s="74">
        <f t="shared" si="71"/>
        <v>0</v>
      </c>
    </row>
    <row r="290" spans="1:49" s="13" customFormat="1" ht="25.15" customHeight="1" x14ac:dyDescent="0.15">
      <c r="A290" s="72">
        <f t="shared" si="65"/>
        <v>279</v>
      </c>
      <c r="B290" s="26" t="str">
        <f t="shared" si="58"/>
        <v/>
      </c>
      <c r="C290" s="73"/>
      <c r="D290" s="24" t="str">
        <f t="shared" si="66"/>
        <v/>
      </c>
      <c r="E290" s="24" t="str">
        <f t="shared" si="67"/>
        <v/>
      </c>
      <c r="F290" s="22"/>
      <c r="G290" s="23"/>
      <c r="H290" s="22"/>
      <c r="I290" s="24" t="str">
        <f>IF(OR(G290="",H290="",U290=""),"",IFERROR(VLOOKUP(G290&amp;H290&amp;U290,※編集不可※選択項目!$K$3:$P$51,5,FALSE),"該当なし"))</f>
        <v/>
      </c>
      <c r="J290" s="41"/>
      <c r="K290" s="22"/>
      <c r="L290" s="24" t="e">
        <f>J290&amp;#REF!</f>
        <v>#REF!</v>
      </c>
      <c r="M290" s="22"/>
      <c r="N290" s="22"/>
      <c r="O290" s="22"/>
      <c r="P290" s="22"/>
      <c r="Q290" s="22"/>
      <c r="R290" s="22"/>
      <c r="S290" s="25" t="str">
        <f t="shared" si="59"/>
        <v/>
      </c>
      <c r="T290" s="22"/>
      <c r="U290" s="22"/>
      <c r="V290" s="22"/>
      <c r="W290" s="22"/>
      <c r="X290" s="22"/>
      <c r="Y290" s="22"/>
      <c r="Z290" s="31"/>
      <c r="AA290" s="41"/>
      <c r="AB290" s="31"/>
      <c r="AC290" s="121"/>
      <c r="AD290" s="122"/>
      <c r="AE290" s="118"/>
      <c r="AF290" s="100"/>
      <c r="AG290" s="71"/>
      <c r="AH290" s="94">
        <f>IFERROR(INDEX(※編集不可※選択項目!$P$3:$P$51,MATCH(新規登録用!G290&amp;新規登録用!H290&amp;新規登録用!I290,※編集不可※選択項目!$Q$3:$Q$51,0)),0)</f>
        <v>0</v>
      </c>
      <c r="AI290" s="95" t="str">
        <f t="shared" si="60"/>
        <v/>
      </c>
      <c r="AJ290" s="95" t="str">
        <f>IF(G290&amp;H290=※編集不可※選択項目!$J$3,VLOOKUP(新規登録用!U290,※編集不可※選択項目!$N$2:$P$13,3,TRUE),AK290)</f>
        <v/>
      </c>
      <c r="AK290" s="95" t="str">
        <f>IF(G290&amp;H290=※編集不可※選択項目!$J$15,VLOOKUP(新規登録用!U290,※編集不可※選択項目!$N$14:$P$25,3,TRUE),AL290)</f>
        <v/>
      </c>
      <c r="AL290" s="95" t="str">
        <f>IF(G290&amp;H290=※編集不可※選択項目!$J$27,VLOOKUP(新規登録用!U290,※編集不可※選択項目!$N$26:$P$41,3,TRUE),AM290)</f>
        <v/>
      </c>
      <c r="AM290" s="95" t="str">
        <f>IF(G290&amp;H290=※編集不可※選択項目!$J$43,VLOOKUP(新規登録用!U290,※編集不可※選択項目!$N$42:$P$46,3,TRUE),AN290)</f>
        <v/>
      </c>
      <c r="AN290" s="95" t="str">
        <f>IF(G290&amp;H290=※編集不可※選択項目!$J$48,VLOOKUP(新規登録用!U290,※編集不可※選択項目!$N$47:$P$51,3,TRUE),"")</f>
        <v/>
      </c>
      <c r="AO290" s="94">
        <f>IFERROR(VLOOKUP(Y290&amp;G290&amp;H290,※編集不可※選択項目!U:V,2,FALSE),0)</f>
        <v>0</v>
      </c>
      <c r="AP290" s="94">
        <f t="shared" si="61"/>
        <v>0</v>
      </c>
      <c r="AQ290" s="94" t="str">
        <f t="shared" si="62"/>
        <v/>
      </c>
      <c r="AR290" s="81">
        <f t="shared" si="63"/>
        <v>0</v>
      </c>
      <c r="AS290" s="81">
        <f t="shared" si="68"/>
        <v>0</v>
      </c>
      <c r="AT290" s="81">
        <f t="shared" si="64"/>
        <v>0</v>
      </c>
      <c r="AU290" s="81" t="str">
        <f t="shared" si="69"/>
        <v/>
      </c>
      <c r="AV290" s="74">
        <f t="shared" si="70"/>
        <v>0</v>
      </c>
      <c r="AW290" s="74">
        <f t="shared" si="71"/>
        <v>0</v>
      </c>
    </row>
    <row r="291" spans="1:49" s="13" customFormat="1" ht="25.15" customHeight="1" x14ac:dyDescent="0.15">
      <c r="A291" s="72">
        <f t="shared" si="65"/>
        <v>280</v>
      </c>
      <c r="B291" s="26" t="str">
        <f t="shared" si="58"/>
        <v/>
      </c>
      <c r="C291" s="73"/>
      <c r="D291" s="24" t="str">
        <f t="shared" si="66"/>
        <v/>
      </c>
      <c r="E291" s="24" t="str">
        <f t="shared" si="67"/>
        <v/>
      </c>
      <c r="F291" s="22"/>
      <c r="G291" s="23"/>
      <c r="H291" s="22"/>
      <c r="I291" s="24" t="str">
        <f>IF(OR(G291="",H291="",U291=""),"",IFERROR(VLOOKUP(G291&amp;H291&amp;U291,※編集不可※選択項目!$K$3:$P$51,5,FALSE),"該当なし"))</f>
        <v/>
      </c>
      <c r="J291" s="41"/>
      <c r="K291" s="22"/>
      <c r="L291" s="24" t="e">
        <f>J291&amp;#REF!</f>
        <v>#REF!</v>
      </c>
      <c r="M291" s="22"/>
      <c r="N291" s="22"/>
      <c r="O291" s="22"/>
      <c r="P291" s="22"/>
      <c r="Q291" s="22"/>
      <c r="R291" s="22"/>
      <c r="S291" s="25" t="str">
        <f t="shared" si="59"/>
        <v/>
      </c>
      <c r="T291" s="22"/>
      <c r="U291" s="22"/>
      <c r="V291" s="22"/>
      <c r="W291" s="22"/>
      <c r="X291" s="22"/>
      <c r="Y291" s="22"/>
      <c r="Z291" s="31"/>
      <c r="AA291" s="41"/>
      <c r="AB291" s="31"/>
      <c r="AC291" s="121"/>
      <c r="AD291" s="122"/>
      <c r="AE291" s="118"/>
      <c r="AF291" s="100"/>
      <c r="AG291" s="71"/>
      <c r="AH291" s="94">
        <f>IFERROR(INDEX(※編集不可※選択項目!$P$3:$P$51,MATCH(新規登録用!G291&amp;新規登録用!H291&amp;新規登録用!I291,※編集不可※選択項目!$Q$3:$Q$51,0)),0)</f>
        <v>0</v>
      </c>
      <c r="AI291" s="95" t="str">
        <f t="shared" si="60"/>
        <v/>
      </c>
      <c r="AJ291" s="95" t="str">
        <f>IF(G291&amp;H291=※編集不可※選択項目!$J$3,VLOOKUP(新規登録用!U291,※編集不可※選択項目!$N$2:$P$13,3,TRUE),AK291)</f>
        <v/>
      </c>
      <c r="AK291" s="95" t="str">
        <f>IF(G291&amp;H291=※編集不可※選択項目!$J$15,VLOOKUP(新規登録用!U291,※編集不可※選択項目!$N$14:$P$25,3,TRUE),AL291)</f>
        <v/>
      </c>
      <c r="AL291" s="95" t="str">
        <f>IF(G291&amp;H291=※編集不可※選択項目!$J$27,VLOOKUP(新規登録用!U291,※編集不可※選択項目!$N$26:$P$41,3,TRUE),AM291)</f>
        <v/>
      </c>
      <c r="AM291" s="95" t="str">
        <f>IF(G291&amp;H291=※編集不可※選択項目!$J$43,VLOOKUP(新規登録用!U291,※編集不可※選択項目!$N$42:$P$46,3,TRUE),AN291)</f>
        <v/>
      </c>
      <c r="AN291" s="95" t="str">
        <f>IF(G291&amp;H291=※編集不可※選択項目!$J$48,VLOOKUP(新規登録用!U291,※編集不可※選択項目!$N$47:$P$51,3,TRUE),"")</f>
        <v/>
      </c>
      <c r="AO291" s="94">
        <f>IFERROR(VLOOKUP(Y291&amp;G291&amp;H291,※編集不可※選択項目!U:V,2,FALSE),0)</f>
        <v>0</v>
      </c>
      <c r="AP291" s="94">
        <f t="shared" si="61"/>
        <v>0</v>
      </c>
      <c r="AQ291" s="94" t="str">
        <f t="shared" si="62"/>
        <v/>
      </c>
      <c r="AR291" s="81">
        <f t="shared" si="63"/>
        <v>0</v>
      </c>
      <c r="AS291" s="81">
        <f t="shared" si="68"/>
        <v>0</v>
      </c>
      <c r="AT291" s="81">
        <f t="shared" si="64"/>
        <v>0</v>
      </c>
      <c r="AU291" s="81" t="str">
        <f t="shared" si="69"/>
        <v/>
      </c>
      <c r="AV291" s="74">
        <f t="shared" si="70"/>
        <v>0</v>
      </c>
      <c r="AW291" s="74">
        <f t="shared" si="71"/>
        <v>0</v>
      </c>
    </row>
    <row r="292" spans="1:49" s="13" customFormat="1" ht="25.15" customHeight="1" x14ac:dyDescent="0.15">
      <c r="A292" s="72">
        <f t="shared" si="65"/>
        <v>281</v>
      </c>
      <c r="B292" s="26" t="str">
        <f t="shared" si="58"/>
        <v/>
      </c>
      <c r="C292" s="73"/>
      <c r="D292" s="24" t="str">
        <f t="shared" si="66"/>
        <v/>
      </c>
      <c r="E292" s="24" t="str">
        <f t="shared" si="67"/>
        <v/>
      </c>
      <c r="F292" s="22"/>
      <c r="G292" s="23"/>
      <c r="H292" s="22"/>
      <c r="I292" s="24" t="str">
        <f>IF(OR(G292="",H292="",U292=""),"",IFERROR(VLOOKUP(G292&amp;H292&amp;U292,※編集不可※選択項目!$K$3:$P$51,5,FALSE),"該当なし"))</f>
        <v/>
      </c>
      <c r="J292" s="41"/>
      <c r="K292" s="22"/>
      <c r="L292" s="24" t="e">
        <f>J292&amp;#REF!</f>
        <v>#REF!</v>
      </c>
      <c r="M292" s="22"/>
      <c r="N292" s="22"/>
      <c r="O292" s="22"/>
      <c r="P292" s="22"/>
      <c r="Q292" s="22"/>
      <c r="R292" s="22"/>
      <c r="S292" s="25" t="str">
        <f t="shared" si="59"/>
        <v/>
      </c>
      <c r="T292" s="22"/>
      <c r="U292" s="22"/>
      <c r="V292" s="22"/>
      <c r="W292" s="22"/>
      <c r="X292" s="22"/>
      <c r="Y292" s="22"/>
      <c r="Z292" s="31"/>
      <c r="AA292" s="41"/>
      <c r="AB292" s="31"/>
      <c r="AC292" s="121"/>
      <c r="AD292" s="122"/>
      <c r="AE292" s="118"/>
      <c r="AF292" s="100"/>
      <c r="AG292" s="71"/>
      <c r="AH292" s="94">
        <f>IFERROR(INDEX(※編集不可※選択項目!$P$3:$P$51,MATCH(新規登録用!G292&amp;新規登録用!H292&amp;新規登録用!I292,※編集不可※選択項目!$Q$3:$Q$51,0)),0)</f>
        <v>0</v>
      </c>
      <c r="AI292" s="95" t="str">
        <f t="shared" si="60"/>
        <v/>
      </c>
      <c r="AJ292" s="95" t="str">
        <f>IF(G292&amp;H292=※編集不可※選択項目!$J$3,VLOOKUP(新規登録用!U292,※編集不可※選択項目!$N$2:$P$13,3,TRUE),AK292)</f>
        <v/>
      </c>
      <c r="AK292" s="95" t="str">
        <f>IF(G292&amp;H292=※編集不可※選択項目!$J$15,VLOOKUP(新規登録用!U292,※編集不可※選択項目!$N$14:$P$25,3,TRUE),AL292)</f>
        <v/>
      </c>
      <c r="AL292" s="95" t="str">
        <f>IF(G292&amp;H292=※編集不可※選択項目!$J$27,VLOOKUP(新規登録用!U292,※編集不可※選択項目!$N$26:$P$41,3,TRUE),AM292)</f>
        <v/>
      </c>
      <c r="AM292" s="95" t="str">
        <f>IF(G292&amp;H292=※編集不可※選択項目!$J$43,VLOOKUP(新規登録用!U292,※編集不可※選択項目!$N$42:$P$46,3,TRUE),AN292)</f>
        <v/>
      </c>
      <c r="AN292" s="95" t="str">
        <f>IF(G292&amp;H292=※編集不可※選択項目!$J$48,VLOOKUP(新規登録用!U292,※編集不可※選択項目!$N$47:$P$51,3,TRUE),"")</f>
        <v/>
      </c>
      <c r="AO292" s="94">
        <f>IFERROR(VLOOKUP(Y292&amp;G292&amp;H292,※編集不可※選択項目!U:V,2,FALSE),0)</f>
        <v>0</v>
      </c>
      <c r="AP292" s="94">
        <f t="shared" si="61"/>
        <v>0</v>
      </c>
      <c r="AQ292" s="94" t="str">
        <f t="shared" si="62"/>
        <v/>
      </c>
      <c r="AR292" s="81">
        <f t="shared" si="63"/>
        <v>0</v>
      </c>
      <c r="AS292" s="81">
        <f t="shared" si="68"/>
        <v>0</v>
      </c>
      <c r="AT292" s="81">
        <f t="shared" si="64"/>
        <v>0</v>
      </c>
      <c r="AU292" s="81" t="str">
        <f t="shared" si="69"/>
        <v/>
      </c>
      <c r="AV292" s="74">
        <f t="shared" si="70"/>
        <v>0</v>
      </c>
      <c r="AW292" s="74">
        <f t="shared" si="71"/>
        <v>0</v>
      </c>
    </row>
    <row r="293" spans="1:49" s="13" customFormat="1" ht="25.15" customHeight="1" x14ac:dyDescent="0.15">
      <c r="A293" s="72">
        <f t="shared" si="65"/>
        <v>282</v>
      </c>
      <c r="B293" s="26" t="str">
        <f t="shared" si="58"/>
        <v/>
      </c>
      <c r="C293" s="73"/>
      <c r="D293" s="24" t="str">
        <f t="shared" si="66"/>
        <v/>
      </c>
      <c r="E293" s="24" t="str">
        <f t="shared" si="67"/>
        <v/>
      </c>
      <c r="F293" s="22"/>
      <c r="G293" s="23"/>
      <c r="H293" s="22"/>
      <c r="I293" s="24" t="str">
        <f>IF(OR(G293="",H293="",U293=""),"",IFERROR(VLOOKUP(G293&amp;H293&amp;U293,※編集不可※選択項目!$K$3:$P$51,5,FALSE),"該当なし"))</f>
        <v/>
      </c>
      <c r="J293" s="41"/>
      <c r="K293" s="22"/>
      <c r="L293" s="24" t="e">
        <f>J293&amp;#REF!</f>
        <v>#REF!</v>
      </c>
      <c r="M293" s="22"/>
      <c r="N293" s="22"/>
      <c r="O293" s="22"/>
      <c r="P293" s="22"/>
      <c r="Q293" s="22"/>
      <c r="R293" s="22"/>
      <c r="S293" s="25" t="str">
        <f t="shared" si="59"/>
        <v/>
      </c>
      <c r="T293" s="22"/>
      <c r="U293" s="22"/>
      <c r="V293" s="22"/>
      <c r="W293" s="22"/>
      <c r="X293" s="22"/>
      <c r="Y293" s="22"/>
      <c r="Z293" s="31"/>
      <c r="AA293" s="41"/>
      <c r="AB293" s="31"/>
      <c r="AC293" s="121"/>
      <c r="AD293" s="122"/>
      <c r="AE293" s="118"/>
      <c r="AF293" s="100"/>
      <c r="AG293" s="71"/>
      <c r="AH293" s="94">
        <f>IFERROR(INDEX(※編集不可※選択項目!$P$3:$P$51,MATCH(新規登録用!G293&amp;新規登録用!H293&amp;新規登録用!I293,※編集不可※選択項目!$Q$3:$Q$51,0)),0)</f>
        <v>0</v>
      </c>
      <c r="AI293" s="95" t="str">
        <f t="shared" si="60"/>
        <v/>
      </c>
      <c r="AJ293" s="95" t="str">
        <f>IF(G293&amp;H293=※編集不可※選択項目!$J$3,VLOOKUP(新規登録用!U293,※編集不可※選択項目!$N$2:$P$13,3,TRUE),AK293)</f>
        <v/>
      </c>
      <c r="AK293" s="95" t="str">
        <f>IF(G293&amp;H293=※編集不可※選択項目!$J$15,VLOOKUP(新規登録用!U293,※編集不可※選択項目!$N$14:$P$25,3,TRUE),AL293)</f>
        <v/>
      </c>
      <c r="AL293" s="95" t="str">
        <f>IF(G293&amp;H293=※編集不可※選択項目!$J$27,VLOOKUP(新規登録用!U293,※編集不可※選択項目!$N$26:$P$41,3,TRUE),AM293)</f>
        <v/>
      </c>
      <c r="AM293" s="95" t="str">
        <f>IF(G293&amp;H293=※編集不可※選択項目!$J$43,VLOOKUP(新規登録用!U293,※編集不可※選択項目!$N$42:$P$46,3,TRUE),AN293)</f>
        <v/>
      </c>
      <c r="AN293" s="95" t="str">
        <f>IF(G293&amp;H293=※編集不可※選択項目!$J$48,VLOOKUP(新規登録用!U293,※編集不可※選択項目!$N$47:$P$51,3,TRUE),"")</f>
        <v/>
      </c>
      <c r="AO293" s="94">
        <f>IFERROR(VLOOKUP(Y293&amp;G293&amp;H293,※編集不可※選択項目!U:V,2,FALSE),0)</f>
        <v>0</v>
      </c>
      <c r="AP293" s="94">
        <f t="shared" si="61"/>
        <v>0</v>
      </c>
      <c r="AQ293" s="94" t="str">
        <f t="shared" si="62"/>
        <v/>
      </c>
      <c r="AR293" s="81">
        <f t="shared" si="63"/>
        <v>0</v>
      </c>
      <c r="AS293" s="81">
        <f t="shared" si="68"/>
        <v>0</v>
      </c>
      <c r="AT293" s="81">
        <f t="shared" si="64"/>
        <v>0</v>
      </c>
      <c r="AU293" s="81" t="str">
        <f t="shared" si="69"/>
        <v/>
      </c>
      <c r="AV293" s="74">
        <f t="shared" si="70"/>
        <v>0</v>
      </c>
      <c r="AW293" s="74">
        <f t="shared" si="71"/>
        <v>0</v>
      </c>
    </row>
    <row r="294" spans="1:49" s="13" customFormat="1" ht="25.15" customHeight="1" x14ac:dyDescent="0.15">
      <c r="A294" s="72">
        <f t="shared" si="65"/>
        <v>283</v>
      </c>
      <c r="B294" s="26" t="str">
        <f t="shared" si="58"/>
        <v/>
      </c>
      <c r="C294" s="73"/>
      <c r="D294" s="24" t="str">
        <f t="shared" si="66"/>
        <v/>
      </c>
      <c r="E294" s="24" t="str">
        <f t="shared" si="67"/>
        <v/>
      </c>
      <c r="F294" s="22"/>
      <c r="G294" s="23"/>
      <c r="H294" s="22"/>
      <c r="I294" s="24" t="str">
        <f>IF(OR(G294="",H294="",U294=""),"",IFERROR(VLOOKUP(G294&amp;H294&amp;U294,※編集不可※選択項目!$K$3:$P$51,5,FALSE),"該当なし"))</f>
        <v/>
      </c>
      <c r="J294" s="41"/>
      <c r="K294" s="22"/>
      <c r="L294" s="24" t="e">
        <f>J294&amp;#REF!</f>
        <v>#REF!</v>
      </c>
      <c r="M294" s="22"/>
      <c r="N294" s="22"/>
      <c r="O294" s="22"/>
      <c r="P294" s="22"/>
      <c r="Q294" s="22"/>
      <c r="R294" s="22"/>
      <c r="S294" s="25" t="str">
        <f t="shared" si="59"/>
        <v/>
      </c>
      <c r="T294" s="22"/>
      <c r="U294" s="22"/>
      <c r="V294" s="22"/>
      <c r="W294" s="22"/>
      <c r="X294" s="22"/>
      <c r="Y294" s="22"/>
      <c r="Z294" s="31"/>
      <c r="AA294" s="41"/>
      <c r="AB294" s="31"/>
      <c r="AC294" s="121"/>
      <c r="AD294" s="122"/>
      <c r="AE294" s="118"/>
      <c r="AF294" s="100"/>
      <c r="AG294" s="71"/>
      <c r="AH294" s="94">
        <f>IFERROR(INDEX(※編集不可※選択項目!$P$3:$P$51,MATCH(新規登録用!G294&amp;新規登録用!H294&amp;新規登録用!I294,※編集不可※選択項目!$Q$3:$Q$51,0)),0)</f>
        <v>0</v>
      </c>
      <c r="AI294" s="95" t="str">
        <f t="shared" si="60"/>
        <v/>
      </c>
      <c r="AJ294" s="95" t="str">
        <f>IF(G294&amp;H294=※編集不可※選択項目!$J$3,VLOOKUP(新規登録用!U294,※編集不可※選択項目!$N$2:$P$13,3,TRUE),AK294)</f>
        <v/>
      </c>
      <c r="AK294" s="95" t="str">
        <f>IF(G294&amp;H294=※編集不可※選択項目!$J$15,VLOOKUP(新規登録用!U294,※編集不可※選択項目!$N$14:$P$25,3,TRUE),AL294)</f>
        <v/>
      </c>
      <c r="AL294" s="95" t="str">
        <f>IF(G294&amp;H294=※編集不可※選択項目!$J$27,VLOOKUP(新規登録用!U294,※編集不可※選択項目!$N$26:$P$41,3,TRUE),AM294)</f>
        <v/>
      </c>
      <c r="AM294" s="95" t="str">
        <f>IF(G294&amp;H294=※編集不可※選択項目!$J$43,VLOOKUP(新規登録用!U294,※編集不可※選択項目!$N$42:$P$46,3,TRUE),AN294)</f>
        <v/>
      </c>
      <c r="AN294" s="95" t="str">
        <f>IF(G294&amp;H294=※編集不可※選択項目!$J$48,VLOOKUP(新規登録用!U294,※編集不可※選択項目!$N$47:$P$51,3,TRUE),"")</f>
        <v/>
      </c>
      <c r="AO294" s="94">
        <f>IFERROR(VLOOKUP(Y294&amp;G294&amp;H294,※編集不可※選択項目!U:V,2,FALSE),0)</f>
        <v>0</v>
      </c>
      <c r="AP294" s="94">
        <f t="shared" si="61"/>
        <v>0</v>
      </c>
      <c r="AQ294" s="94" t="str">
        <f t="shared" si="62"/>
        <v/>
      </c>
      <c r="AR294" s="81">
        <f t="shared" si="63"/>
        <v>0</v>
      </c>
      <c r="AS294" s="81">
        <f t="shared" si="68"/>
        <v>0</v>
      </c>
      <c r="AT294" s="81">
        <f t="shared" si="64"/>
        <v>0</v>
      </c>
      <c r="AU294" s="81" t="str">
        <f t="shared" si="69"/>
        <v/>
      </c>
      <c r="AV294" s="74">
        <f t="shared" si="70"/>
        <v>0</v>
      </c>
      <c r="AW294" s="74">
        <f t="shared" si="71"/>
        <v>0</v>
      </c>
    </row>
    <row r="295" spans="1:49" s="13" customFormat="1" ht="25.15" customHeight="1" x14ac:dyDescent="0.15">
      <c r="A295" s="72">
        <f t="shared" si="65"/>
        <v>284</v>
      </c>
      <c r="B295" s="26" t="str">
        <f t="shared" si="58"/>
        <v/>
      </c>
      <c r="C295" s="73"/>
      <c r="D295" s="24" t="str">
        <f t="shared" si="66"/>
        <v/>
      </c>
      <c r="E295" s="24" t="str">
        <f t="shared" si="67"/>
        <v/>
      </c>
      <c r="F295" s="22"/>
      <c r="G295" s="23"/>
      <c r="H295" s="22"/>
      <c r="I295" s="24" t="str">
        <f>IF(OR(G295="",H295="",U295=""),"",IFERROR(VLOOKUP(G295&amp;H295&amp;U295,※編集不可※選択項目!$K$3:$P$51,5,FALSE),"該当なし"))</f>
        <v/>
      </c>
      <c r="J295" s="41"/>
      <c r="K295" s="22"/>
      <c r="L295" s="24" t="e">
        <f>J295&amp;#REF!</f>
        <v>#REF!</v>
      </c>
      <c r="M295" s="22"/>
      <c r="N295" s="22"/>
      <c r="O295" s="22"/>
      <c r="P295" s="22"/>
      <c r="Q295" s="22"/>
      <c r="R295" s="22"/>
      <c r="S295" s="25" t="str">
        <f t="shared" si="59"/>
        <v/>
      </c>
      <c r="T295" s="22"/>
      <c r="U295" s="22"/>
      <c r="V295" s="22"/>
      <c r="W295" s="22"/>
      <c r="X295" s="22"/>
      <c r="Y295" s="22"/>
      <c r="Z295" s="31"/>
      <c r="AA295" s="41"/>
      <c r="AB295" s="31"/>
      <c r="AC295" s="121"/>
      <c r="AD295" s="122"/>
      <c r="AE295" s="118"/>
      <c r="AF295" s="100"/>
      <c r="AG295" s="71"/>
      <c r="AH295" s="94">
        <f>IFERROR(INDEX(※編集不可※選択項目!$P$3:$P$51,MATCH(新規登録用!G295&amp;新規登録用!H295&amp;新規登録用!I295,※編集不可※選択項目!$Q$3:$Q$51,0)),0)</f>
        <v>0</v>
      </c>
      <c r="AI295" s="95" t="str">
        <f t="shared" si="60"/>
        <v/>
      </c>
      <c r="AJ295" s="95" t="str">
        <f>IF(G295&amp;H295=※編集不可※選択項目!$J$3,VLOOKUP(新規登録用!U295,※編集不可※選択項目!$N$2:$P$13,3,TRUE),AK295)</f>
        <v/>
      </c>
      <c r="AK295" s="95" t="str">
        <f>IF(G295&amp;H295=※編集不可※選択項目!$J$15,VLOOKUP(新規登録用!U295,※編集不可※選択項目!$N$14:$P$25,3,TRUE),AL295)</f>
        <v/>
      </c>
      <c r="AL295" s="95" t="str">
        <f>IF(G295&amp;H295=※編集不可※選択項目!$J$27,VLOOKUP(新規登録用!U295,※編集不可※選択項目!$N$26:$P$41,3,TRUE),AM295)</f>
        <v/>
      </c>
      <c r="AM295" s="95" t="str">
        <f>IF(G295&amp;H295=※編集不可※選択項目!$J$43,VLOOKUP(新規登録用!U295,※編集不可※選択項目!$N$42:$P$46,3,TRUE),AN295)</f>
        <v/>
      </c>
      <c r="AN295" s="95" t="str">
        <f>IF(G295&amp;H295=※編集不可※選択項目!$J$48,VLOOKUP(新規登録用!U295,※編集不可※選択項目!$N$47:$P$51,3,TRUE),"")</f>
        <v/>
      </c>
      <c r="AO295" s="94">
        <f>IFERROR(VLOOKUP(Y295&amp;G295&amp;H295,※編集不可※選択項目!U:V,2,FALSE),0)</f>
        <v>0</v>
      </c>
      <c r="AP295" s="94">
        <f t="shared" si="61"/>
        <v>0</v>
      </c>
      <c r="AQ295" s="94" t="str">
        <f t="shared" si="62"/>
        <v/>
      </c>
      <c r="AR295" s="81">
        <f t="shared" si="63"/>
        <v>0</v>
      </c>
      <c r="AS295" s="81">
        <f t="shared" si="68"/>
        <v>0</v>
      </c>
      <c r="AT295" s="81">
        <f t="shared" si="64"/>
        <v>0</v>
      </c>
      <c r="AU295" s="81" t="str">
        <f t="shared" si="69"/>
        <v/>
      </c>
      <c r="AV295" s="74">
        <f t="shared" si="70"/>
        <v>0</v>
      </c>
      <c r="AW295" s="74">
        <f t="shared" si="71"/>
        <v>0</v>
      </c>
    </row>
    <row r="296" spans="1:49" s="13" customFormat="1" ht="25.15" customHeight="1" x14ac:dyDescent="0.15">
      <c r="A296" s="72">
        <f t="shared" si="65"/>
        <v>285</v>
      </c>
      <c r="B296" s="26" t="str">
        <f t="shared" si="58"/>
        <v/>
      </c>
      <c r="C296" s="73"/>
      <c r="D296" s="24" t="str">
        <f t="shared" si="66"/>
        <v/>
      </c>
      <c r="E296" s="24" t="str">
        <f t="shared" si="67"/>
        <v/>
      </c>
      <c r="F296" s="22"/>
      <c r="G296" s="23"/>
      <c r="H296" s="22"/>
      <c r="I296" s="24" t="str">
        <f>IF(OR(G296="",H296="",U296=""),"",IFERROR(VLOOKUP(G296&amp;H296&amp;U296,※編集不可※選択項目!$K$3:$P$51,5,FALSE),"該当なし"))</f>
        <v/>
      </c>
      <c r="J296" s="41"/>
      <c r="K296" s="22"/>
      <c r="L296" s="24" t="e">
        <f>J296&amp;#REF!</f>
        <v>#REF!</v>
      </c>
      <c r="M296" s="22"/>
      <c r="N296" s="22"/>
      <c r="O296" s="22"/>
      <c r="P296" s="22"/>
      <c r="Q296" s="22"/>
      <c r="R296" s="22"/>
      <c r="S296" s="25" t="str">
        <f t="shared" si="59"/>
        <v/>
      </c>
      <c r="T296" s="22"/>
      <c r="U296" s="22"/>
      <c r="V296" s="22"/>
      <c r="W296" s="22"/>
      <c r="X296" s="22"/>
      <c r="Y296" s="22"/>
      <c r="Z296" s="31"/>
      <c r="AA296" s="41"/>
      <c r="AB296" s="31"/>
      <c r="AC296" s="121"/>
      <c r="AD296" s="122"/>
      <c r="AE296" s="118"/>
      <c r="AF296" s="100"/>
      <c r="AG296" s="71"/>
      <c r="AH296" s="94">
        <f>IFERROR(INDEX(※編集不可※選択項目!$P$3:$P$51,MATCH(新規登録用!G296&amp;新規登録用!H296&amp;新規登録用!I296,※編集不可※選択項目!$Q$3:$Q$51,0)),0)</f>
        <v>0</v>
      </c>
      <c r="AI296" s="95" t="str">
        <f t="shared" si="60"/>
        <v/>
      </c>
      <c r="AJ296" s="95" t="str">
        <f>IF(G296&amp;H296=※編集不可※選択項目!$J$3,VLOOKUP(新規登録用!U296,※編集不可※選択項目!$N$2:$P$13,3,TRUE),AK296)</f>
        <v/>
      </c>
      <c r="AK296" s="95" t="str">
        <f>IF(G296&amp;H296=※編集不可※選択項目!$J$15,VLOOKUP(新規登録用!U296,※編集不可※選択項目!$N$14:$P$25,3,TRUE),AL296)</f>
        <v/>
      </c>
      <c r="AL296" s="95" t="str">
        <f>IF(G296&amp;H296=※編集不可※選択項目!$J$27,VLOOKUP(新規登録用!U296,※編集不可※選択項目!$N$26:$P$41,3,TRUE),AM296)</f>
        <v/>
      </c>
      <c r="AM296" s="95" t="str">
        <f>IF(G296&amp;H296=※編集不可※選択項目!$J$43,VLOOKUP(新規登録用!U296,※編集不可※選択項目!$N$42:$P$46,3,TRUE),AN296)</f>
        <v/>
      </c>
      <c r="AN296" s="95" t="str">
        <f>IF(G296&amp;H296=※編集不可※選択項目!$J$48,VLOOKUP(新規登録用!U296,※編集不可※選択項目!$N$47:$P$51,3,TRUE),"")</f>
        <v/>
      </c>
      <c r="AO296" s="94">
        <f>IFERROR(VLOOKUP(Y296&amp;G296&amp;H296,※編集不可※選択項目!U:V,2,FALSE),0)</f>
        <v>0</v>
      </c>
      <c r="AP296" s="94">
        <f t="shared" si="61"/>
        <v>0</v>
      </c>
      <c r="AQ296" s="94" t="str">
        <f t="shared" si="62"/>
        <v/>
      </c>
      <c r="AR296" s="81">
        <f t="shared" si="63"/>
        <v>0</v>
      </c>
      <c r="AS296" s="81">
        <f t="shared" si="68"/>
        <v>0</v>
      </c>
      <c r="AT296" s="81">
        <f t="shared" si="64"/>
        <v>0</v>
      </c>
      <c r="AU296" s="81" t="str">
        <f t="shared" si="69"/>
        <v/>
      </c>
      <c r="AV296" s="74">
        <f t="shared" si="70"/>
        <v>0</v>
      </c>
      <c r="AW296" s="74">
        <f t="shared" si="71"/>
        <v>0</v>
      </c>
    </row>
    <row r="297" spans="1:49" s="13" customFormat="1" ht="25.15" customHeight="1" x14ac:dyDescent="0.15">
      <c r="A297" s="72">
        <f t="shared" si="65"/>
        <v>286</v>
      </c>
      <c r="B297" s="26" t="str">
        <f t="shared" si="58"/>
        <v/>
      </c>
      <c r="C297" s="73"/>
      <c r="D297" s="24" t="str">
        <f t="shared" si="66"/>
        <v/>
      </c>
      <c r="E297" s="24" t="str">
        <f t="shared" si="67"/>
        <v/>
      </c>
      <c r="F297" s="22"/>
      <c r="G297" s="23"/>
      <c r="H297" s="22"/>
      <c r="I297" s="24" t="str">
        <f>IF(OR(G297="",H297="",U297=""),"",IFERROR(VLOOKUP(G297&amp;H297&amp;U297,※編集不可※選択項目!$K$3:$P$51,5,FALSE),"該当なし"))</f>
        <v/>
      </c>
      <c r="J297" s="41"/>
      <c r="K297" s="22"/>
      <c r="L297" s="24" t="e">
        <f>J297&amp;#REF!</f>
        <v>#REF!</v>
      </c>
      <c r="M297" s="22"/>
      <c r="N297" s="22"/>
      <c r="O297" s="22"/>
      <c r="P297" s="22"/>
      <c r="Q297" s="22"/>
      <c r="R297" s="22"/>
      <c r="S297" s="25" t="str">
        <f t="shared" si="59"/>
        <v/>
      </c>
      <c r="T297" s="22"/>
      <c r="U297" s="22"/>
      <c r="V297" s="22"/>
      <c r="W297" s="22"/>
      <c r="X297" s="22"/>
      <c r="Y297" s="22"/>
      <c r="Z297" s="31"/>
      <c r="AA297" s="41"/>
      <c r="AB297" s="31"/>
      <c r="AC297" s="121"/>
      <c r="AD297" s="122"/>
      <c r="AE297" s="118"/>
      <c r="AF297" s="100"/>
      <c r="AG297" s="71"/>
      <c r="AH297" s="94">
        <f>IFERROR(INDEX(※編集不可※選択項目!$P$3:$P$51,MATCH(新規登録用!G297&amp;新規登録用!H297&amp;新規登録用!I297,※編集不可※選択項目!$Q$3:$Q$51,0)),0)</f>
        <v>0</v>
      </c>
      <c r="AI297" s="95" t="str">
        <f t="shared" si="60"/>
        <v/>
      </c>
      <c r="AJ297" s="95" t="str">
        <f>IF(G297&amp;H297=※編集不可※選択項目!$J$3,VLOOKUP(新規登録用!U297,※編集不可※選択項目!$N$2:$P$13,3,TRUE),AK297)</f>
        <v/>
      </c>
      <c r="AK297" s="95" t="str">
        <f>IF(G297&amp;H297=※編集不可※選択項目!$J$15,VLOOKUP(新規登録用!U297,※編集不可※選択項目!$N$14:$P$25,3,TRUE),AL297)</f>
        <v/>
      </c>
      <c r="AL297" s="95" t="str">
        <f>IF(G297&amp;H297=※編集不可※選択項目!$J$27,VLOOKUP(新規登録用!U297,※編集不可※選択項目!$N$26:$P$41,3,TRUE),AM297)</f>
        <v/>
      </c>
      <c r="AM297" s="95" t="str">
        <f>IF(G297&amp;H297=※編集不可※選択項目!$J$43,VLOOKUP(新規登録用!U297,※編集不可※選択項目!$N$42:$P$46,3,TRUE),AN297)</f>
        <v/>
      </c>
      <c r="AN297" s="95" t="str">
        <f>IF(G297&amp;H297=※編集不可※選択項目!$J$48,VLOOKUP(新規登録用!U297,※編集不可※選択項目!$N$47:$P$51,3,TRUE),"")</f>
        <v/>
      </c>
      <c r="AO297" s="94">
        <f>IFERROR(VLOOKUP(Y297&amp;G297&amp;H297,※編集不可※選択項目!U:V,2,FALSE),0)</f>
        <v>0</v>
      </c>
      <c r="AP297" s="94">
        <f t="shared" si="61"/>
        <v>0</v>
      </c>
      <c r="AQ297" s="94" t="str">
        <f t="shared" si="62"/>
        <v/>
      </c>
      <c r="AR297" s="81">
        <f t="shared" si="63"/>
        <v>0</v>
      </c>
      <c r="AS297" s="81">
        <f t="shared" si="68"/>
        <v>0</v>
      </c>
      <c r="AT297" s="81">
        <f t="shared" si="64"/>
        <v>0</v>
      </c>
      <c r="AU297" s="81" t="str">
        <f t="shared" si="69"/>
        <v/>
      </c>
      <c r="AV297" s="74">
        <f t="shared" si="70"/>
        <v>0</v>
      </c>
      <c r="AW297" s="74">
        <f t="shared" si="71"/>
        <v>0</v>
      </c>
    </row>
    <row r="298" spans="1:49" s="13" customFormat="1" ht="25.15" customHeight="1" x14ac:dyDescent="0.15">
      <c r="A298" s="72">
        <f t="shared" si="65"/>
        <v>287</v>
      </c>
      <c r="B298" s="26" t="str">
        <f t="shared" si="58"/>
        <v/>
      </c>
      <c r="C298" s="73"/>
      <c r="D298" s="24" t="str">
        <f t="shared" si="66"/>
        <v/>
      </c>
      <c r="E298" s="24" t="str">
        <f t="shared" si="67"/>
        <v/>
      </c>
      <c r="F298" s="22"/>
      <c r="G298" s="23"/>
      <c r="H298" s="22"/>
      <c r="I298" s="24" t="str">
        <f>IF(OR(G298="",H298="",U298=""),"",IFERROR(VLOOKUP(G298&amp;H298&amp;U298,※編集不可※選択項目!$K$3:$P$51,5,FALSE),"該当なし"))</f>
        <v/>
      </c>
      <c r="J298" s="41"/>
      <c r="K298" s="22"/>
      <c r="L298" s="24" t="e">
        <f>J298&amp;#REF!</f>
        <v>#REF!</v>
      </c>
      <c r="M298" s="22"/>
      <c r="N298" s="22"/>
      <c r="O298" s="22"/>
      <c r="P298" s="22"/>
      <c r="Q298" s="22"/>
      <c r="R298" s="22"/>
      <c r="S298" s="25" t="str">
        <f t="shared" si="59"/>
        <v/>
      </c>
      <c r="T298" s="22"/>
      <c r="U298" s="22"/>
      <c r="V298" s="22"/>
      <c r="W298" s="22"/>
      <c r="X298" s="22"/>
      <c r="Y298" s="22"/>
      <c r="Z298" s="31"/>
      <c r="AA298" s="41"/>
      <c r="AB298" s="31"/>
      <c r="AC298" s="121"/>
      <c r="AD298" s="122"/>
      <c r="AE298" s="118"/>
      <c r="AF298" s="100"/>
      <c r="AG298" s="71"/>
      <c r="AH298" s="94">
        <f>IFERROR(INDEX(※編集不可※選択項目!$P$3:$P$51,MATCH(新規登録用!G298&amp;新規登録用!H298&amp;新規登録用!I298,※編集不可※選択項目!$Q$3:$Q$51,0)),0)</f>
        <v>0</v>
      </c>
      <c r="AI298" s="95" t="str">
        <f t="shared" si="60"/>
        <v/>
      </c>
      <c r="AJ298" s="95" t="str">
        <f>IF(G298&amp;H298=※編集不可※選択項目!$J$3,VLOOKUP(新規登録用!U298,※編集不可※選択項目!$N$2:$P$13,3,TRUE),AK298)</f>
        <v/>
      </c>
      <c r="AK298" s="95" t="str">
        <f>IF(G298&amp;H298=※編集不可※選択項目!$J$15,VLOOKUP(新規登録用!U298,※編集不可※選択項目!$N$14:$P$25,3,TRUE),AL298)</f>
        <v/>
      </c>
      <c r="AL298" s="95" t="str">
        <f>IF(G298&amp;H298=※編集不可※選択項目!$J$27,VLOOKUP(新規登録用!U298,※編集不可※選択項目!$N$26:$P$41,3,TRUE),AM298)</f>
        <v/>
      </c>
      <c r="AM298" s="95" t="str">
        <f>IF(G298&amp;H298=※編集不可※選択項目!$J$43,VLOOKUP(新規登録用!U298,※編集不可※選択項目!$N$42:$P$46,3,TRUE),AN298)</f>
        <v/>
      </c>
      <c r="AN298" s="95" t="str">
        <f>IF(G298&amp;H298=※編集不可※選択項目!$J$48,VLOOKUP(新規登録用!U298,※編集不可※選択項目!$N$47:$P$51,3,TRUE),"")</f>
        <v/>
      </c>
      <c r="AO298" s="94">
        <f>IFERROR(VLOOKUP(Y298&amp;G298&amp;H298,※編集不可※選択項目!U:V,2,FALSE),0)</f>
        <v>0</v>
      </c>
      <c r="AP298" s="94">
        <f t="shared" si="61"/>
        <v>0</v>
      </c>
      <c r="AQ298" s="94" t="str">
        <f t="shared" si="62"/>
        <v/>
      </c>
      <c r="AR298" s="81">
        <f t="shared" si="63"/>
        <v>0</v>
      </c>
      <c r="AS298" s="81">
        <f t="shared" si="68"/>
        <v>0</v>
      </c>
      <c r="AT298" s="81">
        <f t="shared" si="64"/>
        <v>0</v>
      </c>
      <c r="AU298" s="81" t="str">
        <f t="shared" si="69"/>
        <v/>
      </c>
      <c r="AV298" s="74">
        <f t="shared" si="70"/>
        <v>0</v>
      </c>
      <c r="AW298" s="74">
        <f t="shared" si="71"/>
        <v>0</v>
      </c>
    </row>
    <row r="299" spans="1:49" s="13" customFormat="1" ht="25.15" customHeight="1" x14ac:dyDescent="0.15">
      <c r="A299" s="72">
        <f t="shared" si="65"/>
        <v>288</v>
      </c>
      <c r="B299" s="26" t="str">
        <f t="shared" si="58"/>
        <v/>
      </c>
      <c r="C299" s="73"/>
      <c r="D299" s="24" t="str">
        <f t="shared" si="66"/>
        <v/>
      </c>
      <c r="E299" s="24" t="str">
        <f t="shared" si="67"/>
        <v/>
      </c>
      <c r="F299" s="22"/>
      <c r="G299" s="23"/>
      <c r="H299" s="22"/>
      <c r="I299" s="24" t="str">
        <f>IF(OR(G299="",H299="",U299=""),"",IFERROR(VLOOKUP(G299&amp;H299&amp;U299,※編集不可※選択項目!$K$3:$P$51,5,FALSE),"該当なし"))</f>
        <v/>
      </c>
      <c r="J299" s="41"/>
      <c r="K299" s="22"/>
      <c r="L299" s="24" t="e">
        <f>J299&amp;#REF!</f>
        <v>#REF!</v>
      </c>
      <c r="M299" s="22"/>
      <c r="N299" s="22"/>
      <c r="O299" s="22"/>
      <c r="P299" s="22"/>
      <c r="Q299" s="22"/>
      <c r="R299" s="22"/>
      <c r="S299" s="25" t="str">
        <f t="shared" si="59"/>
        <v/>
      </c>
      <c r="T299" s="22"/>
      <c r="U299" s="22"/>
      <c r="V299" s="22"/>
      <c r="W299" s="22"/>
      <c r="X299" s="22"/>
      <c r="Y299" s="22"/>
      <c r="Z299" s="31"/>
      <c r="AA299" s="41"/>
      <c r="AB299" s="31"/>
      <c r="AC299" s="121"/>
      <c r="AD299" s="122"/>
      <c r="AE299" s="118"/>
      <c r="AF299" s="100"/>
      <c r="AG299" s="71"/>
      <c r="AH299" s="94">
        <f>IFERROR(INDEX(※編集不可※選択項目!$P$3:$P$51,MATCH(新規登録用!G299&amp;新規登録用!H299&amp;新規登録用!I299,※編集不可※選択項目!$Q$3:$Q$51,0)),0)</f>
        <v>0</v>
      </c>
      <c r="AI299" s="95" t="str">
        <f t="shared" si="60"/>
        <v/>
      </c>
      <c r="AJ299" s="95" t="str">
        <f>IF(G299&amp;H299=※編集不可※選択項目!$J$3,VLOOKUP(新規登録用!U299,※編集不可※選択項目!$N$2:$P$13,3,TRUE),AK299)</f>
        <v/>
      </c>
      <c r="AK299" s="95" t="str">
        <f>IF(G299&amp;H299=※編集不可※選択項目!$J$15,VLOOKUP(新規登録用!U299,※編集不可※選択項目!$N$14:$P$25,3,TRUE),AL299)</f>
        <v/>
      </c>
      <c r="AL299" s="95" t="str">
        <f>IF(G299&amp;H299=※編集不可※選択項目!$J$27,VLOOKUP(新規登録用!U299,※編集不可※選択項目!$N$26:$P$41,3,TRUE),AM299)</f>
        <v/>
      </c>
      <c r="AM299" s="95" t="str">
        <f>IF(G299&amp;H299=※編集不可※選択項目!$J$43,VLOOKUP(新規登録用!U299,※編集不可※選択項目!$N$42:$P$46,3,TRUE),AN299)</f>
        <v/>
      </c>
      <c r="AN299" s="95" t="str">
        <f>IF(G299&amp;H299=※編集不可※選択項目!$J$48,VLOOKUP(新規登録用!U299,※編集不可※選択項目!$N$47:$P$51,3,TRUE),"")</f>
        <v/>
      </c>
      <c r="AO299" s="94">
        <f>IFERROR(VLOOKUP(Y299&amp;G299&amp;H299,※編集不可※選択項目!U:V,2,FALSE),0)</f>
        <v>0</v>
      </c>
      <c r="AP299" s="94">
        <f t="shared" si="61"/>
        <v>0</v>
      </c>
      <c r="AQ299" s="94" t="str">
        <f t="shared" si="62"/>
        <v/>
      </c>
      <c r="AR299" s="81">
        <f t="shared" si="63"/>
        <v>0</v>
      </c>
      <c r="AS299" s="81">
        <f t="shared" si="68"/>
        <v>0</v>
      </c>
      <c r="AT299" s="81">
        <f t="shared" si="64"/>
        <v>0</v>
      </c>
      <c r="AU299" s="81" t="str">
        <f t="shared" si="69"/>
        <v/>
      </c>
      <c r="AV299" s="74">
        <f t="shared" si="70"/>
        <v>0</v>
      </c>
      <c r="AW299" s="74">
        <f t="shared" si="71"/>
        <v>0</v>
      </c>
    </row>
    <row r="300" spans="1:49" s="13" customFormat="1" ht="25.15" customHeight="1" x14ac:dyDescent="0.15">
      <c r="A300" s="72">
        <f t="shared" si="65"/>
        <v>289</v>
      </c>
      <c r="B300" s="26" t="str">
        <f t="shared" si="58"/>
        <v/>
      </c>
      <c r="C300" s="73"/>
      <c r="D300" s="24" t="str">
        <f t="shared" si="66"/>
        <v/>
      </c>
      <c r="E300" s="24" t="str">
        <f t="shared" si="67"/>
        <v/>
      </c>
      <c r="F300" s="22"/>
      <c r="G300" s="23"/>
      <c r="H300" s="22"/>
      <c r="I300" s="24" t="str">
        <f>IF(OR(G300="",H300="",U300=""),"",IFERROR(VLOOKUP(G300&amp;H300&amp;U300,※編集不可※選択項目!$K$3:$P$51,5,FALSE),"該当なし"))</f>
        <v/>
      </c>
      <c r="J300" s="41"/>
      <c r="K300" s="22"/>
      <c r="L300" s="24" t="e">
        <f>J300&amp;#REF!</f>
        <v>#REF!</v>
      </c>
      <c r="M300" s="22"/>
      <c r="N300" s="22"/>
      <c r="O300" s="22"/>
      <c r="P300" s="22"/>
      <c r="Q300" s="22"/>
      <c r="R300" s="22"/>
      <c r="S300" s="25" t="str">
        <f t="shared" si="59"/>
        <v/>
      </c>
      <c r="T300" s="22"/>
      <c r="U300" s="22"/>
      <c r="V300" s="22"/>
      <c r="W300" s="22"/>
      <c r="X300" s="22"/>
      <c r="Y300" s="22"/>
      <c r="Z300" s="31"/>
      <c r="AA300" s="41"/>
      <c r="AB300" s="31"/>
      <c r="AC300" s="121"/>
      <c r="AD300" s="122"/>
      <c r="AE300" s="118"/>
      <c r="AF300" s="100"/>
      <c r="AG300" s="71"/>
      <c r="AH300" s="94">
        <f>IFERROR(INDEX(※編集不可※選択項目!$P$3:$P$51,MATCH(新規登録用!G300&amp;新規登録用!H300&amp;新規登録用!I300,※編集不可※選択項目!$Q$3:$Q$51,0)),0)</f>
        <v>0</v>
      </c>
      <c r="AI300" s="95" t="str">
        <f t="shared" si="60"/>
        <v/>
      </c>
      <c r="AJ300" s="95" t="str">
        <f>IF(G300&amp;H300=※編集不可※選択項目!$J$3,VLOOKUP(新規登録用!U300,※編集不可※選択項目!$N$2:$P$13,3,TRUE),AK300)</f>
        <v/>
      </c>
      <c r="AK300" s="95" t="str">
        <f>IF(G300&amp;H300=※編集不可※選択項目!$J$15,VLOOKUP(新規登録用!U300,※編集不可※選択項目!$N$14:$P$25,3,TRUE),AL300)</f>
        <v/>
      </c>
      <c r="AL300" s="95" t="str">
        <f>IF(G300&amp;H300=※編集不可※選択項目!$J$27,VLOOKUP(新規登録用!U300,※編集不可※選択項目!$N$26:$P$41,3,TRUE),AM300)</f>
        <v/>
      </c>
      <c r="AM300" s="95" t="str">
        <f>IF(G300&amp;H300=※編集不可※選択項目!$J$43,VLOOKUP(新規登録用!U300,※編集不可※選択項目!$N$42:$P$46,3,TRUE),AN300)</f>
        <v/>
      </c>
      <c r="AN300" s="95" t="str">
        <f>IF(G300&amp;H300=※編集不可※選択項目!$J$48,VLOOKUP(新規登録用!U300,※編集不可※選択項目!$N$47:$P$51,3,TRUE),"")</f>
        <v/>
      </c>
      <c r="AO300" s="94">
        <f>IFERROR(VLOOKUP(Y300&amp;G300&amp;H300,※編集不可※選択項目!U:V,2,FALSE),0)</f>
        <v>0</v>
      </c>
      <c r="AP300" s="94">
        <f t="shared" si="61"/>
        <v>0</v>
      </c>
      <c r="AQ300" s="94" t="str">
        <f t="shared" si="62"/>
        <v/>
      </c>
      <c r="AR300" s="81">
        <f t="shared" si="63"/>
        <v>0</v>
      </c>
      <c r="AS300" s="81">
        <f t="shared" si="68"/>
        <v>0</v>
      </c>
      <c r="AT300" s="81">
        <f t="shared" si="64"/>
        <v>0</v>
      </c>
      <c r="AU300" s="81" t="str">
        <f t="shared" si="69"/>
        <v/>
      </c>
      <c r="AV300" s="74">
        <f t="shared" si="70"/>
        <v>0</v>
      </c>
      <c r="AW300" s="74">
        <f t="shared" si="71"/>
        <v>0</v>
      </c>
    </row>
    <row r="301" spans="1:49" s="13" customFormat="1" ht="25.15" customHeight="1" x14ac:dyDescent="0.15">
      <c r="A301" s="72">
        <f t="shared" si="65"/>
        <v>290</v>
      </c>
      <c r="B301" s="26" t="str">
        <f t="shared" si="58"/>
        <v/>
      </c>
      <c r="C301" s="73"/>
      <c r="D301" s="24" t="str">
        <f t="shared" si="66"/>
        <v/>
      </c>
      <c r="E301" s="24" t="str">
        <f t="shared" si="67"/>
        <v/>
      </c>
      <c r="F301" s="22"/>
      <c r="G301" s="23"/>
      <c r="H301" s="22"/>
      <c r="I301" s="24" t="str">
        <f>IF(OR(G301="",H301="",U301=""),"",IFERROR(VLOOKUP(G301&amp;H301&amp;U301,※編集不可※選択項目!$K$3:$P$51,5,FALSE),"該当なし"))</f>
        <v/>
      </c>
      <c r="J301" s="41"/>
      <c r="K301" s="22"/>
      <c r="L301" s="24" t="e">
        <f>J301&amp;#REF!</f>
        <v>#REF!</v>
      </c>
      <c r="M301" s="22"/>
      <c r="N301" s="22"/>
      <c r="O301" s="22"/>
      <c r="P301" s="22"/>
      <c r="Q301" s="22"/>
      <c r="R301" s="22"/>
      <c r="S301" s="25" t="str">
        <f t="shared" si="59"/>
        <v/>
      </c>
      <c r="T301" s="22"/>
      <c r="U301" s="22"/>
      <c r="V301" s="22"/>
      <c r="W301" s="22"/>
      <c r="X301" s="22"/>
      <c r="Y301" s="22"/>
      <c r="Z301" s="31"/>
      <c r="AA301" s="41"/>
      <c r="AB301" s="31"/>
      <c r="AC301" s="121"/>
      <c r="AD301" s="122"/>
      <c r="AE301" s="118"/>
      <c r="AF301" s="100"/>
      <c r="AG301" s="71"/>
      <c r="AH301" s="94">
        <f>IFERROR(INDEX(※編集不可※選択項目!$P$3:$P$51,MATCH(新規登録用!G301&amp;新規登録用!H301&amp;新規登録用!I301,※編集不可※選択項目!$Q$3:$Q$51,0)),0)</f>
        <v>0</v>
      </c>
      <c r="AI301" s="95" t="str">
        <f t="shared" si="60"/>
        <v/>
      </c>
      <c r="AJ301" s="95" t="str">
        <f>IF(G301&amp;H301=※編集不可※選択項目!$J$3,VLOOKUP(新規登録用!U301,※編集不可※選択項目!$N$2:$P$13,3,TRUE),AK301)</f>
        <v/>
      </c>
      <c r="AK301" s="95" t="str">
        <f>IF(G301&amp;H301=※編集不可※選択項目!$J$15,VLOOKUP(新規登録用!U301,※編集不可※選択項目!$N$14:$P$25,3,TRUE),AL301)</f>
        <v/>
      </c>
      <c r="AL301" s="95" t="str">
        <f>IF(G301&amp;H301=※編集不可※選択項目!$J$27,VLOOKUP(新規登録用!U301,※編集不可※選択項目!$N$26:$P$41,3,TRUE),AM301)</f>
        <v/>
      </c>
      <c r="AM301" s="95" t="str">
        <f>IF(G301&amp;H301=※編集不可※選択項目!$J$43,VLOOKUP(新規登録用!U301,※編集不可※選択項目!$N$42:$P$46,3,TRUE),AN301)</f>
        <v/>
      </c>
      <c r="AN301" s="95" t="str">
        <f>IF(G301&amp;H301=※編集不可※選択項目!$J$48,VLOOKUP(新規登録用!U301,※編集不可※選択項目!$N$47:$P$51,3,TRUE),"")</f>
        <v/>
      </c>
      <c r="AO301" s="94">
        <f>IFERROR(VLOOKUP(Y301&amp;G301&amp;H301,※編集不可※選択項目!U:V,2,FALSE),0)</f>
        <v>0</v>
      </c>
      <c r="AP301" s="94">
        <f t="shared" si="61"/>
        <v>0</v>
      </c>
      <c r="AQ301" s="94" t="str">
        <f t="shared" si="62"/>
        <v/>
      </c>
      <c r="AR301" s="81">
        <f t="shared" si="63"/>
        <v>0</v>
      </c>
      <c r="AS301" s="81">
        <f t="shared" si="68"/>
        <v>0</v>
      </c>
      <c r="AT301" s="81">
        <f t="shared" si="64"/>
        <v>0</v>
      </c>
      <c r="AU301" s="81" t="str">
        <f t="shared" si="69"/>
        <v/>
      </c>
      <c r="AV301" s="74">
        <f t="shared" si="70"/>
        <v>0</v>
      </c>
      <c r="AW301" s="74">
        <f t="shared" si="71"/>
        <v>0</v>
      </c>
    </row>
    <row r="302" spans="1:49" s="13" customFormat="1" ht="25.15" customHeight="1" x14ac:dyDescent="0.15">
      <c r="A302" s="72">
        <f t="shared" si="65"/>
        <v>291</v>
      </c>
      <c r="B302" s="26" t="str">
        <f t="shared" si="58"/>
        <v/>
      </c>
      <c r="C302" s="73"/>
      <c r="D302" s="24" t="str">
        <f t="shared" si="66"/>
        <v/>
      </c>
      <c r="E302" s="24" t="str">
        <f t="shared" si="67"/>
        <v/>
      </c>
      <c r="F302" s="22"/>
      <c r="G302" s="23"/>
      <c r="H302" s="22"/>
      <c r="I302" s="24" t="str">
        <f>IF(OR(G302="",H302="",U302=""),"",IFERROR(VLOOKUP(G302&amp;H302&amp;U302,※編集不可※選択項目!$K$3:$P$51,5,FALSE),"該当なし"))</f>
        <v/>
      </c>
      <c r="J302" s="41"/>
      <c r="K302" s="22"/>
      <c r="L302" s="24" t="e">
        <f>J302&amp;#REF!</f>
        <v>#REF!</v>
      </c>
      <c r="M302" s="22"/>
      <c r="N302" s="22"/>
      <c r="O302" s="22"/>
      <c r="P302" s="22"/>
      <c r="Q302" s="22"/>
      <c r="R302" s="22"/>
      <c r="S302" s="25" t="str">
        <f t="shared" si="59"/>
        <v/>
      </c>
      <c r="T302" s="22"/>
      <c r="U302" s="22"/>
      <c r="V302" s="22"/>
      <c r="W302" s="22"/>
      <c r="X302" s="22"/>
      <c r="Y302" s="22"/>
      <c r="Z302" s="31"/>
      <c r="AA302" s="41"/>
      <c r="AB302" s="31"/>
      <c r="AC302" s="121"/>
      <c r="AD302" s="122"/>
      <c r="AE302" s="118"/>
      <c r="AF302" s="100"/>
      <c r="AG302" s="71"/>
      <c r="AH302" s="94">
        <f>IFERROR(INDEX(※編集不可※選択項目!$P$3:$P$51,MATCH(新規登録用!G302&amp;新規登録用!H302&amp;新規登録用!I302,※編集不可※選択項目!$Q$3:$Q$51,0)),0)</f>
        <v>0</v>
      </c>
      <c r="AI302" s="95" t="str">
        <f t="shared" si="60"/>
        <v/>
      </c>
      <c r="AJ302" s="95" t="str">
        <f>IF(G302&amp;H302=※編集不可※選択項目!$J$3,VLOOKUP(新規登録用!U302,※編集不可※選択項目!$N$2:$P$13,3,TRUE),AK302)</f>
        <v/>
      </c>
      <c r="AK302" s="95" t="str">
        <f>IF(G302&amp;H302=※編集不可※選択項目!$J$15,VLOOKUP(新規登録用!U302,※編集不可※選択項目!$N$14:$P$25,3,TRUE),AL302)</f>
        <v/>
      </c>
      <c r="AL302" s="95" t="str">
        <f>IF(G302&amp;H302=※編集不可※選択項目!$J$27,VLOOKUP(新規登録用!U302,※編集不可※選択項目!$N$26:$P$41,3,TRUE),AM302)</f>
        <v/>
      </c>
      <c r="AM302" s="95" t="str">
        <f>IF(G302&amp;H302=※編集不可※選択項目!$J$43,VLOOKUP(新規登録用!U302,※編集不可※選択項目!$N$42:$P$46,3,TRUE),AN302)</f>
        <v/>
      </c>
      <c r="AN302" s="95" t="str">
        <f>IF(G302&amp;H302=※編集不可※選択項目!$J$48,VLOOKUP(新規登録用!U302,※編集不可※選択項目!$N$47:$P$51,3,TRUE),"")</f>
        <v/>
      </c>
      <c r="AO302" s="94">
        <f>IFERROR(VLOOKUP(Y302&amp;G302&amp;H302,※編集不可※選択項目!U:V,2,FALSE),0)</f>
        <v>0</v>
      </c>
      <c r="AP302" s="94">
        <f t="shared" si="61"/>
        <v>0</v>
      </c>
      <c r="AQ302" s="94" t="str">
        <f t="shared" si="62"/>
        <v/>
      </c>
      <c r="AR302" s="81">
        <f t="shared" si="63"/>
        <v>0</v>
      </c>
      <c r="AS302" s="81">
        <f t="shared" si="68"/>
        <v>0</v>
      </c>
      <c r="AT302" s="81">
        <f t="shared" si="64"/>
        <v>0</v>
      </c>
      <c r="AU302" s="81" t="str">
        <f t="shared" si="69"/>
        <v/>
      </c>
      <c r="AV302" s="74">
        <f t="shared" si="70"/>
        <v>0</v>
      </c>
      <c r="AW302" s="74">
        <f t="shared" si="71"/>
        <v>0</v>
      </c>
    </row>
    <row r="303" spans="1:49" s="13" customFormat="1" ht="25.15" customHeight="1" x14ac:dyDescent="0.15">
      <c r="A303" s="72">
        <f t="shared" si="65"/>
        <v>292</v>
      </c>
      <c r="B303" s="26" t="str">
        <f t="shared" si="58"/>
        <v/>
      </c>
      <c r="C303" s="73"/>
      <c r="D303" s="24" t="str">
        <f t="shared" si="66"/>
        <v/>
      </c>
      <c r="E303" s="24" t="str">
        <f t="shared" si="67"/>
        <v/>
      </c>
      <c r="F303" s="22"/>
      <c r="G303" s="23"/>
      <c r="H303" s="22"/>
      <c r="I303" s="24" t="str">
        <f>IF(OR(G303="",H303="",U303=""),"",IFERROR(VLOOKUP(G303&amp;H303&amp;U303,※編集不可※選択項目!$K$3:$P$51,5,FALSE),"該当なし"))</f>
        <v/>
      </c>
      <c r="J303" s="41"/>
      <c r="K303" s="22"/>
      <c r="L303" s="24" t="e">
        <f>J303&amp;#REF!</f>
        <v>#REF!</v>
      </c>
      <c r="M303" s="22"/>
      <c r="N303" s="22"/>
      <c r="O303" s="22"/>
      <c r="P303" s="22"/>
      <c r="Q303" s="22"/>
      <c r="R303" s="22"/>
      <c r="S303" s="25" t="str">
        <f t="shared" si="59"/>
        <v/>
      </c>
      <c r="T303" s="22"/>
      <c r="U303" s="22"/>
      <c r="V303" s="22"/>
      <c r="W303" s="22"/>
      <c r="X303" s="22"/>
      <c r="Y303" s="22"/>
      <c r="Z303" s="31"/>
      <c r="AA303" s="41"/>
      <c r="AB303" s="31"/>
      <c r="AC303" s="121"/>
      <c r="AD303" s="122"/>
      <c r="AE303" s="118"/>
      <c r="AF303" s="100"/>
      <c r="AG303" s="71"/>
      <c r="AH303" s="94">
        <f>IFERROR(INDEX(※編集不可※選択項目!$P$3:$P$51,MATCH(新規登録用!G303&amp;新規登録用!H303&amp;新規登録用!I303,※編集不可※選択項目!$Q$3:$Q$51,0)),0)</f>
        <v>0</v>
      </c>
      <c r="AI303" s="95" t="str">
        <f t="shared" si="60"/>
        <v/>
      </c>
      <c r="AJ303" s="95" t="str">
        <f>IF(G303&amp;H303=※編集不可※選択項目!$J$3,VLOOKUP(新規登録用!U303,※編集不可※選択項目!$N$2:$P$13,3,TRUE),AK303)</f>
        <v/>
      </c>
      <c r="AK303" s="95" t="str">
        <f>IF(G303&amp;H303=※編集不可※選択項目!$J$15,VLOOKUP(新規登録用!U303,※編集不可※選択項目!$N$14:$P$25,3,TRUE),AL303)</f>
        <v/>
      </c>
      <c r="AL303" s="95" t="str">
        <f>IF(G303&amp;H303=※編集不可※選択項目!$J$27,VLOOKUP(新規登録用!U303,※編集不可※選択項目!$N$26:$P$41,3,TRUE),AM303)</f>
        <v/>
      </c>
      <c r="AM303" s="95" t="str">
        <f>IF(G303&amp;H303=※編集不可※選択項目!$J$43,VLOOKUP(新規登録用!U303,※編集不可※選択項目!$N$42:$P$46,3,TRUE),AN303)</f>
        <v/>
      </c>
      <c r="AN303" s="95" t="str">
        <f>IF(G303&amp;H303=※編集不可※選択項目!$J$48,VLOOKUP(新規登録用!U303,※編集不可※選択項目!$N$47:$P$51,3,TRUE),"")</f>
        <v/>
      </c>
      <c r="AO303" s="94">
        <f>IFERROR(VLOOKUP(Y303&amp;G303&amp;H303,※編集不可※選択項目!U:V,2,FALSE),0)</f>
        <v>0</v>
      </c>
      <c r="AP303" s="94">
        <f t="shared" si="61"/>
        <v>0</v>
      </c>
      <c r="AQ303" s="94" t="str">
        <f t="shared" si="62"/>
        <v/>
      </c>
      <c r="AR303" s="81">
        <f t="shared" si="63"/>
        <v>0</v>
      </c>
      <c r="AS303" s="81">
        <f t="shared" si="68"/>
        <v>0</v>
      </c>
      <c r="AT303" s="81">
        <f t="shared" si="64"/>
        <v>0</v>
      </c>
      <c r="AU303" s="81" t="str">
        <f t="shared" si="69"/>
        <v/>
      </c>
      <c r="AV303" s="74">
        <f t="shared" si="70"/>
        <v>0</v>
      </c>
      <c r="AW303" s="74">
        <f t="shared" si="71"/>
        <v>0</v>
      </c>
    </row>
    <row r="304" spans="1:49" s="13" customFormat="1" ht="25.15" customHeight="1" x14ac:dyDescent="0.15">
      <c r="A304" s="72">
        <f t="shared" si="65"/>
        <v>293</v>
      </c>
      <c r="B304" s="26" t="str">
        <f t="shared" si="58"/>
        <v/>
      </c>
      <c r="C304" s="73"/>
      <c r="D304" s="24" t="str">
        <f t="shared" si="66"/>
        <v/>
      </c>
      <c r="E304" s="24" t="str">
        <f t="shared" si="67"/>
        <v/>
      </c>
      <c r="F304" s="22"/>
      <c r="G304" s="23"/>
      <c r="H304" s="22"/>
      <c r="I304" s="24" t="str">
        <f>IF(OR(G304="",H304="",U304=""),"",IFERROR(VLOOKUP(G304&amp;H304&amp;U304,※編集不可※選択項目!$K$3:$P$51,5,FALSE),"該当なし"))</f>
        <v/>
      </c>
      <c r="J304" s="41"/>
      <c r="K304" s="22"/>
      <c r="L304" s="24" t="e">
        <f>J304&amp;#REF!</f>
        <v>#REF!</v>
      </c>
      <c r="M304" s="22"/>
      <c r="N304" s="22"/>
      <c r="O304" s="22"/>
      <c r="P304" s="22"/>
      <c r="Q304" s="22"/>
      <c r="R304" s="22"/>
      <c r="S304" s="25" t="str">
        <f t="shared" si="59"/>
        <v/>
      </c>
      <c r="T304" s="22"/>
      <c r="U304" s="22"/>
      <c r="V304" s="22"/>
      <c r="W304" s="22"/>
      <c r="X304" s="22"/>
      <c r="Y304" s="22"/>
      <c r="Z304" s="31"/>
      <c r="AA304" s="41"/>
      <c r="AB304" s="31"/>
      <c r="AC304" s="121"/>
      <c r="AD304" s="122"/>
      <c r="AE304" s="118"/>
      <c r="AF304" s="100"/>
      <c r="AG304" s="71"/>
      <c r="AH304" s="94">
        <f>IFERROR(INDEX(※編集不可※選択項目!$P$3:$P$51,MATCH(新規登録用!G304&amp;新規登録用!H304&amp;新規登録用!I304,※編集不可※選択項目!$Q$3:$Q$51,0)),0)</f>
        <v>0</v>
      </c>
      <c r="AI304" s="95" t="str">
        <f t="shared" si="60"/>
        <v/>
      </c>
      <c r="AJ304" s="95" t="str">
        <f>IF(G304&amp;H304=※編集不可※選択項目!$J$3,VLOOKUP(新規登録用!U304,※編集不可※選択項目!$N$2:$P$13,3,TRUE),AK304)</f>
        <v/>
      </c>
      <c r="AK304" s="95" t="str">
        <f>IF(G304&amp;H304=※編集不可※選択項目!$J$15,VLOOKUP(新規登録用!U304,※編集不可※選択項目!$N$14:$P$25,3,TRUE),AL304)</f>
        <v/>
      </c>
      <c r="AL304" s="95" t="str">
        <f>IF(G304&amp;H304=※編集不可※選択項目!$J$27,VLOOKUP(新規登録用!U304,※編集不可※選択項目!$N$26:$P$41,3,TRUE),AM304)</f>
        <v/>
      </c>
      <c r="AM304" s="95" t="str">
        <f>IF(G304&amp;H304=※編集不可※選択項目!$J$43,VLOOKUP(新規登録用!U304,※編集不可※選択項目!$N$42:$P$46,3,TRUE),AN304)</f>
        <v/>
      </c>
      <c r="AN304" s="95" t="str">
        <f>IF(G304&amp;H304=※編集不可※選択項目!$J$48,VLOOKUP(新規登録用!U304,※編集不可※選択項目!$N$47:$P$51,3,TRUE),"")</f>
        <v/>
      </c>
      <c r="AO304" s="94">
        <f>IFERROR(VLOOKUP(Y304&amp;G304&amp;H304,※編集不可※選択項目!U:V,2,FALSE),0)</f>
        <v>0</v>
      </c>
      <c r="AP304" s="94">
        <f t="shared" si="61"/>
        <v>0</v>
      </c>
      <c r="AQ304" s="94" t="str">
        <f t="shared" si="62"/>
        <v/>
      </c>
      <c r="AR304" s="81">
        <f t="shared" si="63"/>
        <v>0</v>
      </c>
      <c r="AS304" s="81">
        <f t="shared" si="68"/>
        <v>0</v>
      </c>
      <c r="AT304" s="81">
        <f t="shared" si="64"/>
        <v>0</v>
      </c>
      <c r="AU304" s="81" t="str">
        <f t="shared" si="69"/>
        <v/>
      </c>
      <c r="AV304" s="74">
        <f t="shared" si="70"/>
        <v>0</v>
      </c>
      <c r="AW304" s="74">
        <f t="shared" si="71"/>
        <v>0</v>
      </c>
    </row>
    <row r="305" spans="1:49" s="13" customFormat="1" ht="25.15" customHeight="1" x14ac:dyDescent="0.15">
      <c r="A305" s="72">
        <f t="shared" si="65"/>
        <v>294</v>
      </c>
      <c r="B305" s="26" t="str">
        <f t="shared" si="58"/>
        <v/>
      </c>
      <c r="C305" s="73"/>
      <c r="D305" s="24" t="str">
        <f t="shared" si="66"/>
        <v/>
      </c>
      <c r="E305" s="24" t="str">
        <f t="shared" si="67"/>
        <v/>
      </c>
      <c r="F305" s="22"/>
      <c r="G305" s="23"/>
      <c r="H305" s="22"/>
      <c r="I305" s="24" t="str">
        <f>IF(OR(G305="",H305="",U305=""),"",IFERROR(VLOOKUP(G305&amp;H305&amp;U305,※編集不可※選択項目!$K$3:$P$51,5,FALSE),"該当なし"))</f>
        <v/>
      </c>
      <c r="J305" s="41"/>
      <c r="K305" s="22"/>
      <c r="L305" s="24" t="e">
        <f>J305&amp;#REF!</f>
        <v>#REF!</v>
      </c>
      <c r="M305" s="22"/>
      <c r="N305" s="22"/>
      <c r="O305" s="22"/>
      <c r="P305" s="22"/>
      <c r="Q305" s="22"/>
      <c r="R305" s="22"/>
      <c r="S305" s="25" t="str">
        <f t="shared" si="59"/>
        <v/>
      </c>
      <c r="T305" s="22"/>
      <c r="U305" s="22"/>
      <c r="V305" s="22"/>
      <c r="W305" s="22"/>
      <c r="X305" s="22"/>
      <c r="Y305" s="22"/>
      <c r="Z305" s="31"/>
      <c r="AA305" s="41"/>
      <c r="AB305" s="31"/>
      <c r="AC305" s="121"/>
      <c r="AD305" s="122"/>
      <c r="AE305" s="118"/>
      <c r="AF305" s="100"/>
      <c r="AG305" s="71"/>
      <c r="AH305" s="94">
        <f>IFERROR(INDEX(※編集不可※選択項目!$P$3:$P$51,MATCH(新規登録用!G305&amp;新規登録用!H305&amp;新規登録用!I305,※編集不可※選択項目!$Q$3:$Q$51,0)),0)</f>
        <v>0</v>
      </c>
      <c r="AI305" s="95" t="str">
        <f t="shared" si="60"/>
        <v/>
      </c>
      <c r="AJ305" s="95" t="str">
        <f>IF(G305&amp;H305=※編集不可※選択項目!$J$3,VLOOKUP(新規登録用!U305,※編集不可※選択項目!$N$2:$P$13,3,TRUE),AK305)</f>
        <v/>
      </c>
      <c r="AK305" s="95" t="str">
        <f>IF(G305&amp;H305=※編集不可※選択項目!$J$15,VLOOKUP(新規登録用!U305,※編集不可※選択項目!$N$14:$P$25,3,TRUE),AL305)</f>
        <v/>
      </c>
      <c r="AL305" s="95" t="str">
        <f>IF(G305&amp;H305=※編集不可※選択項目!$J$27,VLOOKUP(新規登録用!U305,※編集不可※選択項目!$N$26:$P$41,3,TRUE),AM305)</f>
        <v/>
      </c>
      <c r="AM305" s="95" t="str">
        <f>IF(G305&amp;H305=※編集不可※選択項目!$J$43,VLOOKUP(新規登録用!U305,※編集不可※選択項目!$N$42:$P$46,3,TRUE),AN305)</f>
        <v/>
      </c>
      <c r="AN305" s="95" t="str">
        <f>IF(G305&amp;H305=※編集不可※選択項目!$J$48,VLOOKUP(新規登録用!U305,※編集不可※選択項目!$N$47:$P$51,3,TRUE),"")</f>
        <v/>
      </c>
      <c r="AO305" s="94">
        <f>IFERROR(VLOOKUP(Y305&amp;G305&amp;H305,※編集不可※選択項目!U:V,2,FALSE),0)</f>
        <v>0</v>
      </c>
      <c r="AP305" s="94">
        <f t="shared" si="61"/>
        <v>0</v>
      </c>
      <c r="AQ305" s="94" t="str">
        <f t="shared" si="62"/>
        <v/>
      </c>
      <c r="AR305" s="81">
        <f t="shared" si="63"/>
        <v>0</v>
      </c>
      <c r="AS305" s="81">
        <f t="shared" si="68"/>
        <v>0</v>
      </c>
      <c r="AT305" s="81">
        <f t="shared" si="64"/>
        <v>0</v>
      </c>
      <c r="AU305" s="81" t="str">
        <f t="shared" si="69"/>
        <v/>
      </c>
      <c r="AV305" s="74">
        <f t="shared" si="70"/>
        <v>0</v>
      </c>
      <c r="AW305" s="74">
        <f t="shared" si="71"/>
        <v>0</v>
      </c>
    </row>
    <row r="306" spans="1:49" s="13" customFormat="1" ht="25.15" customHeight="1" x14ac:dyDescent="0.15">
      <c r="A306" s="72">
        <f t="shared" si="65"/>
        <v>295</v>
      </c>
      <c r="B306" s="26" t="str">
        <f t="shared" si="58"/>
        <v/>
      </c>
      <c r="C306" s="73"/>
      <c r="D306" s="24" t="str">
        <f t="shared" si="66"/>
        <v/>
      </c>
      <c r="E306" s="24" t="str">
        <f t="shared" si="67"/>
        <v/>
      </c>
      <c r="F306" s="22"/>
      <c r="G306" s="23"/>
      <c r="H306" s="22"/>
      <c r="I306" s="24" t="str">
        <f>IF(OR(G306="",H306="",U306=""),"",IFERROR(VLOOKUP(G306&amp;H306&amp;U306,※編集不可※選択項目!$K$3:$P$51,5,FALSE),"該当なし"))</f>
        <v/>
      </c>
      <c r="J306" s="41"/>
      <c r="K306" s="22"/>
      <c r="L306" s="24" t="e">
        <f>J306&amp;#REF!</f>
        <v>#REF!</v>
      </c>
      <c r="M306" s="22"/>
      <c r="N306" s="22"/>
      <c r="O306" s="22"/>
      <c r="P306" s="22"/>
      <c r="Q306" s="22"/>
      <c r="R306" s="22"/>
      <c r="S306" s="25" t="str">
        <f t="shared" si="59"/>
        <v/>
      </c>
      <c r="T306" s="22"/>
      <c r="U306" s="22"/>
      <c r="V306" s="22"/>
      <c r="W306" s="22"/>
      <c r="X306" s="22"/>
      <c r="Y306" s="22"/>
      <c r="Z306" s="31"/>
      <c r="AA306" s="41"/>
      <c r="AB306" s="31"/>
      <c r="AC306" s="121"/>
      <c r="AD306" s="122"/>
      <c r="AE306" s="118"/>
      <c r="AF306" s="100"/>
      <c r="AG306" s="71"/>
      <c r="AH306" s="94">
        <f>IFERROR(INDEX(※編集不可※選択項目!$P$3:$P$51,MATCH(新規登録用!G306&amp;新規登録用!H306&amp;新規登録用!I306,※編集不可※選択項目!$Q$3:$Q$51,0)),0)</f>
        <v>0</v>
      </c>
      <c r="AI306" s="95" t="str">
        <f t="shared" si="60"/>
        <v/>
      </c>
      <c r="AJ306" s="95" t="str">
        <f>IF(G306&amp;H306=※編集不可※選択項目!$J$3,VLOOKUP(新規登録用!U306,※編集不可※選択項目!$N$2:$P$13,3,TRUE),AK306)</f>
        <v/>
      </c>
      <c r="AK306" s="95" t="str">
        <f>IF(G306&amp;H306=※編集不可※選択項目!$J$15,VLOOKUP(新規登録用!U306,※編集不可※選択項目!$N$14:$P$25,3,TRUE),AL306)</f>
        <v/>
      </c>
      <c r="AL306" s="95" t="str">
        <f>IF(G306&amp;H306=※編集不可※選択項目!$J$27,VLOOKUP(新規登録用!U306,※編集不可※選択項目!$N$26:$P$41,3,TRUE),AM306)</f>
        <v/>
      </c>
      <c r="AM306" s="95" t="str">
        <f>IF(G306&amp;H306=※編集不可※選択項目!$J$43,VLOOKUP(新規登録用!U306,※編集不可※選択項目!$N$42:$P$46,3,TRUE),AN306)</f>
        <v/>
      </c>
      <c r="AN306" s="95" t="str">
        <f>IF(G306&amp;H306=※編集不可※選択項目!$J$48,VLOOKUP(新規登録用!U306,※編集不可※選択項目!$N$47:$P$51,3,TRUE),"")</f>
        <v/>
      </c>
      <c r="AO306" s="94">
        <f>IFERROR(VLOOKUP(Y306&amp;G306&amp;H306,※編集不可※選択項目!U:V,2,FALSE),0)</f>
        <v>0</v>
      </c>
      <c r="AP306" s="94">
        <f t="shared" si="61"/>
        <v>0</v>
      </c>
      <c r="AQ306" s="94" t="str">
        <f t="shared" si="62"/>
        <v/>
      </c>
      <c r="AR306" s="81">
        <f t="shared" si="63"/>
        <v>0</v>
      </c>
      <c r="AS306" s="81">
        <f t="shared" si="68"/>
        <v>0</v>
      </c>
      <c r="AT306" s="81">
        <f t="shared" si="64"/>
        <v>0</v>
      </c>
      <c r="AU306" s="81" t="str">
        <f t="shared" si="69"/>
        <v/>
      </c>
      <c r="AV306" s="74">
        <f t="shared" si="70"/>
        <v>0</v>
      </c>
      <c r="AW306" s="74">
        <f t="shared" si="71"/>
        <v>0</v>
      </c>
    </row>
    <row r="307" spans="1:49" s="13" customFormat="1" ht="25.15" customHeight="1" x14ac:dyDescent="0.15">
      <c r="A307" s="72">
        <f t="shared" si="65"/>
        <v>296</v>
      </c>
      <c r="B307" s="26" t="str">
        <f t="shared" si="58"/>
        <v/>
      </c>
      <c r="C307" s="73"/>
      <c r="D307" s="24" t="str">
        <f t="shared" si="66"/>
        <v/>
      </c>
      <c r="E307" s="24" t="str">
        <f t="shared" si="67"/>
        <v/>
      </c>
      <c r="F307" s="22"/>
      <c r="G307" s="23"/>
      <c r="H307" s="22"/>
      <c r="I307" s="24" t="str">
        <f>IF(OR(G307="",H307="",U307=""),"",IFERROR(VLOOKUP(G307&amp;H307&amp;U307,※編集不可※選択項目!$K$3:$P$51,5,FALSE),"該当なし"))</f>
        <v/>
      </c>
      <c r="J307" s="41"/>
      <c r="K307" s="22"/>
      <c r="L307" s="24" t="e">
        <f>J307&amp;#REF!</f>
        <v>#REF!</v>
      </c>
      <c r="M307" s="22"/>
      <c r="N307" s="22"/>
      <c r="O307" s="22"/>
      <c r="P307" s="22"/>
      <c r="Q307" s="22"/>
      <c r="R307" s="22"/>
      <c r="S307" s="25" t="str">
        <f t="shared" si="59"/>
        <v/>
      </c>
      <c r="T307" s="22"/>
      <c r="U307" s="22"/>
      <c r="V307" s="22"/>
      <c r="W307" s="22"/>
      <c r="X307" s="22"/>
      <c r="Y307" s="22"/>
      <c r="Z307" s="31"/>
      <c r="AA307" s="41"/>
      <c r="AB307" s="31"/>
      <c r="AC307" s="121"/>
      <c r="AD307" s="122"/>
      <c r="AE307" s="118"/>
      <c r="AF307" s="100"/>
      <c r="AG307" s="71"/>
      <c r="AH307" s="94">
        <f>IFERROR(INDEX(※編集不可※選択項目!$P$3:$P$51,MATCH(新規登録用!G307&amp;新規登録用!H307&amp;新規登録用!I307,※編集不可※選択項目!$Q$3:$Q$51,0)),0)</f>
        <v>0</v>
      </c>
      <c r="AI307" s="95" t="str">
        <f t="shared" si="60"/>
        <v/>
      </c>
      <c r="AJ307" s="95" t="str">
        <f>IF(G307&amp;H307=※編集不可※選択項目!$J$3,VLOOKUP(新規登録用!U307,※編集不可※選択項目!$N$2:$P$13,3,TRUE),AK307)</f>
        <v/>
      </c>
      <c r="AK307" s="95" t="str">
        <f>IF(G307&amp;H307=※編集不可※選択項目!$J$15,VLOOKUP(新規登録用!U307,※編集不可※選択項目!$N$14:$P$25,3,TRUE),AL307)</f>
        <v/>
      </c>
      <c r="AL307" s="95" t="str">
        <f>IF(G307&amp;H307=※編集不可※選択項目!$J$27,VLOOKUP(新規登録用!U307,※編集不可※選択項目!$N$26:$P$41,3,TRUE),AM307)</f>
        <v/>
      </c>
      <c r="AM307" s="95" t="str">
        <f>IF(G307&amp;H307=※編集不可※選択項目!$J$43,VLOOKUP(新規登録用!U307,※編集不可※選択項目!$N$42:$P$46,3,TRUE),AN307)</f>
        <v/>
      </c>
      <c r="AN307" s="95" t="str">
        <f>IF(G307&amp;H307=※編集不可※選択項目!$J$48,VLOOKUP(新規登録用!U307,※編集不可※選択項目!$N$47:$P$51,3,TRUE),"")</f>
        <v/>
      </c>
      <c r="AO307" s="94">
        <f>IFERROR(VLOOKUP(Y307&amp;G307&amp;H307,※編集不可※選択項目!U:V,2,FALSE),0)</f>
        <v>0</v>
      </c>
      <c r="AP307" s="94">
        <f t="shared" si="61"/>
        <v>0</v>
      </c>
      <c r="AQ307" s="94" t="str">
        <f t="shared" si="62"/>
        <v/>
      </c>
      <c r="AR307" s="81">
        <f t="shared" si="63"/>
        <v>0</v>
      </c>
      <c r="AS307" s="81">
        <f t="shared" si="68"/>
        <v>0</v>
      </c>
      <c r="AT307" s="81">
        <f t="shared" si="64"/>
        <v>0</v>
      </c>
      <c r="AU307" s="81" t="str">
        <f t="shared" si="69"/>
        <v/>
      </c>
      <c r="AV307" s="74">
        <f t="shared" si="70"/>
        <v>0</v>
      </c>
      <c r="AW307" s="74">
        <f t="shared" si="71"/>
        <v>0</v>
      </c>
    </row>
    <row r="308" spans="1:49" s="13" customFormat="1" ht="25.15" customHeight="1" x14ac:dyDescent="0.15">
      <c r="A308" s="72">
        <f t="shared" si="65"/>
        <v>297</v>
      </c>
      <c r="B308" s="26" t="str">
        <f t="shared" si="58"/>
        <v/>
      </c>
      <c r="C308" s="73"/>
      <c r="D308" s="24" t="str">
        <f t="shared" si="66"/>
        <v/>
      </c>
      <c r="E308" s="24" t="str">
        <f t="shared" si="67"/>
        <v/>
      </c>
      <c r="F308" s="22"/>
      <c r="G308" s="23"/>
      <c r="H308" s="22"/>
      <c r="I308" s="24" t="str">
        <f>IF(OR(G308="",H308="",U308=""),"",IFERROR(VLOOKUP(G308&amp;H308&amp;U308,※編集不可※選択項目!$K$3:$P$51,5,FALSE),"該当なし"))</f>
        <v/>
      </c>
      <c r="J308" s="41"/>
      <c r="K308" s="22"/>
      <c r="L308" s="24" t="e">
        <f>J308&amp;#REF!</f>
        <v>#REF!</v>
      </c>
      <c r="M308" s="22"/>
      <c r="N308" s="22"/>
      <c r="O308" s="22"/>
      <c r="P308" s="22"/>
      <c r="Q308" s="22"/>
      <c r="R308" s="22"/>
      <c r="S308" s="25" t="str">
        <f t="shared" si="59"/>
        <v/>
      </c>
      <c r="T308" s="22"/>
      <c r="U308" s="22"/>
      <c r="V308" s="22"/>
      <c r="W308" s="22"/>
      <c r="X308" s="22"/>
      <c r="Y308" s="22"/>
      <c r="Z308" s="31"/>
      <c r="AA308" s="41"/>
      <c r="AB308" s="31"/>
      <c r="AC308" s="121"/>
      <c r="AD308" s="122"/>
      <c r="AE308" s="118"/>
      <c r="AF308" s="100"/>
      <c r="AG308" s="71"/>
      <c r="AH308" s="94">
        <f>IFERROR(INDEX(※編集不可※選択項目!$P$3:$P$51,MATCH(新規登録用!G308&amp;新規登録用!H308&amp;新規登録用!I308,※編集不可※選択項目!$Q$3:$Q$51,0)),0)</f>
        <v>0</v>
      </c>
      <c r="AI308" s="95" t="str">
        <f t="shared" si="60"/>
        <v/>
      </c>
      <c r="AJ308" s="95" t="str">
        <f>IF(G308&amp;H308=※編集不可※選択項目!$J$3,VLOOKUP(新規登録用!U308,※編集不可※選択項目!$N$2:$P$13,3,TRUE),AK308)</f>
        <v/>
      </c>
      <c r="AK308" s="95" t="str">
        <f>IF(G308&amp;H308=※編集不可※選択項目!$J$15,VLOOKUP(新規登録用!U308,※編集不可※選択項目!$N$14:$P$25,3,TRUE),AL308)</f>
        <v/>
      </c>
      <c r="AL308" s="95" t="str">
        <f>IF(G308&amp;H308=※編集不可※選択項目!$J$27,VLOOKUP(新規登録用!U308,※編集不可※選択項目!$N$26:$P$41,3,TRUE),AM308)</f>
        <v/>
      </c>
      <c r="AM308" s="95" t="str">
        <f>IF(G308&amp;H308=※編集不可※選択項目!$J$43,VLOOKUP(新規登録用!U308,※編集不可※選択項目!$N$42:$P$46,3,TRUE),AN308)</f>
        <v/>
      </c>
      <c r="AN308" s="95" t="str">
        <f>IF(G308&amp;H308=※編集不可※選択項目!$J$48,VLOOKUP(新規登録用!U308,※編集不可※選択項目!$N$47:$P$51,3,TRUE),"")</f>
        <v/>
      </c>
      <c r="AO308" s="94">
        <f>IFERROR(VLOOKUP(Y308&amp;G308&amp;H308,※編集不可※選択項目!U:V,2,FALSE),0)</f>
        <v>0</v>
      </c>
      <c r="AP308" s="94">
        <f t="shared" si="61"/>
        <v>0</v>
      </c>
      <c r="AQ308" s="94" t="str">
        <f t="shared" si="62"/>
        <v/>
      </c>
      <c r="AR308" s="81">
        <f t="shared" si="63"/>
        <v>0</v>
      </c>
      <c r="AS308" s="81">
        <f t="shared" si="68"/>
        <v>0</v>
      </c>
      <c r="AT308" s="81">
        <f t="shared" si="64"/>
        <v>0</v>
      </c>
      <c r="AU308" s="81" t="str">
        <f t="shared" si="69"/>
        <v/>
      </c>
      <c r="AV308" s="74">
        <f t="shared" si="70"/>
        <v>0</v>
      </c>
      <c r="AW308" s="74">
        <f t="shared" si="71"/>
        <v>0</v>
      </c>
    </row>
    <row r="309" spans="1:49" s="13" customFormat="1" ht="25.15" customHeight="1" x14ac:dyDescent="0.15">
      <c r="A309" s="72">
        <f t="shared" si="65"/>
        <v>298</v>
      </c>
      <c r="B309" s="26" t="str">
        <f t="shared" si="58"/>
        <v/>
      </c>
      <c r="C309" s="73"/>
      <c r="D309" s="24" t="str">
        <f t="shared" si="66"/>
        <v/>
      </c>
      <c r="E309" s="24" t="str">
        <f t="shared" si="67"/>
        <v/>
      </c>
      <c r="F309" s="22"/>
      <c r="G309" s="23"/>
      <c r="H309" s="22"/>
      <c r="I309" s="24" t="str">
        <f>IF(OR(G309="",H309="",U309=""),"",IFERROR(VLOOKUP(G309&amp;H309&amp;U309,※編集不可※選択項目!$K$3:$P$51,5,FALSE),"該当なし"))</f>
        <v/>
      </c>
      <c r="J309" s="41"/>
      <c r="K309" s="22"/>
      <c r="L309" s="24" t="e">
        <f>J309&amp;#REF!</f>
        <v>#REF!</v>
      </c>
      <c r="M309" s="22"/>
      <c r="N309" s="22"/>
      <c r="O309" s="22"/>
      <c r="P309" s="22"/>
      <c r="Q309" s="22"/>
      <c r="R309" s="22"/>
      <c r="S309" s="25" t="str">
        <f t="shared" si="59"/>
        <v/>
      </c>
      <c r="T309" s="22"/>
      <c r="U309" s="22"/>
      <c r="V309" s="22"/>
      <c r="W309" s="22"/>
      <c r="X309" s="22"/>
      <c r="Y309" s="22"/>
      <c r="Z309" s="31"/>
      <c r="AA309" s="41"/>
      <c r="AB309" s="31"/>
      <c r="AC309" s="121"/>
      <c r="AD309" s="122"/>
      <c r="AE309" s="118"/>
      <c r="AF309" s="100"/>
      <c r="AG309" s="71"/>
      <c r="AH309" s="94">
        <f>IFERROR(INDEX(※編集不可※選択項目!$P$3:$P$51,MATCH(新規登録用!G309&amp;新規登録用!H309&amp;新規登録用!I309,※編集不可※選択項目!$Q$3:$Q$51,0)),0)</f>
        <v>0</v>
      </c>
      <c r="AI309" s="95" t="str">
        <f t="shared" si="60"/>
        <v/>
      </c>
      <c r="AJ309" s="95" t="str">
        <f>IF(G309&amp;H309=※編集不可※選択項目!$J$3,VLOOKUP(新規登録用!U309,※編集不可※選択項目!$N$2:$P$13,3,TRUE),AK309)</f>
        <v/>
      </c>
      <c r="AK309" s="95" t="str">
        <f>IF(G309&amp;H309=※編集不可※選択項目!$J$15,VLOOKUP(新規登録用!U309,※編集不可※選択項目!$N$14:$P$25,3,TRUE),AL309)</f>
        <v/>
      </c>
      <c r="AL309" s="95" t="str">
        <f>IF(G309&amp;H309=※編集不可※選択項目!$J$27,VLOOKUP(新規登録用!U309,※編集不可※選択項目!$N$26:$P$41,3,TRUE),AM309)</f>
        <v/>
      </c>
      <c r="AM309" s="95" t="str">
        <f>IF(G309&amp;H309=※編集不可※選択項目!$J$43,VLOOKUP(新規登録用!U309,※編集不可※選択項目!$N$42:$P$46,3,TRUE),AN309)</f>
        <v/>
      </c>
      <c r="AN309" s="95" t="str">
        <f>IF(G309&amp;H309=※編集不可※選択項目!$J$48,VLOOKUP(新規登録用!U309,※編集不可※選択項目!$N$47:$P$51,3,TRUE),"")</f>
        <v/>
      </c>
      <c r="AO309" s="94">
        <f>IFERROR(VLOOKUP(Y309&amp;G309&amp;H309,※編集不可※選択項目!U:V,2,FALSE),0)</f>
        <v>0</v>
      </c>
      <c r="AP309" s="94">
        <f t="shared" si="61"/>
        <v>0</v>
      </c>
      <c r="AQ309" s="94" t="str">
        <f t="shared" si="62"/>
        <v/>
      </c>
      <c r="AR309" s="81">
        <f t="shared" si="63"/>
        <v>0</v>
      </c>
      <c r="AS309" s="81">
        <f t="shared" si="68"/>
        <v>0</v>
      </c>
      <c r="AT309" s="81">
        <f t="shared" si="64"/>
        <v>0</v>
      </c>
      <c r="AU309" s="81" t="str">
        <f t="shared" si="69"/>
        <v/>
      </c>
      <c r="AV309" s="74">
        <f t="shared" si="70"/>
        <v>0</v>
      </c>
      <c r="AW309" s="74">
        <f t="shared" si="71"/>
        <v>0</v>
      </c>
    </row>
    <row r="310" spans="1:49" s="13" customFormat="1" ht="25.15" customHeight="1" x14ac:dyDescent="0.15">
      <c r="A310" s="72">
        <f t="shared" si="65"/>
        <v>299</v>
      </c>
      <c r="B310" s="26" t="str">
        <f t="shared" si="58"/>
        <v/>
      </c>
      <c r="C310" s="73"/>
      <c r="D310" s="24" t="str">
        <f t="shared" si="66"/>
        <v/>
      </c>
      <c r="E310" s="24" t="str">
        <f t="shared" si="67"/>
        <v/>
      </c>
      <c r="F310" s="22"/>
      <c r="G310" s="23"/>
      <c r="H310" s="22"/>
      <c r="I310" s="24" t="str">
        <f>IF(OR(G310="",H310="",U310=""),"",IFERROR(VLOOKUP(G310&amp;H310&amp;U310,※編集不可※選択項目!$K$3:$P$51,5,FALSE),"該当なし"))</f>
        <v/>
      </c>
      <c r="J310" s="41"/>
      <c r="K310" s="22"/>
      <c r="L310" s="24" t="e">
        <f>J310&amp;#REF!</f>
        <v>#REF!</v>
      </c>
      <c r="M310" s="22"/>
      <c r="N310" s="22"/>
      <c r="O310" s="22"/>
      <c r="P310" s="22"/>
      <c r="Q310" s="22"/>
      <c r="R310" s="22"/>
      <c r="S310" s="25" t="str">
        <f t="shared" si="59"/>
        <v/>
      </c>
      <c r="T310" s="22"/>
      <c r="U310" s="22"/>
      <c r="V310" s="22"/>
      <c r="W310" s="22"/>
      <c r="X310" s="22"/>
      <c r="Y310" s="22"/>
      <c r="Z310" s="31"/>
      <c r="AA310" s="41"/>
      <c r="AB310" s="31"/>
      <c r="AC310" s="121"/>
      <c r="AD310" s="122"/>
      <c r="AE310" s="118"/>
      <c r="AF310" s="100"/>
      <c r="AG310" s="71"/>
      <c r="AH310" s="94">
        <f>IFERROR(INDEX(※編集不可※選択項目!$P$3:$P$51,MATCH(新規登録用!G310&amp;新規登録用!H310&amp;新規登録用!I310,※編集不可※選択項目!$Q$3:$Q$51,0)),0)</f>
        <v>0</v>
      </c>
      <c r="AI310" s="95" t="str">
        <f t="shared" si="60"/>
        <v/>
      </c>
      <c r="AJ310" s="95" t="str">
        <f>IF(G310&amp;H310=※編集不可※選択項目!$J$3,VLOOKUP(新規登録用!U310,※編集不可※選択項目!$N$2:$P$13,3,TRUE),AK310)</f>
        <v/>
      </c>
      <c r="AK310" s="95" t="str">
        <f>IF(G310&amp;H310=※編集不可※選択項目!$J$15,VLOOKUP(新規登録用!U310,※編集不可※選択項目!$N$14:$P$25,3,TRUE),AL310)</f>
        <v/>
      </c>
      <c r="AL310" s="95" t="str">
        <f>IF(G310&amp;H310=※編集不可※選択項目!$J$27,VLOOKUP(新規登録用!U310,※編集不可※選択項目!$N$26:$P$41,3,TRUE),AM310)</f>
        <v/>
      </c>
      <c r="AM310" s="95" t="str">
        <f>IF(G310&amp;H310=※編集不可※選択項目!$J$43,VLOOKUP(新規登録用!U310,※編集不可※選択項目!$N$42:$P$46,3,TRUE),AN310)</f>
        <v/>
      </c>
      <c r="AN310" s="95" t="str">
        <f>IF(G310&amp;H310=※編集不可※選択項目!$J$48,VLOOKUP(新規登録用!U310,※編集不可※選択項目!$N$47:$P$51,3,TRUE),"")</f>
        <v/>
      </c>
      <c r="AO310" s="94">
        <f>IFERROR(VLOOKUP(Y310&amp;G310&amp;H310,※編集不可※選択項目!U:V,2,FALSE),0)</f>
        <v>0</v>
      </c>
      <c r="AP310" s="94">
        <f t="shared" si="61"/>
        <v>0</v>
      </c>
      <c r="AQ310" s="94" t="str">
        <f t="shared" si="62"/>
        <v/>
      </c>
      <c r="AR310" s="81">
        <f t="shared" si="63"/>
        <v>0</v>
      </c>
      <c r="AS310" s="81">
        <f t="shared" si="68"/>
        <v>0</v>
      </c>
      <c r="AT310" s="81">
        <f t="shared" si="64"/>
        <v>0</v>
      </c>
      <c r="AU310" s="81" t="str">
        <f t="shared" si="69"/>
        <v/>
      </c>
      <c r="AV310" s="74">
        <f t="shared" si="70"/>
        <v>0</v>
      </c>
      <c r="AW310" s="74">
        <f t="shared" si="71"/>
        <v>0</v>
      </c>
    </row>
    <row r="311" spans="1:49" s="13" customFormat="1" ht="25.15" customHeight="1" x14ac:dyDescent="0.15">
      <c r="A311" s="72">
        <f t="shared" si="65"/>
        <v>300</v>
      </c>
      <c r="B311" s="26" t="str">
        <f t="shared" si="58"/>
        <v/>
      </c>
      <c r="C311" s="73"/>
      <c r="D311" s="24" t="str">
        <f t="shared" si="66"/>
        <v/>
      </c>
      <c r="E311" s="24" t="str">
        <f t="shared" si="67"/>
        <v/>
      </c>
      <c r="F311" s="22"/>
      <c r="G311" s="23"/>
      <c r="H311" s="22"/>
      <c r="I311" s="24" t="str">
        <f>IF(OR(G311="",H311="",U311=""),"",IFERROR(VLOOKUP(G311&amp;H311&amp;U311,※編集不可※選択項目!$K$3:$P$51,5,FALSE),"該当なし"))</f>
        <v/>
      </c>
      <c r="J311" s="41"/>
      <c r="K311" s="22"/>
      <c r="L311" s="24" t="e">
        <f>J311&amp;#REF!</f>
        <v>#REF!</v>
      </c>
      <c r="M311" s="22"/>
      <c r="N311" s="22"/>
      <c r="O311" s="22"/>
      <c r="P311" s="22"/>
      <c r="Q311" s="22"/>
      <c r="R311" s="22"/>
      <c r="S311" s="25" t="str">
        <f t="shared" si="59"/>
        <v/>
      </c>
      <c r="T311" s="22"/>
      <c r="U311" s="22"/>
      <c r="V311" s="22"/>
      <c r="W311" s="22"/>
      <c r="X311" s="22"/>
      <c r="Y311" s="22"/>
      <c r="Z311" s="31"/>
      <c r="AA311" s="41"/>
      <c r="AB311" s="31"/>
      <c r="AC311" s="121"/>
      <c r="AD311" s="122"/>
      <c r="AE311" s="118"/>
      <c r="AF311" s="100"/>
      <c r="AG311" s="71"/>
      <c r="AH311" s="94">
        <f>IFERROR(INDEX(※編集不可※選択項目!$P$3:$P$51,MATCH(新規登録用!G311&amp;新規登録用!H311&amp;新規登録用!I311,※編集不可※選択項目!$Q$3:$Q$51,0)),0)</f>
        <v>0</v>
      </c>
      <c r="AI311" s="95" t="str">
        <f t="shared" si="60"/>
        <v/>
      </c>
      <c r="AJ311" s="95" t="str">
        <f>IF(G311&amp;H311=※編集不可※選択項目!$J$3,VLOOKUP(新規登録用!U311,※編集不可※選択項目!$N$2:$P$13,3,TRUE),AK311)</f>
        <v/>
      </c>
      <c r="AK311" s="95" t="str">
        <f>IF(G311&amp;H311=※編集不可※選択項目!$J$15,VLOOKUP(新規登録用!U311,※編集不可※選択項目!$N$14:$P$25,3,TRUE),AL311)</f>
        <v/>
      </c>
      <c r="AL311" s="95" t="str">
        <f>IF(G311&amp;H311=※編集不可※選択項目!$J$27,VLOOKUP(新規登録用!U311,※編集不可※選択項目!$N$26:$P$41,3,TRUE),AM311)</f>
        <v/>
      </c>
      <c r="AM311" s="95" t="str">
        <f>IF(G311&amp;H311=※編集不可※選択項目!$J$43,VLOOKUP(新規登録用!U311,※編集不可※選択項目!$N$42:$P$46,3,TRUE),AN311)</f>
        <v/>
      </c>
      <c r="AN311" s="95" t="str">
        <f>IF(G311&amp;H311=※編集不可※選択項目!$J$48,VLOOKUP(新規登録用!U311,※編集不可※選択項目!$N$47:$P$51,3,TRUE),"")</f>
        <v/>
      </c>
      <c r="AO311" s="94">
        <f>IFERROR(VLOOKUP(Y311&amp;G311&amp;H311,※編集不可※選択項目!U:V,2,FALSE),0)</f>
        <v>0</v>
      </c>
      <c r="AP311" s="94">
        <f t="shared" si="61"/>
        <v>0</v>
      </c>
      <c r="AQ311" s="94" t="str">
        <f t="shared" si="62"/>
        <v/>
      </c>
      <c r="AR311" s="81">
        <f t="shared" si="63"/>
        <v>0</v>
      </c>
      <c r="AS311" s="81">
        <f t="shared" si="68"/>
        <v>0</v>
      </c>
      <c r="AT311" s="81">
        <f t="shared" si="64"/>
        <v>0</v>
      </c>
      <c r="AU311" s="81" t="str">
        <f t="shared" si="69"/>
        <v/>
      </c>
      <c r="AV311" s="74">
        <f t="shared" si="70"/>
        <v>0</v>
      </c>
      <c r="AW311" s="74">
        <f t="shared" si="71"/>
        <v>0</v>
      </c>
    </row>
    <row r="312" spans="1:49" s="13" customFormat="1" ht="25.15" customHeight="1" x14ac:dyDescent="0.15">
      <c r="A312" s="72">
        <f t="shared" si="65"/>
        <v>301</v>
      </c>
      <c r="B312" s="26" t="str">
        <f t="shared" si="58"/>
        <v/>
      </c>
      <c r="C312" s="73"/>
      <c r="D312" s="24" t="str">
        <f t="shared" si="66"/>
        <v/>
      </c>
      <c r="E312" s="24" t="str">
        <f t="shared" si="67"/>
        <v/>
      </c>
      <c r="F312" s="22"/>
      <c r="G312" s="23"/>
      <c r="H312" s="22"/>
      <c r="I312" s="24" t="str">
        <f>IF(OR(G312="",H312="",U312=""),"",IFERROR(VLOOKUP(G312&amp;H312&amp;U312,※編集不可※選択項目!$K$3:$P$51,5,FALSE),"該当なし"))</f>
        <v/>
      </c>
      <c r="J312" s="41"/>
      <c r="K312" s="22"/>
      <c r="L312" s="24" t="e">
        <f>J312&amp;#REF!</f>
        <v>#REF!</v>
      </c>
      <c r="M312" s="22"/>
      <c r="N312" s="22"/>
      <c r="O312" s="22"/>
      <c r="P312" s="22"/>
      <c r="Q312" s="22"/>
      <c r="R312" s="22"/>
      <c r="S312" s="25" t="str">
        <f t="shared" si="59"/>
        <v/>
      </c>
      <c r="T312" s="22"/>
      <c r="U312" s="22"/>
      <c r="V312" s="22"/>
      <c r="W312" s="22"/>
      <c r="X312" s="22"/>
      <c r="Y312" s="22"/>
      <c r="Z312" s="31"/>
      <c r="AA312" s="41"/>
      <c r="AB312" s="31"/>
      <c r="AC312" s="121"/>
      <c r="AD312" s="122"/>
      <c r="AE312" s="118"/>
      <c r="AF312" s="100"/>
      <c r="AG312" s="71"/>
      <c r="AH312" s="94">
        <f>IFERROR(INDEX(※編集不可※選択項目!$P$3:$P$51,MATCH(新規登録用!G312&amp;新規登録用!H312&amp;新規登録用!I312,※編集不可※選択項目!$Q$3:$Q$51,0)),0)</f>
        <v>0</v>
      </c>
      <c r="AI312" s="95" t="str">
        <f t="shared" si="60"/>
        <v/>
      </c>
      <c r="AJ312" s="95" t="str">
        <f>IF(G312&amp;H312=※編集不可※選択項目!$J$3,VLOOKUP(新規登録用!U312,※編集不可※選択項目!$N$2:$P$13,3,TRUE),AK312)</f>
        <v/>
      </c>
      <c r="AK312" s="95" t="str">
        <f>IF(G312&amp;H312=※編集不可※選択項目!$J$15,VLOOKUP(新規登録用!U312,※編集不可※選択項目!$N$14:$P$25,3,TRUE),AL312)</f>
        <v/>
      </c>
      <c r="AL312" s="95" t="str">
        <f>IF(G312&amp;H312=※編集不可※選択項目!$J$27,VLOOKUP(新規登録用!U312,※編集不可※選択項目!$N$26:$P$41,3,TRUE),AM312)</f>
        <v/>
      </c>
      <c r="AM312" s="95" t="str">
        <f>IF(G312&amp;H312=※編集不可※選択項目!$J$43,VLOOKUP(新規登録用!U312,※編集不可※選択項目!$N$42:$P$46,3,TRUE),AN312)</f>
        <v/>
      </c>
      <c r="AN312" s="95" t="str">
        <f>IF(G312&amp;H312=※編集不可※選択項目!$J$48,VLOOKUP(新規登録用!U312,※編集不可※選択項目!$N$47:$P$51,3,TRUE),"")</f>
        <v/>
      </c>
      <c r="AO312" s="94">
        <f>IFERROR(VLOOKUP(Y312&amp;G312&amp;H312,※編集不可※選択項目!U:V,2,FALSE),0)</f>
        <v>0</v>
      </c>
      <c r="AP312" s="94">
        <f t="shared" si="61"/>
        <v>0</v>
      </c>
      <c r="AQ312" s="94" t="str">
        <f t="shared" si="62"/>
        <v/>
      </c>
      <c r="AR312" s="81">
        <f t="shared" si="63"/>
        <v>0</v>
      </c>
      <c r="AS312" s="81">
        <f t="shared" si="68"/>
        <v>0</v>
      </c>
      <c r="AT312" s="81">
        <f t="shared" si="64"/>
        <v>0</v>
      </c>
      <c r="AU312" s="81" t="str">
        <f t="shared" si="69"/>
        <v/>
      </c>
      <c r="AV312" s="74">
        <f t="shared" si="70"/>
        <v>0</v>
      </c>
      <c r="AW312" s="74">
        <f t="shared" si="71"/>
        <v>0</v>
      </c>
    </row>
    <row r="313" spans="1:49" s="13" customFormat="1" ht="25.15" customHeight="1" x14ac:dyDescent="0.15">
      <c r="A313" s="72">
        <f t="shared" si="65"/>
        <v>302</v>
      </c>
      <c r="B313" s="26" t="str">
        <f t="shared" si="58"/>
        <v/>
      </c>
      <c r="C313" s="73"/>
      <c r="D313" s="24" t="str">
        <f t="shared" si="66"/>
        <v/>
      </c>
      <c r="E313" s="24" t="str">
        <f t="shared" si="67"/>
        <v/>
      </c>
      <c r="F313" s="22"/>
      <c r="G313" s="23"/>
      <c r="H313" s="22"/>
      <c r="I313" s="24" t="str">
        <f>IF(OR(G313="",H313="",U313=""),"",IFERROR(VLOOKUP(G313&amp;H313&amp;U313,※編集不可※選択項目!$K$3:$P$51,5,FALSE),"該当なし"))</f>
        <v/>
      </c>
      <c r="J313" s="41"/>
      <c r="K313" s="22"/>
      <c r="L313" s="24" t="e">
        <f>J313&amp;#REF!</f>
        <v>#REF!</v>
      </c>
      <c r="M313" s="22"/>
      <c r="N313" s="22"/>
      <c r="O313" s="22"/>
      <c r="P313" s="22"/>
      <c r="Q313" s="22"/>
      <c r="R313" s="22"/>
      <c r="S313" s="25" t="str">
        <f t="shared" si="59"/>
        <v/>
      </c>
      <c r="T313" s="22"/>
      <c r="U313" s="22"/>
      <c r="V313" s="22"/>
      <c r="W313" s="22"/>
      <c r="X313" s="22"/>
      <c r="Y313" s="22"/>
      <c r="Z313" s="31"/>
      <c r="AA313" s="41"/>
      <c r="AB313" s="31"/>
      <c r="AC313" s="121"/>
      <c r="AD313" s="122"/>
      <c r="AE313" s="118"/>
      <c r="AF313" s="100"/>
      <c r="AG313" s="71"/>
      <c r="AH313" s="94">
        <f>IFERROR(INDEX(※編集不可※選択項目!$P$3:$P$51,MATCH(新規登録用!G313&amp;新規登録用!H313&amp;新規登録用!I313,※編集不可※選択項目!$Q$3:$Q$51,0)),0)</f>
        <v>0</v>
      </c>
      <c r="AI313" s="95" t="str">
        <f t="shared" si="60"/>
        <v/>
      </c>
      <c r="AJ313" s="95" t="str">
        <f>IF(G313&amp;H313=※編集不可※選択項目!$J$3,VLOOKUP(新規登録用!U313,※編集不可※選択項目!$N$2:$P$13,3,TRUE),AK313)</f>
        <v/>
      </c>
      <c r="AK313" s="95" t="str">
        <f>IF(G313&amp;H313=※編集不可※選択項目!$J$15,VLOOKUP(新規登録用!U313,※編集不可※選択項目!$N$14:$P$25,3,TRUE),AL313)</f>
        <v/>
      </c>
      <c r="AL313" s="95" t="str">
        <f>IF(G313&amp;H313=※編集不可※選択項目!$J$27,VLOOKUP(新規登録用!U313,※編集不可※選択項目!$N$26:$P$41,3,TRUE),AM313)</f>
        <v/>
      </c>
      <c r="AM313" s="95" t="str">
        <f>IF(G313&amp;H313=※編集不可※選択項目!$J$43,VLOOKUP(新規登録用!U313,※編集不可※選択項目!$N$42:$P$46,3,TRUE),AN313)</f>
        <v/>
      </c>
      <c r="AN313" s="95" t="str">
        <f>IF(G313&amp;H313=※編集不可※選択項目!$J$48,VLOOKUP(新規登録用!U313,※編集不可※選択項目!$N$47:$P$51,3,TRUE),"")</f>
        <v/>
      </c>
      <c r="AO313" s="94">
        <f>IFERROR(VLOOKUP(Y313&amp;G313&amp;H313,※編集不可※選択項目!U:V,2,FALSE),0)</f>
        <v>0</v>
      </c>
      <c r="AP313" s="94">
        <f t="shared" si="61"/>
        <v>0</v>
      </c>
      <c r="AQ313" s="94" t="str">
        <f t="shared" si="62"/>
        <v/>
      </c>
      <c r="AR313" s="81">
        <f t="shared" si="63"/>
        <v>0</v>
      </c>
      <c r="AS313" s="81">
        <f t="shared" si="68"/>
        <v>0</v>
      </c>
      <c r="AT313" s="81">
        <f t="shared" si="64"/>
        <v>0</v>
      </c>
      <c r="AU313" s="81" t="str">
        <f t="shared" si="69"/>
        <v/>
      </c>
      <c r="AV313" s="74">
        <f t="shared" si="70"/>
        <v>0</v>
      </c>
      <c r="AW313" s="74">
        <f t="shared" si="71"/>
        <v>0</v>
      </c>
    </row>
    <row r="314" spans="1:49" s="13" customFormat="1" ht="25.15" customHeight="1" x14ac:dyDescent="0.15">
      <c r="A314" s="72">
        <f t="shared" si="65"/>
        <v>303</v>
      </c>
      <c r="B314" s="26" t="str">
        <f t="shared" si="58"/>
        <v/>
      </c>
      <c r="C314" s="73"/>
      <c r="D314" s="24" t="str">
        <f t="shared" si="66"/>
        <v/>
      </c>
      <c r="E314" s="24" t="str">
        <f t="shared" si="67"/>
        <v/>
      </c>
      <c r="F314" s="22"/>
      <c r="G314" s="23"/>
      <c r="H314" s="22"/>
      <c r="I314" s="24" t="str">
        <f>IF(OR(G314="",H314="",U314=""),"",IFERROR(VLOOKUP(G314&amp;H314&amp;U314,※編集不可※選択項目!$K$3:$P$51,5,FALSE),"該当なし"))</f>
        <v/>
      </c>
      <c r="J314" s="41"/>
      <c r="K314" s="22"/>
      <c r="L314" s="24" t="e">
        <f>J314&amp;#REF!</f>
        <v>#REF!</v>
      </c>
      <c r="M314" s="22"/>
      <c r="N314" s="22"/>
      <c r="O314" s="22"/>
      <c r="P314" s="22"/>
      <c r="Q314" s="22"/>
      <c r="R314" s="22"/>
      <c r="S314" s="25" t="str">
        <f t="shared" si="59"/>
        <v/>
      </c>
      <c r="T314" s="22"/>
      <c r="U314" s="22"/>
      <c r="V314" s="22"/>
      <c r="W314" s="22"/>
      <c r="X314" s="22"/>
      <c r="Y314" s="22"/>
      <c r="Z314" s="31"/>
      <c r="AA314" s="41"/>
      <c r="AB314" s="31"/>
      <c r="AC314" s="121"/>
      <c r="AD314" s="122"/>
      <c r="AE314" s="118"/>
      <c r="AF314" s="100"/>
      <c r="AG314" s="71"/>
      <c r="AH314" s="94">
        <f>IFERROR(INDEX(※編集不可※選択項目!$P$3:$P$51,MATCH(新規登録用!G314&amp;新規登録用!H314&amp;新規登録用!I314,※編集不可※選択項目!$Q$3:$Q$51,0)),0)</f>
        <v>0</v>
      </c>
      <c r="AI314" s="95" t="str">
        <f t="shared" si="60"/>
        <v/>
      </c>
      <c r="AJ314" s="95" t="str">
        <f>IF(G314&amp;H314=※編集不可※選択項目!$J$3,VLOOKUP(新規登録用!U314,※編集不可※選択項目!$N$2:$P$13,3,TRUE),AK314)</f>
        <v/>
      </c>
      <c r="AK314" s="95" t="str">
        <f>IF(G314&amp;H314=※編集不可※選択項目!$J$15,VLOOKUP(新規登録用!U314,※編集不可※選択項目!$N$14:$P$25,3,TRUE),AL314)</f>
        <v/>
      </c>
      <c r="AL314" s="95" t="str">
        <f>IF(G314&amp;H314=※編集不可※選択項目!$J$27,VLOOKUP(新規登録用!U314,※編集不可※選択項目!$N$26:$P$41,3,TRUE),AM314)</f>
        <v/>
      </c>
      <c r="AM314" s="95" t="str">
        <f>IF(G314&amp;H314=※編集不可※選択項目!$J$43,VLOOKUP(新規登録用!U314,※編集不可※選択項目!$N$42:$P$46,3,TRUE),AN314)</f>
        <v/>
      </c>
      <c r="AN314" s="95" t="str">
        <f>IF(G314&amp;H314=※編集不可※選択項目!$J$48,VLOOKUP(新規登録用!U314,※編集不可※選択項目!$N$47:$P$51,3,TRUE),"")</f>
        <v/>
      </c>
      <c r="AO314" s="94">
        <f>IFERROR(VLOOKUP(Y314&amp;G314&amp;H314,※編集不可※選択項目!U:V,2,FALSE),0)</f>
        <v>0</v>
      </c>
      <c r="AP314" s="94">
        <f t="shared" si="61"/>
        <v>0</v>
      </c>
      <c r="AQ314" s="94" t="str">
        <f t="shared" si="62"/>
        <v/>
      </c>
      <c r="AR314" s="81">
        <f t="shared" si="63"/>
        <v>0</v>
      </c>
      <c r="AS314" s="81">
        <f t="shared" si="68"/>
        <v>0</v>
      </c>
      <c r="AT314" s="81">
        <f t="shared" si="64"/>
        <v>0</v>
      </c>
      <c r="AU314" s="81" t="str">
        <f t="shared" si="69"/>
        <v/>
      </c>
      <c r="AV314" s="74">
        <f t="shared" si="70"/>
        <v>0</v>
      </c>
      <c r="AW314" s="74">
        <f t="shared" si="71"/>
        <v>0</v>
      </c>
    </row>
    <row r="315" spans="1:49" s="13" customFormat="1" ht="25.15" customHeight="1" x14ac:dyDescent="0.15">
      <c r="A315" s="72">
        <f t="shared" si="65"/>
        <v>304</v>
      </c>
      <c r="B315" s="26" t="str">
        <f t="shared" si="58"/>
        <v/>
      </c>
      <c r="C315" s="73"/>
      <c r="D315" s="24" t="str">
        <f t="shared" si="66"/>
        <v/>
      </c>
      <c r="E315" s="24" t="str">
        <f t="shared" si="67"/>
        <v/>
      </c>
      <c r="F315" s="22"/>
      <c r="G315" s="23"/>
      <c r="H315" s="22"/>
      <c r="I315" s="24" t="str">
        <f>IF(OR(G315="",H315="",U315=""),"",IFERROR(VLOOKUP(G315&amp;H315&amp;U315,※編集不可※選択項目!$K$3:$P$51,5,FALSE),"該当なし"))</f>
        <v/>
      </c>
      <c r="J315" s="41"/>
      <c r="K315" s="22"/>
      <c r="L315" s="24" t="e">
        <f>J315&amp;#REF!</f>
        <v>#REF!</v>
      </c>
      <c r="M315" s="22"/>
      <c r="N315" s="22"/>
      <c r="O315" s="22"/>
      <c r="P315" s="22"/>
      <c r="Q315" s="22"/>
      <c r="R315" s="22"/>
      <c r="S315" s="25" t="str">
        <f t="shared" si="59"/>
        <v/>
      </c>
      <c r="T315" s="22"/>
      <c r="U315" s="22"/>
      <c r="V315" s="22"/>
      <c r="W315" s="22"/>
      <c r="X315" s="22"/>
      <c r="Y315" s="22"/>
      <c r="Z315" s="31"/>
      <c r="AA315" s="41"/>
      <c r="AB315" s="31"/>
      <c r="AC315" s="121"/>
      <c r="AD315" s="122"/>
      <c r="AE315" s="118"/>
      <c r="AF315" s="100"/>
      <c r="AG315" s="71"/>
      <c r="AH315" s="94">
        <f>IFERROR(INDEX(※編集不可※選択項目!$P$3:$P$51,MATCH(新規登録用!G315&amp;新規登録用!H315&amp;新規登録用!I315,※編集不可※選択項目!$Q$3:$Q$51,0)),0)</f>
        <v>0</v>
      </c>
      <c r="AI315" s="95" t="str">
        <f t="shared" si="60"/>
        <v/>
      </c>
      <c r="AJ315" s="95" t="str">
        <f>IF(G315&amp;H315=※編集不可※選択項目!$J$3,VLOOKUP(新規登録用!U315,※編集不可※選択項目!$N$2:$P$13,3,TRUE),AK315)</f>
        <v/>
      </c>
      <c r="AK315" s="95" t="str">
        <f>IF(G315&amp;H315=※編集不可※選択項目!$J$15,VLOOKUP(新規登録用!U315,※編集不可※選択項目!$N$14:$P$25,3,TRUE),AL315)</f>
        <v/>
      </c>
      <c r="AL315" s="95" t="str">
        <f>IF(G315&amp;H315=※編集不可※選択項目!$J$27,VLOOKUP(新規登録用!U315,※編集不可※選択項目!$N$26:$P$41,3,TRUE),AM315)</f>
        <v/>
      </c>
      <c r="AM315" s="95" t="str">
        <f>IF(G315&amp;H315=※編集不可※選択項目!$J$43,VLOOKUP(新規登録用!U315,※編集不可※選択項目!$N$42:$P$46,3,TRUE),AN315)</f>
        <v/>
      </c>
      <c r="AN315" s="95" t="str">
        <f>IF(G315&amp;H315=※編集不可※選択項目!$J$48,VLOOKUP(新規登録用!U315,※編集不可※選択項目!$N$47:$P$51,3,TRUE),"")</f>
        <v/>
      </c>
      <c r="AO315" s="94">
        <f>IFERROR(VLOOKUP(Y315&amp;G315&amp;H315,※編集不可※選択項目!U:V,2,FALSE),0)</f>
        <v>0</v>
      </c>
      <c r="AP315" s="94">
        <f t="shared" si="61"/>
        <v>0</v>
      </c>
      <c r="AQ315" s="94" t="str">
        <f t="shared" si="62"/>
        <v/>
      </c>
      <c r="AR315" s="81">
        <f t="shared" si="63"/>
        <v>0</v>
      </c>
      <c r="AS315" s="81">
        <f t="shared" si="68"/>
        <v>0</v>
      </c>
      <c r="AT315" s="81">
        <f t="shared" si="64"/>
        <v>0</v>
      </c>
      <c r="AU315" s="81" t="str">
        <f t="shared" si="69"/>
        <v/>
      </c>
      <c r="AV315" s="74">
        <f t="shared" si="70"/>
        <v>0</v>
      </c>
      <c r="AW315" s="74">
        <f t="shared" si="71"/>
        <v>0</v>
      </c>
    </row>
    <row r="316" spans="1:49" s="13" customFormat="1" ht="25.15" customHeight="1" x14ac:dyDescent="0.15">
      <c r="A316" s="72">
        <f t="shared" si="65"/>
        <v>305</v>
      </c>
      <c r="B316" s="26" t="str">
        <f t="shared" si="58"/>
        <v/>
      </c>
      <c r="C316" s="73"/>
      <c r="D316" s="24" t="str">
        <f t="shared" si="66"/>
        <v/>
      </c>
      <c r="E316" s="24" t="str">
        <f t="shared" si="67"/>
        <v/>
      </c>
      <c r="F316" s="22"/>
      <c r="G316" s="23"/>
      <c r="H316" s="22"/>
      <c r="I316" s="24" t="str">
        <f>IF(OR(G316="",H316="",U316=""),"",IFERROR(VLOOKUP(G316&amp;H316&amp;U316,※編集不可※選択項目!$K$3:$P$51,5,FALSE),"該当なし"))</f>
        <v/>
      </c>
      <c r="J316" s="41"/>
      <c r="K316" s="22"/>
      <c r="L316" s="24" t="e">
        <f>J316&amp;#REF!</f>
        <v>#REF!</v>
      </c>
      <c r="M316" s="22"/>
      <c r="N316" s="22"/>
      <c r="O316" s="22"/>
      <c r="P316" s="22"/>
      <c r="Q316" s="22"/>
      <c r="R316" s="22"/>
      <c r="S316" s="25" t="str">
        <f t="shared" si="59"/>
        <v/>
      </c>
      <c r="T316" s="22"/>
      <c r="U316" s="22"/>
      <c r="V316" s="22"/>
      <c r="W316" s="22"/>
      <c r="X316" s="22"/>
      <c r="Y316" s="22"/>
      <c r="Z316" s="31"/>
      <c r="AA316" s="41"/>
      <c r="AB316" s="31"/>
      <c r="AC316" s="121"/>
      <c r="AD316" s="122"/>
      <c r="AE316" s="118"/>
      <c r="AF316" s="100"/>
      <c r="AG316" s="71"/>
      <c r="AH316" s="94">
        <f>IFERROR(INDEX(※編集不可※選択項目!$P$3:$P$51,MATCH(新規登録用!G316&amp;新規登録用!H316&amp;新規登録用!I316,※編集不可※選択項目!$Q$3:$Q$51,0)),0)</f>
        <v>0</v>
      </c>
      <c r="AI316" s="95" t="str">
        <f t="shared" si="60"/>
        <v/>
      </c>
      <c r="AJ316" s="95" t="str">
        <f>IF(G316&amp;H316=※編集不可※選択項目!$J$3,VLOOKUP(新規登録用!U316,※編集不可※選択項目!$N$2:$P$13,3,TRUE),AK316)</f>
        <v/>
      </c>
      <c r="AK316" s="95" t="str">
        <f>IF(G316&amp;H316=※編集不可※選択項目!$J$15,VLOOKUP(新規登録用!U316,※編集不可※選択項目!$N$14:$P$25,3,TRUE),AL316)</f>
        <v/>
      </c>
      <c r="AL316" s="95" t="str">
        <f>IF(G316&amp;H316=※編集不可※選択項目!$J$27,VLOOKUP(新規登録用!U316,※編集不可※選択項目!$N$26:$P$41,3,TRUE),AM316)</f>
        <v/>
      </c>
      <c r="AM316" s="95" t="str">
        <f>IF(G316&amp;H316=※編集不可※選択項目!$J$43,VLOOKUP(新規登録用!U316,※編集不可※選択項目!$N$42:$P$46,3,TRUE),AN316)</f>
        <v/>
      </c>
      <c r="AN316" s="95" t="str">
        <f>IF(G316&amp;H316=※編集不可※選択項目!$J$48,VLOOKUP(新規登録用!U316,※編集不可※選択項目!$N$47:$P$51,3,TRUE),"")</f>
        <v/>
      </c>
      <c r="AO316" s="94">
        <f>IFERROR(VLOOKUP(Y316&amp;G316&amp;H316,※編集不可※選択項目!U:V,2,FALSE),0)</f>
        <v>0</v>
      </c>
      <c r="AP316" s="94">
        <f t="shared" si="61"/>
        <v>0</v>
      </c>
      <c r="AQ316" s="94" t="str">
        <f t="shared" si="62"/>
        <v/>
      </c>
      <c r="AR316" s="81">
        <f t="shared" si="63"/>
        <v>0</v>
      </c>
      <c r="AS316" s="81">
        <f t="shared" si="68"/>
        <v>0</v>
      </c>
      <c r="AT316" s="81">
        <f t="shared" si="64"/>
        <v>0</v>
      </c>
      <c r="AU316" s="81" t="str">
        <f t="shared" si="69"/>
        <v/>
      </c>
      <c r="AV316" s="74">
        <f t="shared" si="70"/>
        <v>0</v>
      </c>
      <c r="AW316" s="74">
        <f t="shared" si="71"/>
        <v>0</v>
      </c>
    </row>
    <row r="317" spans="1:49" s="13" customFormat="1" ht="25.15" customHeight="1" x14ac:dyDescent="0.15">
      <c r="A317" s="72">
        <f t="shared" si="65"/>
        <v>306</v>
      </c>
      <c r="B317" s="26" t="str">
        <f t="shared" si="58"/>
        <v/>
      </c>
      <c r="C317" s="73"/>
      <c r="D317" s="24" t="str">
        <f t="shared" si="66"/>
        <v/>
      </c>
      <c r="E317" s="24" t="str">
        <f t="shared" si="67"/>
        <v/>
      </c>
      <c r="F317" s="22"/>
      <c r="G317" s="23"/>
      <c r="H317" s="22"/>
      <c r="I317" s="24" t="str">
        <f>IF(OR(G317="",H317="",U317=""),"",IFERROR(VLOOKUP(G317&amp;H317&amp;U317,※編集不可※選択項目!$K$3:$P$51,5,FALSE),"該当なし"))</f>
        <v/>
      </c>
      <c r="J317" s="41"/>
      <c r="K317" s="22"/>
      <c r="L317" s="24" t="e">
        <f>J317&amp;#REF!</f>
        <v>#REF!</v>
      </c>
      <c r="M317" s="22"/>
      <c r="N317" s="22"/>
      <c r="O317" s="22"/>
      <c r="P317" s="22"/>
      <c r="Q317" s="22"/>
      <c r="R317" s="22"/>
      <c r="S317" s="25" t="str">
        <f t="shared" si="59"/>
        <v/>
      </c>
      <c r="T317" s="22"/>
      <c r="U317" s="22"/>
      <c r="V317" s="22"/>
      <c r="W317" s="22"/>
      <c r="X317" s="22"/>
      <c r="Y317" s="22"/>
      <c r="Z317" s="31"/>
      <c r="AA317" s="41"/>
      <c r="AB317" s="31"/>
      <c r="AC317" s="121"/>
      <c r="AD317" s="122"/>
      <c r="AE317" s="118"/>
      <c r="AF317" s="100"/>
      <c r="AG317" s="71"/>
      <c r="AH317" s="94">
        <f>IFERROR(INDEX(※編集不可※選択項目!$P$3:$P$51,MATCH(新規登録用!G317&amp;新規登録用!H317&amp;新規登録用!I317,※編集不可※選択項目!$Q$3:$Q$51,0)),0)</f>
        <v>0</v>
      </c>
      <c r="AI317" s="95" t="str">
        <f t="shared" si="60"/>
        <v/>
      </c>
      <c r="AJ317" s="95" t="str">
        <f>IF(G317&amp;H317=※編集不可※選択項目!$J$3,VLOOKUP(新規登録用!U317,※編集不可※選択項目!$N$2:$P$13,3,TRUE),AK317)</f>
        <v/>
      </c>
      <c r="AK317" s="95" t="str">
        <f>IF(G317&amp;H317=※編集不可※選択項目!$J$15,VLOOKUP(新規登録用!U317,※編集不可※選択項目!$N$14:$P$25,3,TRUE),AL317)</f>
        <v/>
      </c>
      <c r="AL317" s="95" t="str">
        <f>IF(G317&amp;H317=※編集不可※選択項目!$J$27,VLOOKUP(新規登録用!U317,※編集不可※選択項目!$N$26:$P$41,3,TRUE),AM317)</f>
        <v/>
      </c>
      <c r="AM317" s="95" t="str">
        <f>IF(G317&amp;H317=※編集不可※選択項目!$J$43,VLOOKUP(新規登録用!U317,※編集不可※選択項目!$N$42:$P$46,3,TRUE),AN317)</f>
        <v/>
      </c>
      <c r="AN317" s="95" t="str">
        <f>IF(G317&amp;H317=※編集不可※選択項目!$J$48,VLOOKUP(新規登録用!U317,※編集不可※選択項目!$N$47:$P$51,3,TRUE),"")</f>
        <v/>
      </c>
      <c r="AO317" s="94">
        <f>IFERROR(VLOOKUP(Y317&amp;G317&amp;H317,※編集不可※選択項目!U:V,2,FALSE),0)</f>
        <v>0</v>
      </c>
      <c r="AP317" s="94">
        <f t="shared" si="61"/>
        <v>0</v>
      </c>
      <c r="AQ317" s="94" t="str">
        <f t="shared" si="62"/>
        <v/>
      </c>
      <c r="AR317" s="81">
        <f t="shared" si="63"/>
        <v>0</v>
      </c>
      <c r="AS317" s="81">
        <f t="shared" si="68"/>
        <v>0</v>
      </c>
      <c r="AT317" s="81">
        <f t="shared" si="64"/>
        <v>0</v>
      </c>
      <c r="AU317" s="81" t="str">
        <f t="shared" si="69"/>
        <v/>
      </c>
      <c r="AV317" s="74">
        <f t="shared" si="70"/>
        <v>0</v>
      </c>
      <c r="AW317" s="74">
        <f t="shared" si="71"/>
        <v>0</v>
      </c>
    </row>
    <row r="318" spans="1:49" s="13" customFormat="1" ht="25.15" customHeight="1" x14ac:dyDescent="0.15">
      <c r="A318" s="72">
        <f t="shared" si="65"/>
        <v>307</v>
      </c>
      <c r="B318" s="26" t="str">
        <f t="shared" si="58"/>
        <v/>
      </c>
      <c r="C318" s="73"/>
      <c r="D318" s="24" t="str">
        <f t="shared" si="66"/>
        <v/>
      </c>
      <c r="E318" s="24" t="str">
        <f t="shared" si="67"/>
        <v/>
      </c>
      <c r="F318" s="22"/>
      <c r="G318" s="23"/>
      <c r="H318" s="22"/>
      <c r="I318" s="24" t="str">
        <f>IF(OR(G318="",H318="",U318=""),"",IFERROR(VLOOKUP(G318&amp;H318&amp;U318,※編集不可※選択項目!$K$3:$P$51,5,FALSE),"該当なし"))</f>
        <v/>
      </c>
      <c r="J318" s="41"/>
      <c r="K318" s="22"/>
      <c r="L318" s="24" t="e">
        <f>J318&amp;#REF!</f>
        <v>#REF!</v>
      </c>
      <c r="M318" s="22"/>
      <c r="N318" s="22"/>
      <c r="O318" s="22"/>
      <c r="P318" s="22"/>
      <c r="Q318" s="22"/>
      <c r="R318" s="22"/>
      <c r="S318" s="25" t="str">
        <f t="shared" si="59"/>
        <v/>
      </c>
      <c r="T318" s="22"/>
      <c r="U318" s="22"/>
      <c r="V318" s="22"/>
      <c r="W318" s="22"/>
      <c r="X318" s="22"/>
      <c r="Y318" s="22"/>
      <c r="Z318" s="31"/>
      <c r="AA318" s="41"/>
      <c r="AB318" s="31"/>
      <c r="AC318" s="121"/>
      <c r="AD318" s="122"/>
      <c r="AE318" s="118"/>
      <c r="AF318" s="100"/>
      <c r="AG318" s="71"/>
      <c r="AH318" s="94">
        <f>IFERROR(INDEX(※編集不可※選択項目!$P$3:$P$51,MATCH(新規登録用!G318&amp;新規登録用!H318&amp;新規登録用!I318,※編集不可※選択項目!$Q$3:$Q$51,0)),0)</f>
        <v>0</v>
      </c>
      <c r="AI318" s="95" t="str">
        <f t="shared" si="60"/>
        <v/>
      </c>
      <c r="AJ318" s="95" t="str">
        <f>IF(G318&amp;H318=※編集不可※選択項目!$J$3,VLOOKUP(新規登録用!U318,※編集不可※選択項目!$N$2:$P$13,3,TRUE),AK318)</f>
        <v/>
      </c>
      <c r="AK318" s="95" t="str">
        <f>IF(G318&amp;H318=※編集不可※選択項目!$J$15,VLOOKUP(新規登録用!U318,※編集不可※選択項目!$N$14:$P$25,3,TRUE),AL318)</f>
        <v/>
      </c>
      <c r="AL318" s="95" t="str">
        <f>IF(G318&amp;H318=※編集不可※選択項目!$J$27,VLOOKUP(新規登録用!U318,※編集不可※選択項目!$N$26:$P$41,3,TRUE),AM318)</f>
        <v/>
      </c>
      <c r="AM318" s="95" t="str">
        <f>IF(G318&amp;H318=※編集不可※選択項目!$J$43,VLOOKUP(新規登録用!U318,※編集不可※選択項目!$N$42:$P$46,3,TRUE),AN318)</f>
        <v/>
      </c>
      <c r="AN318" s="95" t="str">
        <f>IF(G318&amp;H318=※編集不可※選択項目!$J$48,VLOOKUP(新規登録用!U318,※編集不可※選択項目!$N$47:$P$51,3,TRUE),"")</f>
        <v/>
      </c>
      <c r="AO318" s="94">
        <f>IFERROR(VLOOKUP(Y318&amp;G318&amp;H318,※編集不可※選択項目!U:V,2,FALSE),0)</f>
        <v>0</v>
      </c>
      <c r="AP318" s="94">
        <f t="shared" si="61"/>
        <v>0</v>
      </c>
      <c r="AQ318" s="94" t="str">
        <f t="shared" si="62"/>
        <v/>
      </c>
      <c r="AR318" s="81">
        <f t="shared" si="63"/>
        <v>0</v>
      </c>
      <c r="AS318" s="81">
        <f t="shared" si="68"/>
        <v>0</v>
      </c>
      <c r="AT318" s="81">
        <f t="shared" si="64"/>
        <v>0</v>
      </c>
      <c r="AU318" s="81" t="str">
        <f t="shared" si="69"/>
        <v/>
      </c>
      <c r="AV318" s="74">
        <f t="shared" si="70"/>
        <v>0</v>
      </c>
      <c r="AW318" s="74">
        <f t="shared" si="71"/>
        <v>0</v>
      </c>
    </row>
    <row r="319" spans="1:49" s="13" customFormat="1" ht="25.15" customHeight="1" x14ac:dyDescent="0.15">
      <c r="A319" s="72">
        <f t="shared" si="65"/>
        <v>308</v>
      </c>
      <c r="B319" s="26" t="str">
        <f t="shared" si="58"/>
        <v/>
      </c>
      <c r="C319" s="73"/>
      <c r="D319" s="24" t="str">
        <f t="shared" si="66"/>
        <v/>
      </c>
      <c r="E319" s="24" t="str">
        <f t="shared" si="67"/>
        <v/>
      </c>
      <c r="F319" s="22"/>
      <c r="G319" s="23"/>
      <c r="H319" s="22"/>
      <c r="I319" s="24" t="str">
        <f>IF(OR(G319="",H319="",U319=""),"",IFERROR(VLOOKUP(G319&amp;H319&amp;U319,※編集不可※選択項目!$K$3:$P$51,5,FALSE),"該当なし"))</f>
        <v/>
      </c>
      <c r="J319" s="41"/>
      <c r="K319" s="22"/>
      <c r="L319" s="24" t="e">
        <f>J319&amp;#REF!</f>
        <v>#REF!</v>
      </c>
      <c r="M319" s="22"/>
      <c r="N319" s="22"/>
      <c r="O319" s="22"/>
      <c r="P319" s="22"/>
      <c r="Q319" s="22"/>
      <c r="R319" s="22"/>
      <c r="S319" s="25" t="str">
        <f t="shared" si="59"/>
        <v/>
      </c>
      <c r="T319" s="22"/>
      <c r="U319" s="22"/>
      <c r="V319" s="22"/>
      <c r="W319" s="22"/>
      <c r="X319" s="22"/>
      <c r="Y319" s="22"/>
      <c r="Z319" s="31"/>
      <c r="AA319" s="41"/>
      <c r="AB319" s="31"/>
      <c r="AC319" s="121"/>
      <c r="AD319" s="122"/>
      <c r="AE319" s="118"/>
      <c r="AF319" s="100"/>
      <c r="AG319" s="71"/>
      <c r="AH319" s="94">
        <f>IFERROR(INDEX(※編集不可※選択項目!$P$3:$P$51,MATCH(新規登録用!G319&amp;新規登録用!H319&amp;新規登録用!I319,※編集不可※選択項目!$Q$3:$Q$51,0)),0)</f>
        <v>0</v>
      </c>
      <c r="AI319" s="95" t="str">
        <f t="shared" si="60"/>
        <v/>
      </c>
      <c r="AJ319" s="95" t="str">
        <f>IF(G319&amp;H319=※編集不可※選択項目!$J$3,VLOOKUP(新規登録用!U319,※編集不可※選択項目!$N$2:$P$13,3,TRUE),AK319)</f>
        <v/>
      </c>
      <c r="AK319" s="95" t="str">
        <f>IF(G319&amp;H319=※編集不可※選択項目!$J$15,VLOOKUP(新規登録用!U319,※編集不可※選択項目!$N$14:$P$25,3,TRUE),AL319)</f>
        <v/>
      </c>
      <c r="AL319" s="95" t="str">
        <f>IF(G319&amp;H319=※編集不可※選択項目!$J$27,VLOOKUP(新規登録用!U319,※編集不可※選択項目!$N$26:$P$41,3,TRUE),AM319)</f>
        <v/>
      </c>
      <c r="AM319" s="95" t="str">
        <f>IF(G319&amp;H319=※編集不可※選択項目!$J$43,VLOOKUP(新規登録用!U319,※編集不可※選択項目!$N$42:$P$46,3,TRUE),AN319)</f>
        <v/>
      </c>
      <c r="AN319" s="95" t="str">
        <f>IF(G319&amp;H319=※編集不可※選択項目!$J$48,VLOOKUP(新規登録用!U319,※編集不可※選択項目!$N$47:$P$51,3,TRUE),"")</f>
        <v/>
      </c>
      <c r="AO319" s="94">
        <f>IFERROR(VLOOKUP(Y319&amp;G319&amp;H319,※編集不可※選択項目!U:V,2,FALSE),0)</f>
        <v>0</v>
      </c>
      <c r="AP319" s="94">
        <f t="shared" si="61"/>
        <v>0</v>
      </c>
      <c r="AQ319" s="94" t="str">
        <f t="shared" si="62"/>
        <v/>
      </c>
      <c r="AR319" s="81">
        <f t="shared" si="63"/>
        <v>0</v>
      </c>
      <c r="AS319" s="81">
        <f t="shared" si="68"/>
        <v>0</v>
      </c>
      <c r="AT319" s="81">
        <f t="shared" si="64"/>
        <v>0</v>
      </c>
      <c r="AU319" s="81" t="str">
        <f t="shared" si="69"/>
        <v/>
      </c>
      <c r="AV319" s="74">
        <f t="shared" si="70"/>
        <v>0</v>
      </c>
      <c r="AW319" s="74">
        <f t="shared" si="71"/>
        <v>0</v>
      </c>
    </row>
    <row r="320" spans="1:49" s="13" customFormat="1" ht="25.15" customHeight="1" x14ac:dyDescent="0.15">
      <c r="A320" s="72">
        <f t="shared" si="65"/>
        <v>309</v>
      </c>
      <c r="B320" s="26" t="str">
        <f t="shared" si="58"/>
        <v/>
      </c>
      <c r="C320" s="73"/>
      <c r="D320" s="24" t="str">
        <f t="shared" si="66"/>
        <v/>
      </c>
      <c r="E320" s="24" t="str">
        <f t="shared" si="67"/>
        <v/>
      </c>
      <c r="F320" s="22"/>
      <c r="G320" s="23"/>
      <c r="H320" s="22"/>
      <c r="I320" s="24" t="str">
        <f>IF(OR(G320="",H320="",U320=""),"",IFERROR(VLOOKUP(G320&amp;H320&amp;U320,※編集不可※選択項目!$K$3:$P$51,5,FALSE),"該当なし"))</f>
        <v/>
      </c>
      <c r="J320" s="41"/>
      <c r="K320" s="22"/>
      <c r="L320" s="24" t="e">
        <f>J320&amp;#REF!</f>
        <v>#REF!</v>
      </c>
      <c r="M320" s="22"/>
      <c r="N320" s="22"/>
      <c r="O320" s="22"/>
      <c r="P320" s="22"/>
      <c r="Q320" s="22"/>
      <c r="R320" s="22"/>
      <c r="S320" s="25" t="str">
        <f t="shared" si="59"/>
        <v/>
      </c>
      <c r="T320" s="22"/>
      <c r="U320" s="22"/>
      <c r="V320" s="22"/>
      <c r="W320" s="22"/>
      <c r="X320" s="22"/>
      <c r="Y320" s="22"/>
      <c r="Z320" s="31"/>
      <c r="AA320" s="41"/>
      <c r="AB320" s="31"/>
      <c r="AC320" s="121"/>
      <c r="AD320" s="122"/>
      <c r="AE320" s="118"/>
      <c r="AF320" s="100"/>
      <c r="AG320" s="71"/>
      <c r="AH320" s="94">
        <f>IFERROR(INDEX(※編集不可※選択項目!$P$3:$P$51,MATCH(新規登録用!G320&amp;新規登録用!H320&amp;新規登録用!I320,※編集不可※選択項目!$Q$3:$Q$51,0)),0)</f>
        <v>0</v>
      </c>
      <c r="AI320" s="95" t="str">
        <f t="shared" si="60"/>
        <v/>
      </c>
      <c r="AJ320" s="95" t="str">
        <f>IF(G320&amp;H320=※編集不可※選択項目!$J$3,VLOOKUP(新規登録用!U320,※編集不可※選択項目!$N$2:$P$13,3,TRUE),AK320)</f>
        <v/>
      </c>
      <c r="AK320" s="95" t="str">
        <f>IF(G320&amp;H320=※編集不可※選択項目!$J$15,VLOOKUP(新規登録用!U320,※編集不可※選択項目!$N$14:$P$25,3,TRUE),AL320)</f>
        <v/>
      </c>
      <c r="AL320" s="95" t="str">
        <f>IF(G320&amp;H320=※編集不可※選択項目!$J$27,VLOOKUP(新規登録用!U320,※編集不可※選択項目!$N$26:$P$41,3,TRUE),AM320)</f>
        <v/>
      </c>
      <c r="AM320" s="95" t="str">
        <f>IF(G320&amp;H320=※編集不可※選択項目!$J$43,VLOOKUP(新規登録用!U320,※編集不可※選択項目!$N$42:$P$46,3,TRUE),AN320)</f>
        <v/>
      </c>
      <c r="AN320" s="95" t="str">
        <f>IF(G320&amp;H320=※編集不可※選択項目!$J$48,VLOOKUP(新規登録用!U320,※編集不可※選択項目!$N$47:$P$51,3,TRUE),"")</f>
        <v/>
      </c>
      <c r="AO320" s="94">
        <f>IFERROR(VLOOKUP(Y320&amp;G320&amp;H320,※編集不可※選択項目!U:V,2,FALSE),0)</f>
        <v>0</v>
      </c>
      <c r="AP320" s="94">
        <f t="shared" si="61"/>
        <v>0</v>
      </c>
      <c r="AQ320" s="94" t="str">
        <f t="shared" si="62"/>
        <v/>
      </c>
      <c r="AR320" s="81">
        <f t="shared" si="63"/>
        <v>0</v>
      </c>
      <c r="AS320" s="81">
        <f t="shared" si="68"/>
        <v>0</v>
      </c>
      <c r="AT320" s="81">
        <f t="shared" si="64"/>
        <v>0</v>
      </c>
      <c r="AU320" s="81" t="str">
        <f t="shared" si="69"/>
        <v/>
      </c>
      <c r="AV320" s="74">
        <f t="shared" si="70"/>
        <v>0</v>
      </c>
      <c r="AW320" s="74">
        <f t="shared" si="71"/>
        <v>0</v>
      </c>
    </row>
    <row r="321" spans="1:49" s="13" customFormat="1" ht="25.15" customHeight="1" x14ac:dyDescent="0.15">
      <c r="A321" s="72">
        <f t="shared" si="65"/>
        <v>310</v>
      </c>
      <c r="B321" s="26" t="str">
        <f t="shared" si="58"/>
        <v/>
      </c>
      <c r="C321" s="73"/>
      <c r="D321" s="24" t="str">
        <f t="shared" si="66"/>
        <v/>
      </c>
      <c r="E321" s="24" t="str">
        <f t="shared" si="67"/>
        <v/>
      </c>
      <c r="F321" s="22"/>
      <c r="G321" s="23"/>
      <c r="H321" s="22"/>
      <c r="I321" s="24" t="str">
        <f>IF(OR(G321="",H321="",U321=""),"",IFERROR(VLOOKUP(G321&amp;H321&amp;U321,※編集不可※選択項目!$K$3:$P$51,5,FALSE),"該当なし"))</f>
        <v/>
      </c>
      <c r="J321" s="41"/>
      <c r="K321" s="22"/>
      <c r="L321" s="24" t="e">
        <f>J321&amp;#REF!</f>
        <v>#REF!</v>
      </c>
      <c r="M321" s="22"/>
      <c r="N321" s="22"/>
      <c r="O321" s="22"/>
      <c r="P321" s="22"/>
      <c r="Q321" s="22"/>
      <c r="R321" s="22"/>
      <c r="S321" s="25" t="str">
        <f t="shared" si="59"/>
        <v/>
      </c>
      <c r="T321" s="22"/>
      <c r="U321" s="22"/>
      <c r="V321" s="22"/>
      <c r="W321" s="22"/>
      <c r="X321" s="22"/>
      <c r="Y321" s="22"/>
      <c r="Z321" s="31"/>
      <c r="AA321" s="41"/>
      <c r="AB321" s="31"/>
      <c r="AC321" s="121"/>
      <c r="AD321" s="122"/>
      <c r="AE321" s="118"/>
      <c r="AF321" s="100"/>
      <c r="AG321" s="71"/>
      <c r="AH321" s="94">
        <f>IFERROR(INDEX(※編集不可※選択項目!$P$3:$P$51,MATCH(新規登録用!G321&amp;新規登録用!H321&amp;新規登録用!I321,※編集不可※選択項目!$Q$3:$Q$51,0)),0)</f>
        <v>0</v>
      </c>
      <c r="AI321" s="95" t="str">
        <f t="shared" si="60"/>
        <v/>
      </c>
      <c r="AJ321" s="95" t="str">
        <f>IF(G321&amp;H321=※編集不可※選択項目!$J$3,VLOOKUP(新規登録用!U321,※編集不可※選択項目!$N$2:$P$13,3,TRUE),AK321)</f>
        <v/>
      </c>
      <c r="AK321" s="95" t="str">
        <f>IF(G321&amp;H321=※編集不可※選択項目!$J$15,VLOOKUP(新規登録用!U321,※編集不可※選択項目!$N$14:$P$25,3,TRUE),AL321)</f>
        <v/>
      </c>
      <c r="AL321" s="95" t="str">
        <f>IF(G321&amp;H321=※編集不可※選択項目!$J$27,VLOOKUP(新規登録用!U321,※編集不可※選択項目!$N$26:$P$41,3,TRUE),AM321)</f>
        <v/>
      </c>
      <c r="AM321" s="95" t="str">
        <f>IF(G321&amp;H321=※編集不可※選択項目!$J$43,VLOOKUP(新規登録用!U321,※編集不可※選択項目!$N$42:$P$46,3,TRUE),AN321)</f>
        <v/>
      </c>
      <c r="AN321" s="95" t="str">
        <f>IF(G321&amp;H321=※編集不可※選択項目!$J$48,VLOOKUP(新規登録用!U321,※編集不可※選択項目!$N$47:$P$51,3,TRUE),"")</f>
        <v/>
      </c>
      <c r="AO321" s="94">
        <f>IFERROR(VLOOKUP(Y321&amp;G321&amp;H321,※編集不可※選択項目!U:V,2,FALSE),0)</f>
        <v>0</v>
      </c>
      <c r="AP321" s="94">
        <f t="shared" si="61"/>
        <v>0</v>
      </c>
      <c r="AQ321" s="94" t="str">
        <f t="shared" si="62"/>
        <v/>
      </c>
      <c r="AR321" s="81">
        <f t="shared" si="63"/>
        <v>0</v>
      </c>
      <c r="AS321" s="81">
        <f t="shared" si="68"/>
        <v>0</v>
      </c>
      <c r="AT321" s="81">
        <f t="shared" si="64"/>
        <v>0</v>
      </c>
      <c r="AU321" s="81" t="str">
        <f t="shared" si="69"/>
        <v/>
      </c>
      <c r="AV321" s="74">
        <f t="shared" si="70"/>
        <v>0</v>
      </c>
      <c r="AW321" s="74">
        <f t="shared" si="71"/>
        <v>0</v>
      </c>
    </row>
    <row r="322" spans="1:49" s="13" customFormat="1" ht="25.15" customHeight="1" x14ac:dyDescent="0.15">
      <c r="A322" s="72">
        <f t="shared" si="65"/>
        <v>311</v>
      </c>
      <c r="B322" s="26" t="str">
        <f t="shared" si="58"/>
        <v/>
      </c>
      <c r="C322" s="73"/>
      <c r="D322" s="24" t="str">
        <f t="shared" si="66"/>
        <v/>
      </c>
      <c r="E322" s="24" t="str">
        <f t="shared" si="67"/>
        <v/>
      </c>
      <c r="F322" s="22"/>
      <c r="G322" s="23"/>
      <c r="H322" s="22"/>
      <c r="I322" s="24" t="str">
        <f>IF(OR(G322="",H322="",U322=""),"",IFERROR(VLOOKUP(G322&amp;H322&amp;U322,※編集不可※選択項目!$K$3:$P$51,5,FALSE),"該当なし"))</f>
        <v/>
      </c>
      <c r="J322" s="41"/>
      <c r="K322" s="22"/>
      <c r="L322" s="24" t="e">
        <f>J322&amp;#REF!</f>
        <v>#REF!</v>
      </c>
      <c r="M322" s="22"/>
      <c r="N322" s="22"/>
      <c r="O322" s="22"/>
      <c r="P322" s="22"/>
      <c r="Q322" s="22"/>
      <c r="R322" s="22"/>
      <c r="S322" s="25" t="str">
        <f t="shared" si="59"/>
        <v/>
      </c>
      <c r="T322" s="22"/>
      <c r="U322" s="22"/>
      <c r="V322" s="22"/>
      <c r="W322" s="22"/>
      <c r="X322" s="22"/>
      <c r="Y322" s="22"/>
      <c r="Z322" s="31"/>
      <c r="AA322" s="41"/>
      <c r="AB322" s="31"/>
      <c r="AC322" s="121"/>
      <c r="AD322" s="122"/>
      <c r="AE322" s="118"/>
      <c r="AF322" s="100"/>
      <c r="AG322" s="71"/>
      <c r="AH322" s="94">
        <f>IFERROR(INDEX(※編集不可※選択項目!$P$3:$P$51,MATCH(新規登録用!G322&amp;新規登録用!H322&amp;新規登録用!I322,※編集不可※選択項目!$Q$3:$Q$51,0)),0)</f>
        <v>0</v>
      </c>
      <c r="AI322" s="95" t="str">
        <f t="shared" si="60"/>
        <v/>
      </c>
      <c r="AJ322" s="95" t="str">
        <f>IF(G322&amp;H322=※編集不可※選択項目!$J$3,VLOOKUP(新規登録用!U322,※編集不可※選択項目!$N$2:$P$13,3,TRUE),AK322)</f>
        <v/>
      </c>
      <c r="AK322" s="95" t="str">
        <f>IF(G322&amp;H322=※編集不可※選択項目!$J$15,VLOOKUP(新規登録用!U322,※編集不可※選択項目!$N$14:$P$25,3,TRUE),AL322)</f>
        <v/>
      </c>
      <c r="AL322" s="95" t="str">
        <f>IF(G322&amp;H322=※編集不可※選択項目!$J$27,VLOOKUP(新規登録用!U322,※編集不可※選択項目!$N$26:$P$41,3,TRUE),AM322)</f>
        <v/>
      </c>
      <c r="AM322" s="95" t="str">
        <f>IF(G322&amp;H322=※編集不可※選択項目!$J$43,VLOOKUP(新規登録用!U322,※編集不可※選択項目!$N$42:$P$46,3,TRUE),AN322)</f>
        <v/>
      </c>
      <c r="AN322" s="95" t="str">
        <f>IF(G322&amp;H322=※編集不可※選択項目!$J$48,VLOOKUP(新規登録用!U322,※編集不可※選択項目!$N$47:$P$51,3,TRUE),"")</f>
        <v/>
      </c>
      <c r="AO322" s="94">
        <f>IFERROR(VLOOKUP(Y322&amp;G322&amp;H322,※編集不可※選択項目!U:V,2,FALSE),0)</f>
        <v>0</v>
      </c>
      <c r="AP322" s="94">
        <f t="shared" si="61"/>
        <v>0</v>
      </c>
      <c r="AQ322" s="94" t="str">
        <f t="shared" si="62"/>
        <v/>
      </c>
      <c r="AR322" s="81">
        <f t="shared" si="63"/>
        <v>0</v>
      </c>
      <c r="AS322" s="81">
        <f t="shared" si="68"/>
        <v>0</v>
      </c>
      <c r="AT322" s="81">
        <f t="shared" si="64"/>
        <v>0</v>
      </c>
      <c r="AU322" s="81" t="str">
        <f t="shared" si="69"/>
        <v/>
      </c>
      <c r="AV322" s="74">
        <f t="shared" si="70"/>
        <v>0</v>
      </c>
      <c r="AW322" s="74">
        <f t="shared" si="71"/>
        <v>0</v>
      </c>
    </row>
    <row r="323" spans="1:49" s="13" customFormat="1" ht="25.15" customHeight="1" x14ac:dyDescent="0.15">
      <c r="A323" s="72">
        <f t="shared" si="65"/>
        <v>312</v>
      </c>
      <c r="B323" s="26" t="str">
        <f t="shared" si="58"/>
        <v/>
      </c>
      <c r="C323" s="73"/>
      <c r="D323" s="24" t="str">
        <f t="shared" si="66"/>
        <v/>
      </c>
      <c r="E323" s="24" t="str">
        <f t="shared" si="67"/>
        <v/>
      </c>
      <c r="F323" s="22"/>
      <c r="G323" s="23"/>
      <c r="H323" s="22"/>
      <c r="I323" s="24" t="str">
        <f>IF(OR(G323="",H323="",U323=""),"",IFERROR(VLOOKUP(G323&amp;H323&amp;U323,※編集不可※選択項目!$K$3:$P$51,5,FALSE),"該当なし"))</f>
        <v/>
      </c>
      <c r="J323" s="41"/>
      <c r="K323" s="22"/>
      <c r="L323" s="24" t="e">
        <f>J323&amp;#REF!</f>
        <v>#REF!</v>
      </c>
      <c r="M323" s="22"/>
      <c r="N323" s="22"/>
      <c r="O323" s="22"/>
      <c r="P323" s="22"/>
      <c r="Q323" s="22"/>
      <c r="R323" s="22"/>
      <c r="S323" s="25" t="str">
        <f t="shared" si="59"/>
        <v/>
      </c>
      <c r="T323" s="22"/>
      <c r="U323" s="22"/>
      <c r="V323" s="22"/>
      <c r="W323" s="22"/>
      <c r="X323" s="22"/>
      <c r="Y323" s="22"/>
      <c r="Z323" s="31"/>
      <c r="AA323" s="41"/>
      <c r="AB323" s="31"/>
      <c r="AC323" s="121"/>
      <c r="AD323" s="122"/>
      <c r="AE323" s="118"/>
      <c r="AF323" s="100"/>
      <c r="AG323" s="71"/>
      <c r="AH323" s="94">
        <f>IFERROR(INDEX(※編集不可※選択項目!$P$3:$P$51,MATCH(新規登録用!G323&amp;新規登録用!H323&amp;新規登録用!I323,※編集不可※選択項目!$Q$3:$Q$51,0)),0)</f>
        <v>0</v>
      </c>
      <c r="AI323" s="95" t="str">
        <f t="shared" si="60"/>
        <v/>
      </c>
      <c r="AJ323" s="95" t="str">
        <f>IF(G323&amp;H323=※編集不可※選択項目!$J$3,VLOOKUP(新規登録用!U323,※編集不可※選択項目!$N$2:$P$13,3,TRUE),AK323)</f>
        <v/>
      </c>
      <c r="AK323" s="95" t="str">
        <f>IF(G323&amp;H323=※編集不可※選択項目!$J$15,VLOOKUP(新規登録用!U323,※編集不可※選択項目!$N$14:$P$25,3,TRUE),AL323)</f>
        <v/>
      </c>
      <c r="AL323" s="95" t="str">
        <f>IF(G323&amp;H323=※編集不可※選択項目!$J$27,VLOOKUP(新規登録用!U323,※編集不可※選択項目!$N$26:$P$41,3,TRUE),AM323)</f>
        <v/>
      </c>
      <c r="AM323" s="95" t="str">
        <f>IF(G323&amp;H323=※編集不可※選択項目!$J$43,VLOOKUP(新規登録用!U323,※編集不可※選択項目!$N$42:$P$46,3,TRUE),AN323)</f>
        <v/>
      </c>
      <c r="AN323" s="95" t="str">
        <f>IF(G323&amp;H323=※編集不可※選択項目!$J$48,VLOOKUP(新規登録用!U323,※編集不可※選択項目!$N$47:$P$51,3,TRUE),"")</f>
        <v/>
      </c>
      <c r="AO323" s="94">
        <f>IFERROR(VLOOKUP(Y323&amp;G323&amp;H323,※編集不可※選択項目!U:V,2,FALSE),0)</f>
        <v>0</v>
      </c>
      <c r="AP323" s="94">
        <f t="shared" si="61"/>
        <v>0</v>
      </c>
      <c r="AQ323" s="94" t="str">
        <f t="shared" si="62"/>
        <v/>
      </c>
      <c r="AR323" s="81">
        <f t="shared" si="63"/>
        <v>0</v>
      </c>
      <c r="AS323" s="81">
        <f t="shared" si="68"/>
        <v>0</v>
      </c>
      <c r="AT323" s="81">
        <f t="shared" si="64"/>
        <v>0</v>
      </c>
      <c r="AU323" s="81" t="str">
        <f t="shared" si="69"/>
        <v/>
      </c>
      <c r="AV323" s="74">
        <f t="shared" si="70"/>
        <v>0</v>
      </c>
      <c r="AW323" s="74">
        <f t="shared" si="71"/>
        <v>0</v>
      </c>
    </row>
    <row r="324" spans="1:49" s="13" customFormat="1" ht="25.15" customHeight="1" x14ac:dyDescent="0.15">
      <c r="A324" s="72">
        <f t="shared" si="65"/>
        <v>313</v>
      </c>
      <c r="B324" s="26" t="str">
        <f t="shared" si="58"/>
        <v/>
      </c>
      <c r="C324" s="73"/>
      <c r="D324" s="24" t="str">
        <f t="shared" si="66"/>
        <v/>
      </c>
      <c r="E324" s="24" t="str">
        <f t="shared" si="67"/>
        <v/>
      </c>
      <c r="F324" s="22"/>
      <c r="G324" s="23"/>
      <c r="H324" s="22"/>
      <c r="I324" s="24" t="str">
        <f>IF(OR(G324="",H324="",U324=""),"",IFERROR(VLOOKUP(G324&amp;H324&amp;U324,※編集不可※選択項目!$K$3:$P$51,5,FALSE),"該当なし"))</f>
        <v/>
      </c>
      <c r="J324" s="41"/>
      <c r="K324" s="22"/>
      <c r="L324" s="24" t="e">
        <f>J324&amp;#REF!</f>
        <v>#REF!</v>
      </c>
      <c r="M324" s="22"/>
      <c r="N324" s="22"/>
      <c r="O324" s="22"/>
      <c r="P324" s="22"/>
      <c r="Q324" s="22"/>
      <c r="R324" s="22"/>
      <c r="S324" s="25" t="str">
        <f t="shared" si="59"/>
        <v/>
      </c>
      <c r="T324" s="22"/>
      <c r="U324" s="22"/>
      <c r="V324" s="22"/>
      <c r="W324" s="22"/>
      <c r="X324" s="22"/>
      <c r="Y324" s="22"/>
      <c r="Z324" s="31"/>
      <c r="AA324" s="41"/>
      <c r="AB324" s="31"/>
      <c r="AC324" s="121"/>
      <c r="AD324" s="122"/>
      <c r="AE324" s="118"/>
      <c r="AF324" s="100"/>
      <c r="AG324" s="71"/>
      <c r="AH324" s="94">
        <f>IFERROR(INDEX(※編集不可※選択項目!$P$3:$P$51,MATCH(新規登録用!G324&amp;新規登録用!H324&amp;新規登録用!I324,※編集不可※選択項目!$Q$3:$Q$51,0)),0)</f>
        <v>0</v>
      </c>
      <c r="AI324" s="95" t="str">
        <f t="shared" si="60"/>
        <v/>
      </c>
      <c r="AJ324" s="95" t="str">
        <f>IF(G324&amp;H324=※編集不可※選択項目!$J$3,VLOOKUP(新規登録用!U324,※編集不可※選択項目!$N$2:$P$13,3,TRUE),AK324)</f>
        <v/>
      </c>
      <c r="AK324" s="95" t="str">
        <f>IF(G324&amp;H324=※編集不可※選択項目!$J$15,VLOOKUP(新規登録用!U324,※編集不可※選択項目!$N$14:$P$25,3,TRUE),AL324)</f>
        <v/>
      </c>
      <c r="AL324" s="95" t="str">
        <f>IF(G324&amp;H324=※編集不可※選択項目!$J$27,VLOOKUP(新規登録用!U324,※編集不可※選択項目!$N$26:$P$41,3,TRUE),AM324)</f>
        <v/>
      </c>
      <c r="AM324" s="95" t="str">
        <f>IF(G324&amp;H324=※編集不可※選択項目!$J$43,VLOOKUP(新規登録用!U324,※編集不可※選択項目!$N$42:$P$46,3,TRUE),AN324)</f>
        <v/>
      </c>
      <c r="AN324" s="95" t="str">
        <f>IF(G324&amp;H324=※編集不可※選択項目!$J$48,VLOOKUP(新規登録用!U324,※編集不可※選択項目!$N$47:$P$51,3,TRUE),"")</f>
        <v/>
      </c>
      <c r="AO324" s="94">
        <f>IFERROR(VLOOKUP(Y324&amp;G324&amp;H324,※編集不可※選択項目!U:V,2,FALSE),0)</f>
        <v>0</v>
      </c>
      <c r="AP324" s="94">
        <f t="shared" si="61"/>
        <v>0</v>
      </c>
      <c r="AQ324" s="94" t="str">
        <f t="shared" si="62"/>
        <v/>
      </c>
      <c r="AR324" s="81">
        <f t="shared" si="63"/>
        <v>0</v>
      </c>
      <c r="AS324" s="81">
        <f t="shared" si="68"/>
        <v>0</v>
      </c>
      <c r="AT324" s="81">
        <f t="shared" si="64"/>
        <v>0</v>
      </c>
      <c r="AU324" s="81" t="str">
        <f t="shared" si="69"/>
        <v/>
      </c>
      <c r="AV324" s="74">
        <f t="shared" si="70"/>
        <v>0</v>
      </c>
      <c r="AW324" s="74">
        <f t="shared" si="71"/>
        <v>0</v>
      </c>
    </row>
    <row r="325" spans="1:49" s="13" customFormat="1" ht="25.15" customHeight="1" x14ac:dyDescent="0.15">
      <c r="A325" s="72">
        <f t="shared" si="65"/>
        <v>314</v>
      </c>
      <c r="B325" s="26" t="str">
        <f t="shared" si="58"/>
        <v/>
      </c>
      <c r="C325" s="73"/>
      <c r="D325" s="24" t="str">
        <f t="shared" si="66"/>
        <v/>
      </c>
      <c r="E325" s="24" t="str">
        <f t="shared" si="67"/>
        <v/>
      </c>
      <c r="F325" s="22"/>
      <c r="G325" s="23"/>
      <c r="H325" s="22"/>
      <c r="I325" s="24" t="str">
        <f>IF(OR(G325="",H325="",U325=""),"",IFERROR(VLOOKUP(G325&amp;H325&amp;U325,※編集不可※選択項目!$K$3:$P$51,5,FALSE),"該当なし"))</f>
        <v/>
      </c>
      <c r="J325" s="41"/>
      <c r="K325" s="22"/>
      <c r="L325" s="24" t="e">
        <f>J325&amp;#REF!</f>
        <v>#REF!</v>
      </c>
      <c r="M325" s="22"/>
      <c r="N325" s="22"/>
      <c r="O325" s="22"/>
      <c r="P325" s="22"/>
      <c r="Q325" s="22"/>
      <c r="R325" s="22"/>
      <c r="S325" s="25" t="str">
        <f t="shared" si="59"/>
        <v/>
      </c>
      <c r="T325" s="22"/>
      <c r="U325" s="22"/>
      <c r="V325" s="22"/>
      <c r="W325" s="22"/>
      <c r="X325" s="22"/>
      <c r="Y325" s="22"/>
      <c r="Z325" s="31"/>
      <c r="AA325" s="41"/>
      <c r="AB325" s="31"/>
      <c r="AC325" s="121"/>
      <c r="AD325" s="122"/>
      <c r="AE325" s="118"/>
      <c r="AF325" s="100"/>
      <c r="AG325" s="71"/>
      <c r="AH325" s="94">
        <f>IFERROR(INDEX(※編集不可※選択項目!$P$3:$P$51,MATCH(新規登録用!G325&amp;新規登録用!H325&amp;新規登録用!I325,※編集不可※選択項目!$Q$3:$Q$51,0)),0)</f>
        <v>0</v>
      </c>
      <c r="AI325" s="95" t="str">
        <f t="shared" si="60"/>
        <v/>
      </c>
      <c r="AJ325" s="95" t="str">
        <f>IF(G325&amp;H325=※編集不可※選択項目!$J$3,VLOOKUP(新規登録用!U325,※編集不可※選択項目!$N$2:$P$13,3,TRUE),AK325)</f>
        <v/>
      </c>
      <c r="AK325" s="95" t="str">
        <f>IF(G325&amp;H325=※編集不可※選択項目!$J$15,VLOOKUP(新規登録用!U325,※編集不可※選択項目!$N$14:$P$25,3,TRUE),AL325)</f>
        <v/>
      </c>
      <c r="AL325" s="95" t="str">
        <f>IF(G325&amp;H325=※編集不可※選択項目!$J$27,VLOOKUP(新規登録用!U325,※編集不可※選択項目!$N$26:$P$41,3,TRUE),AM325)</f>
        <v/>
      </c>
      <c r="AM325" s="95" t="str">
        <f>IF(G325&amp;H325=※編集不可※選択項目!$J$43,VLOOKUP(新規登録用!U325,※編集不可※選択項目!$N$42:$P$46,3,TRUE),AN325)</f>
        <v/>
      </c>
      <c r="AN325" s="95" t="str">
        <f>IF(G325&amp;H325=※編集不可※選択項目!$J$48,VLOOKUP(新規登録用!U325,※編集不可※選択項目!$N$47:$P$51,3,TRUE),"")</f>
        <v/>
      </c>
      <c r="AO325" s="94">
        <f>IFERROR(VLOOKUP(Y325&amp;G325&amp;H325,※編集不可※選択項目!U:V,2,FALSE),0)</f>
        <v>0</v>
      </c>
      <c r="AP325" s="94">
        <f t="shared" si="61"/>
        <v>0</v>
      </c>
      <c r="AQ325" s="94" t="str">
        <f t="shared" si="62"/>
        <v/>
      </c>
      <c r="AR325" s="81">
        <f t="shared" si="63"/>
        <v>0</v>
      </c>
      <c r="AS325" s="81">
        <f t="shared" si="68"/>
        <v>0</v>
      </c>
      <c r="AT325" s="81">
        <f t="shared" si="64"/>
        <v>0</v>
      </c>
      <c r="AU325" s="81" t="str">
        <f t="shared" si="69"/>
        <v/>
      </c>
      <c r="AV325" s="74">
        <f t="shared" si="70"/>
        <v>0</v>
      </c>
      <c r="AW325" s="74">
        <f t="shared" si="71"/>
        <v>0</v>
      </c>
    </row>
    <row r="326" spans="1:49" s="13" customFormat="1" ht="25.15" customHeight="1" x14ac:dyDescent="0.15">
      <c r="A326" s="72">
        <f t="shared" si="65"/>
        <v>315</v>
      </c>
      <c r="B326" s="26" t="str">
        <f t="shared" si="58"/>
        <v/>
      </c>
      <c r="C326" s="73"/>
      <c r="D326" s="24" t="str">
        <f t="shared" si="66"/>
        <v/>
      </c>
      <c r="E326" s="24" t="str">
        <f t="shared" si="67"/>
        <v/>
      </c>
      <c r="F326" s="22"/>
      <c r="G326" s="23"/>
      <c r="H326" s="22"/>
      <c r="I326" s="24" t="str">
        <f>IF(OR(G326="",H326="",U326=""),"",IFERROR(VLOOKUP(G326&amp;H326&amp;U326,※編集不可※選択項目!$K$3:$P$51,5,FALSE),"該当なし"))</f>
        <v/>
      </c>
      <c r="J326" s="41"/>
      <c r="K326" s="22"/>
      <c r="L326" s="24" t="e">
        <f>J326&amp;#REF!</f>
        <v>#REF!</v>
      </c>
      <c r="M326" s="22"/>
      <c r="N326" s="22"/>
      <c r="O326" s="22"/>
      <c r="P326" s="22"/>
      <c r="Q326" s="22"/>
      <c r="R326" s="22"/>
      <c r="S326" s="25" t="str">
        <f t="shared" si="59"/>
        <v/>
      </c>
      <c r="T326" s="22"/>
      <c r="U326" s="22"/>
      <c r="V326" s="22"/>
      <c r="W326" s="22"/>
      <c r="X326" s="22"/>
      <c r="Y326" s="22"/>
      <c r="Z326" s="31"/>
      <c r="AA326" s="41"/>
      <c r="AB326" s="31"/>
      <c r="AC326" s="121"/>
      <c r="AD326" s="122"/>
      <c r="AE326" s="118"/>
      <c r="AF326" s="100"/>
      <c r="AG326" s="71"/>
      <c r="AH326" s="94">
        <f>IFERROR(INDEX(※編集不可※選択項目!$P$3:$P$51,MATCH(新規登録用!G326&amp;新規登録用!H326&amp;新規登録用!I326,※編集不可※選択項目!$Q$3:$Q$51,0)),0)</f>
        <v>0</v>
      </c>
      <c r="AI326" s="95" t="str">
        <f t="shared" si="60"/>
        <v/>
      </c>
      <c r="AJ326" s="95" t="str">
        <f>IF(G326&amp;H326=※編集不可※選択項目!$J$3,VLOOKUP(新規登録用!U326,※編集不可※選択項目!$N$2:$P$13,3,TRUE),AK326)</f>
        <v/>
      </c>
      <c r="AK326" s="95" t="str">
        <f>IF(G326&amp;H326=※編集不可※選択項目!$J$15,VLOOKUP(新規登録用!U326,※編集不可※選択項目!$N$14:$P$25,3,TRUE),AL326)</f>
        <v/>
      </c>
      <c r="AL326" s="95" t="str">
        <f>IF(G326&amp;H326=※編集不可※選択項目!$J$27,VLOOKUP(新規登録用!U326,※編集不可※選択項目!$N$26:$P$41,3,TRUE),AM326)</f>
        <v/>
      </c>
      <c r="AM326" s="95" t="str">
        <f>IF(G326&amp;H326=※編集不可※選択項目!$J$43,VLOOKUP(新規登録用!U326,※編集不可※選択項目!$N$42:$P$46,3,TRUE),AN326)</f>
        <v/>
      </c>
      <c r="AN326" s="95" t="str">
        <f>IF(G326&amp;H326=※編集不可※選択項目!$J$48,VLOOKUP(新規登録用!U326,※編集不可※選択項目!$N$47:$P$51,3,TRUE),"")</f>
        <v/>
      </c>
      <c r="AO326" s="94">
        <f>IFERROR(VLOOKUP(Y326&amp;G326&amp;H326,※編集不可※選択項目!U:V,2,FALSE),0)</f>
        <v>0</v>
      </c>
      <c r="AP326" s="94">
        <f t="shared" si="61"/>
        <v>0</v>
      </c>
      <c r="AQ326" s="94" t="str">
        <f t="shared" si="62"/>
        <v/>
      </c>
      <c r="AR326" s="81">
        <f t="shared" si="63"/>
        <v>0</v>
      </c>
      <c r="AS326" s="81">
        <f t="shared" si="68"/>
        <v>0</v>
      </c>
      <c r="AT326" s="81">
        <f t="shared" si="64"/>
        <v>0</v>
      </c>
      <c r="AU326" s="81" t="str">
        <f t="shared" si="69"/>
        <v/>
      </c>
      <c r="AV326" s="74">
        <f t="shared" si="70"/>
        <v>0</v>
      </c>
      <c r="AW326" s="74">
        <f t="shared" si="71"/>
        <v>0</v>
      </c>
    </row>
    <row r="327" spans="1:49" s="13" customFormat="1" ht="25.15" customHeight="1" x14ac:dyDescent="0.15">
      <c r="A327" s="72">
        <f t="shared" si="65"/>
        <v>316</v>
      </c>
      <c r="B327" s="26" t="str">
        <f t="shared" si="58"/>
        <v/>
      </c>
      <c r="C327" s="73"/>
      <c r="D327" s="24" t="str">
        <f t="shared" si="66"/>
        <v/>
      </c>
      <c r="E327" s="24" t="str">
        <f t="shared" si="67"/>
        <v/>
      </c>
      <c r="F327" s="22"/>
      <c r="G327" s="23"/>
      <c r="H327" s="22"/>
      <c r="I327" s="24" t="str">
        <f>IF(OR(G327="",H327="",U327=""),"",IFERROR(VLOOKUP(G327&amp;H327&amp;U327,※編集不可※選択項目!$K$3:$P$51,5,FALSE),"該当なし"))</f>
        <v/>
      </c>
      <c r="J327" s="41"/>
      <c r="K327" s="22"/>
      <c r="L327" s="24" t="e">
        <f>J327&amp;#REF!</f>
        <v>#REF!</v>
      </c>
      <c r="M327" s="22"/>
      <c r="N327" s="22"/>
      <c r="O327" s="22"/>
      <c r="P327" s="22"/>
      <c r="Q327" s="22"/>
      <c r="R327" s="22"/>
      <c r="S327" s="25" t="str">
        <f t="shared" si="59"/>
        <v/>
      </c>
      <c r="T327" s="22"/>
      <c r="U327" s="22"/>
      <c r="V327" s="22"/>
      <c r="W327" s="22"/>
      <c r="X327" s="22"/>
      <c r="Y327" s="22"/>
      <c r="Z327" s="31"/>
      <c r="AA327" s="41"/>
      <c r="AB327" s="31"/>
      <c r="AC327" s="121"/>
      <c r="AD327" s="122"/>
      <c r="AE327" s="118"/>
      <c r="AF327" s="100"/>
      <c r="AG327" s="71"/>
      <c r="AH327" s="94">
        <f>IFERROR(INDEX(※編集不可※選択項目!$P$3:$P$51,MATCH(新規登録用!G327&amp;新規登録用!H327&amp;新規登録用!I327,※編集不可※選択項目!$Q$3:$Q$51,0)),0)</f>
        <v>0</v>
      </c>
      <c r="AI327" s="95" t="str">
        <f t="shared" si="60"/>
        <v/>
      </c>
      <c r="AJ327" s="95" t="str">
        <f>IF(G327&amp;H327=※編集不可※選択項目!$J$3,VLOOKUP(新規登録用!U327,※編集不可※選択項目!$N$2:$P$13,3,TRUE),AK327)</f>
        <v/>
      </c>
      <c r="AK327" s="95" t="str">
        <f>IF(G327&amp;H327=※編集不可※選択項目!$J$15,VLOOKUP(新規登録用!U327,※編集不可※選択項目!$N$14:$P$25,3,TRUE),AL327)</f>
        <v/>
      </c>
      <c r="AL327" s="95" t="str">
        <f>IF(G327&amp;H327=※編集不可※選択項目!$J$27,VLOOKUP(新規登録用!U327,※編集不可※選択項目!$N$26:$P$41,3,TRUE),AM327)</f>
        <v/>
      </c>
      <c r="AM327" s="95" t="str">
        <f>IF(G327&amp;H327=※編集不可※選択項目!$J$43,VLOOKUP(新規登録用!U327,※編集不可※選択項目!$N$42:$P$46,3,TRUE),AN327)</f>
        <v/>
      </c>
      <c r="AN327" s="95" t="str">
        <f>IF(G327&amp;H327=※編集不可※選択項目!$J$48,VLOOKUP(新規登録用!U327,※編集不可※選択項目!$N$47:$P$51,3,TRUE),"")</f>
        <v/>
      </c>
      <c r="AO327" s="94">
        <f>IFERROR(VLOOKUP(Y327&amp;G327&amp;H327,※編集不可※選択項目!U:V,2,FALSE),0)</f>
        <v>0</v>
      </c>
      <c r="AP327" s="94">
        <f t="shared" si="61"/>
        <v>0</v>
      </c>
      <c r="AQ327" s="94" t="str">
        <f t="shared" si="62"/>
        <v/>
      </c>
      <c r="AR327" s="81">
        <f t="shared" si="63"/>
        <v>0</v>
      </c>
      <c r="AS327" s="81">
        <f t="shared" si="68"/>
        <v>0</v>
      </c>
      <c r="AT327" s="81">
        <f t="shared" si="64"/>
        <v>0</v>
      </c>
      <c r="AU327" s="81" t="str">
        <f t="shared" si="69"/>
        <v/>
      </c>
      <c r="AV327" s="74">
        <f t="shared" si="70"/>
        <v>0</v>
      </c>
      <c r="AW327" s="74">
        <f t="shared" si="71"/>
        <v>0</v>
      </c>
    </row>
    <row r="328" spans="1:49" s="13" customFormat="1" ht="25.15" customHeight="1" x14ac:dyDescent="0.15">
      <c r="A328" s="72">
        <f t="shared" si="65"/>
        <v>317</v>
      </c>
      <c r="B328" s="26" t="str">
        <f t="shared" si="58"/>
        <v/>
      </c>
      <c r="C328" s="73"/>
      <c r="D328" s="24" t="str">
        <f t="shared" si="66"/>
        <v/>
      </c>
      <c r="E328" s="24" t="str">
        <f t="shared" si="67"/>
        <v/>
      </c>
      <c r="F328" s="22"/>
      <c r="G328" s="23"/>
      <c r="H328" s="22"/>
      <c r="I328" s="24" t="str">
        <f>IF(OR(G328="",H328="",U328=""),"",IFERROR(VLOOKUP(G328&amp;H328&amp;U328,※編集不可※選択項目!$K$3:$P$51,5,FALSE),"該当なし"))</f>
        <v/>
      </c>
      <c r="J328" s="41"/>
      <c r="K328" s="22"/>
      <c r="L328" s="24" t="e">
        <f>J328&amp;#REF!</f>
        <v>#REF!</v>
      </c>
      <c r="M328" s="22"/>
      <c r="N328" s="22"/>
      <c r="O328" s="22"/>
      <c r="P328" s="22"/>
      <c r="Q328" s="22"/>
      <c r="R328" s="22"/>
      <c r="S328" s="25" t="str">
        <f t="shared" si="59"/>
        <v/>
      </c>
      <c r="T328" s="22"/>
      <c r="U328" s="22"/>
      <c r="V328" s="22"/>
      <c r="W328" s="22"/>
      <c r="X328" s="22"/>
      <c r="Y328" s="22"/>
      <c r="Z328" s="31"/>
      <c r="AA328" s="41"/>
      <c r="AB328" s="31"/>
      <c r="AC328" s="121"/>
      <c r="AD328" s="122"/>
      <c r="AE328" s="118"/>
      <c r="AF328" s="100"/>
      <c r="AG328" s="71"/>
      <c r="AH328" s="94">
        <f>IFERROR(INDEX(※編集不可※選択項目!$P$3:$P$51,MATCH(新規登録用!G328&amp;新規登録用!H328&amp;新規登録用!I328,※編集不可※選択項目!$Q$3:$Q$51,0)),0)</f>
        <v>0</v>
      </c>
      <c r="AI328" s="95" t="str">
        <f t="shared" si="60"/>
        <v/>
      </c>
      <c r="AJ328" s="95" t="str">
        <f>IF(G328&amp;H328=※編集不可※選択項目!$J$3,VLOOKUP(新規登録用!U328,※編集不可※選択項目!$N$2:$P$13,3,TRUE),AK328)</f>
        <v/>
      </c>
      <c r="AK328" s="95" t="str">
        <f>IF(G328&amp;H328=※編集不可※選択項目!$J$15,VLOOKUP(新規登録用!U328,※編集不可※選択項目!$N$14:$P$25,3,TRUE),AL328)</f>
        <v/>
      </c>
      <c r="AL328" s="95" t="str">
        <f>IF(G328&amp;H328=※編集不可※選択項目!$J$27,VLOOKUP(新規登録用!U328,※編集不可※選択項目!$N$26:$P$41,3,TRUE),AM328)</f>
        <v/>
      </c>
      <c r="AM328" s="95" t="str">
        <f>IF(G328&amp;H328=※編集不可※選択項目!$J$43,VLOOKUP(新規登録用!U328,※編集不可※選択項目!$N$42:$P$46,3,TRUE),AN328)</f>
        <v/>
      </c>
      <c r="AN328" s="95" t="str">
        <f>IF(G328&amp;H328=※編集不可※選択項目!$J$48,VLOOKUP(新規登録用!U328,※編集不可※選択項目!$N$47:$P$51,3,TRUE),"")</f>
        <v/>
      </c>
      <c r="AO328" s="94">
        <f>IFERROR(VLOOKUP(Y328&amp;G328&amp;H328,※編集不可※選択項目!U:V,2,FALSE),0)</f>
        <v>0</v>
      </c>
      <c r="AP328" s="94">
        <f t="shared" si="61"/>
        <v>0</v>
      </c>
      <c r="AQ328" s="94" t="str">
        <f t="shared" si="62"/>
        <v/>
      </c>
      <c r="AR328" s="81">
        <f t="shared" si="63"/>
        <v>0</v>
      </c>
      <c r="AS328" s="81">
        <f t="shared" si="68"/>
        <v>0</v>
      </c>
      <c r="AT328" s="81">
        <f t="shared" si="64"/>
        <v>0</v>
      </c>
      <c r="AU328" s="81" t="str">
        <f t="shared" si="69"/>
        <v/>
      </c>
      <c r="AV328" s="74">
        <f t="shared" si="70"/>
        <v>0</v>
      </c>
      <c r="AW328" s="74">
        <f t="shared" si="71"/>
        <v>0</v>
      </c>
    </row>
    <row r="329" spans="1:49" s="13" customFormat="1" ht="25.15" customHeight="1" x14ac:dyDescent="0.15">
      <c r="A329" s="72">
        <f t="shared" si="65"/>
        <v>318</v>
      </c>
      <c r="B329" s="26" t="str">
        <f t="shared" si="58"/>
        <v/>
      </c>
      <c r="C329" s="73"/>
      <c r="D329" s="24" t="str">
        <f t="shared" si="66"/>
        <v/>
      </c>
      <c r="E329" s="24" t="str">
        <f t="shared" si="67"/>
        <v/>
      </c>
      <c r="F329" s="22"/>
      <c r="G329" s="23"/>
      <c r="H329" s="22"/>
      <c r="I329" s="24" t="str">
        <f>IF(OR(G329="",H329="",U329=""),"",IFERROR(VLOOKUP(G329&amp;H329&amp;U329,※編集不可※選択項目!$K$3:$P$51,5,FALSE),"該当なし"))</f>
        <v/>
      </c>
      <c r="J329" s="41"/>
      <c r="K329" s="22"/>
      <c r="L329" s="24" t="e">
        <f>J329&amp;#REF!</f>
        <v>#REF!</v>
      </c>
      <c r="M329" s="22"/>
      <c r="N329" s="22"/>
      <c r="O329" s="22"/>
      <c r="P329" s="22"/>
      <c r="Q329" s="22"/>
      <c r="R329" s="22"/>
      <c r="S329" s="25" t="str">
        <f t="shared" si="59"/>
        <v/>
      </c>
      <c r="T329" s="22"/>
      <c r="U329" s="22"/>
      <c r="V329" s="22"/>
      <c r="W329" s="22"/>
      <c r="X329" s="22"/>
      <c r="Y329" s="22"/>
      <c r="Z329" s="31"/>
      <c r="AA329" s="41"/>
      <c r="AB329" s="31"/>
      <c r="AC329" s="121"/>
      <c r="AD329" s="122"/>
      <c r="AE329" s="118"/>
      <c r="AF329" s="100"/>
      <c r="AG329" s="71"/>
      <c r="AH329" s="94">
        <f>IFERROR(INDEX(※編集不可※選択項目!$P$3:$P$51,MATCH(新規登録用!G329&amp;新規登録用!H329&amp;新規登録用!I329,※編集不可※選択項目!$Q$3:$Q$51,0)),0)</f>
        <v>0</v>
      </c>
      <c r="AI329" s="95" t="str">
        <f t="shared" si="60"/>
        <v/>
      </c>
      <c r="AJ329" s="95" t="str">
        <f>IF(G329&amp;H329=※編集不可※選択項目!$J$3,VLOOKUP(新規登録用!U329,※編集不可※選択項目!$N$2:$P$13,3,TRUE),AK329)</f>
        <v/>
      </c>
      <c r="AK329" s="95" t="str">
        <f>IF(G329&amp;H329=※編集不可※選択項目!$J$15,VLOOKUP(新規登録用!U329,※編集不可※選択項目!$N$14:$P$25,3,TRUE),AL329)</f>
        <v/>
      </c>
      <c r="AL329" s="95" t="str">
        <f>IF(G329&amp;H329=※編集不可※選択項目!$J$27,VLOOKUP(新規登録用!U329,※編集不可※選択項目!$N$26:$P$41,3,TRUE),AM329)</f>
        <v/>
      </c>
      <c r="AM329" s="95" t="str">
        <f>IF(G329&amp;H329=※編集不可※選択項目!$J$43,VLOOKUP(新規登録用!U329,※編集不可※選択項目!$N$42:$P$46,3,TRUE),AN329)</f>
        <v/>
      </c>
      <c r="AN329" s="95" t="str">
        <f>IF(G329&amp;H329=※編集不可※選択項目!$J$48,VLOOKUP(新規登録用!U329,※編集不可※選択項目!$N$47:$P$51,3,TRUE),"")</f>
        <v/>
      </c>
      <c r="AO329" s="94">
        <f>IFERROR(VLOOKUP(Y329&amp;G329&amp;H329,※編集不可※選択項目!U:V,2,FALSE),0)</f>
        <v>0</v>
      </c>
      <c r="AP329" s="94">
        <f t="shared" si="61"/>
        <v>0</v>
      </c>
      <c r="AQ329" s="94" t="str">
        <f t="shared" si="62"/>
        <v/>
      </c>
      <c r="AR329" s="81">
        <f t="shared" si="63"/>
        <v>0</v>
      </c>
      <c r="AS329" s="81">
        <f t="shared" si="68"/>
        <v>0</v>
      </c>
      <c r="AT329" s="81">
        <f t="shared" si="64"/>
        <v>0</v>
      </c>
      <c r="AU329" s="81" t="str">
        <f t="shared" si="69"/>
        <v/>
      </c>
      <c r="AV329" s="74">
        <f t="shared" si="70"/>
        <v>0</v>
      </c>
      <c r="AW329" s="74">
        <f t="shared" si="71"/>
        <v>0</v>
      </c>
    </row>
    <row r="330" spans="1:49" s="13" customFormat="1" ht="25.15" customHeight="1" x14ac:dyDescent="0.15">
      <c r="A330" s="72">
        <f t="shared" si="65"/>
        <v>319</v>
      </c>
      <c r="B330" s="26" t="str">
        <f t="shared" si="58"/>
        <v/>
      </c>
      <c r="C330" s="73"/>
      <c r="D330" s="24" t="str">
        <f t="shared" si="66"/>
        <v/>
      </c>
      <c r="E330" s="24" t="str">
        <f t="shared" si="67"/>
        <v/>
      </c>
      <c r="F330" s="22"/>
      <c r="G330" s="23"/>
      <c r="H330" s="22"/>
      <c r="I330" s="24" t="str">
        <f>IF(OR(G330="",H330="",U330=""),"",IFERROR(VLOOKUP(G330&amp;H330&amp;U330,※編集不可※選択項目!$K$3:$P$51,5,FALSE),"該当なし"))</f>
        <v/>
      </c>
      <c r="J330" s="41"/>
      <c r="K330" s="22"/>
      <c r="L330" s="24" t="e">
        <f>J330&amp;#REF!</f>
        <v>#REF!</v>
      </c>
      <c r="M330" s="22"/>
      <c r="N330" s="22"/>
      <c r="O330" s="22"/>
      <c r="P330" s="22"/>
      <c r="Q330" s="22"/>
      <c r="R330" s="22"/>
      <c r="S330" s="25" t="str">
        <f t="shared" si="59"/>
        <v/>
      </c>
      <c r="T330" s="22"/>
      <c r="U330" s="22"/>
      <c r="V330" s="22"/>
      <c r="W330" s="22"/>
      <c r="X330" s="22"/>
      <c r="Y330" s="22"/>
      <c r="Z330" s="31"/>
      <c r="AA330" s="41"/>
      <c r="AB330" s="31"/>
      <c r="AC330" s="121"/>
      <c r="AD330" s="122"/>
      <c r="AE330" s="118"/>
      <c r="AF330" s="100"/>
      <c r="AG330" s="71"/>
      <c r="AH330" s="94">
        <f>IFERROR(INDEX(※編集不可※選択項目!$P$3:$P$51,MATCH(新規登録用!G330&amp;新規登録用!H330&amp;新規登録用!I330,※編集不可※選択項目!$Q$3:$Q$51,0)),0)</f>
        <v>0</v>
      </c>
      <c r="AI330" s="95" t="str">
        <f t="shared" si="60"/>
        <v/>
      </c>
      <c r="AJ330" s="95" t="str">
        <f>IF(G330&amp;H330=※編集不可※選択項目!$J$3,VLOOKUP(新規登録用!U330,※編集不可※選択項目!$N$2:$P$13,3,TRUE),AK330)</f>
        <v/>
      </c>
      <c r="AK330" s="95" t="str">
        <f>IF(G330&amp;H330=※編集不可※選択項目!$J$15,VLOOKUP(新規登録用!U330,※編集不可※選択項目!$N$14:$P$25,3,TRUE),AL330)</f>
        <v/>
      </c>
      <c r="AL330" s="95" t="str">
        <f>IF(G330&amp;H330=※編集不可※選択項目!$J$27,VLOOKUP(新規登録用!U330,※編集不可※選択項目!$N$26:$P$41,3,TRUE),AM330)</f>
        <v/>
      </c>
      <c r="AM330" s="95" t="str">
        <f>IF(G330&amp;H330=※編集不可※選択項目!$J$43,VLOOKUP(新規登録用!U330,※編集不可※選択項目!$N$42:$P$46,3,TRUE),AN330)</f>
        <v/>
      </c>
      <c r="AN330" s="95" t="str">
        <f>IF(G330&amp;H330=※編集不可※選択項目!$J$48,VLOOKUP(新規登録用!U330,※編集不可※選択項目!$N$47:$P$51,3,TRUE),"")</f>
        <v/>
      </c>
      <c r="AO330" s="94">
        <f>IFERROR(VLOOKUP(Y330&amp;G330&amp;H330,※編集不可※選択項目!U:V,2,FALSE),0)</f>
        <v>0</v>
      </c>
      <c r="AP330" s="94">
        <f t="shared" si="61"/>
        <v>0</v>
      </c>
      <c r="AQ330" s="94" t="str">
        <f t="shared" si="62"/>
        <v/>
      </c>
      <c r="AR330" s="81">
        <f t="shared" si="63"/>
        <v>0</v>
      </c>
      <c r="AS330" s="81">
        <f t="shared" si="68"/>
        <v>0</v>
      </c>
      <c r="AT330" s="81">
        <f t="shared" si="64"/>
        <v>0</v>
      </c>
      <c r="AU330" s="81" t="str">
        <f t="shared" si="69"/>
        <v/>
      </c>
      <c r="AV330" s="74">
        <f t="shared" si="70"/>
        <v>0</v>
      </c>
      <c r="AW330" s="74">
        <f t="shared" si="71"/>
        <v>0</v>
      </c>
    </row>
    <row r="331" spans="1:49" s="13" customFormat="1" ht="25.15" customHeight="1" x14ac:dyDescent="0.15">
      <c r="A331" s="72">
        <f t="shared" si="65"/>
        <v>320</v>
      </c>
      <c r="B331" s="26" t="str">
        <f t="shared" ref="B331:B394" si="72">IF($C331="","","高効率空調")</f>
        <v/>
      </c>
      <c r="C331" s="73"/>
      <c r="D331" s="24" t="str">
        <f t="shared" si="66"/>
        <v/>
      </c>
      <c r="E331" s="24" t="str">
        <f t="shared" si="67"/>
        <v/>
      </c>
      <c r="F331" s="22"/>
      <c r="G331" s="23"/>
      <c r="H331" s="22"/>
      <c r="I331" s="24" t="str">
        <f>IF(OR(G331="",H331="",U331=""),"",IFERROR(VLOOKUP(G331&amp;H331&amp;U331,※編集不可※選択項目!$K$3:$P$51,5,FALSE),"該当なし"))</f>
        <v/>
      </c>
      <c r="J331" s="41"/>
      <c r="K331" s="22"/>
      <c r="L331" s="24" t="e">
        <f>J331&amp;#REF!</f>
        <v>#REF!</v>
      </c>
      <c r="M331" s="22"/>
      <c r="N331" s="22"/>
      <c r="O331" s="22"/>
      <c r="P331" s="22"/>
      <c r="Q331" s="22"/>
      <c r="R331" s="22"/>
      <c r="S331" s="25" t="str">
        <f t="shared" ref="S331:S394" si="73">IF($M331="連結","連結前のすべての室外機が、基準を満たしていること",IF(U331="","",AP331))</f>
        <v/>
      </c>
      <c r="T331" s="22"/>
      <c r="U331" s="22"/>
      <c r="V331" s="22"/>
      <c r="W331" s="22"/>
      <c r="X331" s="22"/>
      <c r="Y331" s="22"/>
      <c r="Z331" s="31"/>
      <c r="AA331" s="41"/>
      <c r="AB331" s="31"/>
      <c r="AC331" s="121"/>
      <c r="AD331" s="122"/>
      <c r="AE331" s="118"/>
      <c r="AF331" s="100"/>
      <c r="AG331" s="71"/>
      <c r="AH331" s="94">
        <f>IFERROR(INDEX(※編集不可※選択項目!$P$3:$P$51,MATCH(新規登録用!G331&amp;新規登録用!H331&amp;新規登録用!I331,※編集不可※選択項目!$Q$3:$Q$51,0)),0)</f>
        <v>0</v>
      </c>
      <c r="AI331" s="95" t="str">
        <f t="shared" si="60"/>
        <v/>
      </c>
      <c r="AJ331" s="95" t="str">
        <f>IF(G331&amp;H331=※編集不可※選択項目!$J$3,VLOOKUP(新規登録用!U331,※編集不可※選択項目!$N$2:$P$13,3,TRUE),AK331)</f>
        <v/>
      </c>
      <c r="AK331" s="95" t="str">
        <f>IF(G331&amp;H331=※編集不可※選択項目!$J$15,VLOOKUP(新規登録用!U331,※編集不可※選択項目!$N$14:$P$25,3,TRUE),AL331)</f>
        <v/>
      </c>
      <c r="AL331" s="95" t="str">
        <f>IF(G331&amp;H331=※編集不可※選択項目!$J$27,VLOOKUP(新規登録用!U331,※編集不可※選択項目!$N$26:$P$41,3,TRUE),AM331)</f>
        <v/>
      </c>
      <c r="AM331" s="95" t="str">
        <f>IF(G331&amp;H331=※編集不可※選択項目!$J$43,VLOOKUP(新規登録用!U331,※編集不可※選択項目!$N$42:$P$46,3,TRUE),AN331)</f>
        <v/>
      </c>
      <c r="AN331" s="95" t="str">
        <f>IF(G331&amp;H331=※編集不可※選択項目!$J$48,VLOOKUP(新規登録用!U331,※編集不可※選択項目!$N$47:$P$51,3,TRUE),"")</f>
        <v/>
      </c>
      <c r="AO331" s="94">
        <f>IFERROR(VLOOKUP(Y331&amp;G331&amp;H331,※編集不可※選択項目!U:V,2,FALSE),0)</f>
        <v>0</v>
      </c>
      <c r="AP331" s="94">
        <f t="shared" si="61"/>
        <v>0</v>
      </c>
      <c r="AQ331" s="94" t="str">
        <f t="shared" si="62"/>
        <v/>
      </c>
      <c r="AR331" s="81">
        <f t="shared" si="63"/>
        <v>0</v>
      </c>
      <c r="AS331" s="81">
        <f t="shared" si="68"/>
        <v>0</v>
      </c>
      <c r="AT331" s="81">
        <f t="shared" si="64"/>
        <v>0</v>
      </c>
      <c r="AU331" s="81" t="str">
        <f t="shared" si="69"/>
        <v/>
      </c>
      <c r="AV331" s="74">
        <f t="shared" si="70"/>
        <v>0</v>
      </c>
      <c r="AW331" s="74">
        <f t="shared" si="71"/>
        <v>0</v>
      </c>
    </row>
    <row r="332" spans="1:49" s="13" customFormat="1" ht="25.15" customHeight="1" x14ac:dyDescent="0.15">
      <c r="A332" s="72">
        <f t="shared" si="65"/>
        <v>321</v>
      </c>
      <c r="B332" s="26" t="str">
        <f t="shared" si="72"/>
        <v/>
      </c>
      <c r="C332" s="73"/>
      <c r="D332" s="24" t="str">
        <f t="shared" si="66"/>
        <v/>
      </c>
      <c r="E332" s="24" t="str">
        <f t="shared" si="67"/>
        <v/>
      </c>
      <c r="F332" s="22"/>
      <c r="G332" s="23"/>
      <c r="H332" s="22"/>
      <c r="I332" s="24" t="str">
        <f>IF(OR(G332="",H332="",U332=""),"",IFERROR(VLOOKUP(G332&amp;H332&amp;U332,※編集不可※選択項目!$K$3:$P$51,5,FALSE),"該当なし"))</f>
        <v/>
      </c>
      <c r="J332" s="41"/>
      <c r="K332" s="22"/>
      <c r="L332" s="24" t="e">
        <f>J332&amp;#REF!</f>
        <v>#REF!</v>
      </c>
      <c r="M332" s="22"/>
      <c r="N332" s="22"/>
      <c r="O332" s="22"/>
      <c r="P332" s="22"/>
      <c r="Q332" s="22"/>
      <c r="R332" s="22"/>
      <c r="S332" s="25" t="str">
        <f t="shared" si="73"/>
        <v/>
      </c>
      <c r="T332" s="22"/>
      <c r="U332" s="22"/>
      <c r="V332" s="22"/>
      <c r="W332" s="22"/>
      <c r="X332" s="22"/>
      <c r="Y332" s="22"/>
      <c r="Z332" s="31"/>
      <c r="AA332" s="41"/>
      <c r="AB332" s="31"/>
      <c r="AC332" s="121"/>
      <c r="AD332" s="122"/>
      <c r="AE332" s="118"/>
      <c r="AF332" s="100"/>
      <c r="AG332" s="71"/>
      <c r="AH332" s="94">
        <f>IFERROR(INDEX(※編集不可※選択項目!$P$3:$P$51,MATCH(新規登録用!G332&amp;新規登録用!H332&amp;新規登録用!I332,※編集不可※選択項目!$Q$3:$Q$51,0)),0)</f>
        <v>0</v>
      </c>
      <c r="AI332" s="95" t="str">
        <f t="shared" ref="AI332:AI395" si="74">IF(I332&lt;&gt;"該当なし","",AJ332)</f>
        <v/>
      </c>
      <c r="AJ332" s="95" t="str">
        <f>IF(G332&amp;H332=※編集不可※選択項目!$J$3,VLOOKUP(新規登録用!U332,※編集不可※選択項目!$N$2:$P$13,3,TRUE),AK332)</f>
        <v/>
      </c>
      <c r="AK332" s="95" t="str">
        <f>IF(G332&amp;H332=※編集不可※選択項目!$J$15,VLOOKUP(新規登録用!U332,※編集不可※選択項目!$N$14:$P$25,3,TRUE),AL332)</f>
        <v/>
      </c>
      <c r="AL332" s="95" t="str">
        <f>IF(G332&amp;H332=※編集不可※選択項目!$J$27,VLOOKUP(新規登録用!U332,※編集不可※選択項目!$N$26:$P$41,3,TRUE),AM332)</f>
        <v/>
      </c>
      <c r="AM332" s="95" t="str">
        <f>IF(G332&amp;H332=※編集不可※選択項目!$J$43,VLOOKUP(新規登録用!U332,※編集不可※選択項目!$N$42:$P$46,3,TRUE),AN332)</f>
        <v/>
      </c>
      <c r="AN332" s="95" t="str">
        <f>IF(G332&amp;H332=※編集不可※選択項目!$J$48,VLOOKUP(新規登録用!U332,※編集不可※選択項目!$N$47:$P$51,3,TRUE),"")</f>
        <v/>
      </c>
      <c r="AO332" s="94">
        <f>IFERROR(VLOOKUP(Y332&amp;G332&amp;H332,※編集不可※選択項目!U:V,2,FALSE),0)</f>
        <v>0</v>
      </c>
      <c r="AP332" s="94">
        <f t="shared" ref="AP332:AP395" si="75">IF(I332="該当なし",_xlfn.IFNA(ROUNDDOWN(AI332*AO332,1),""),_xlfn.IFNA(ROUNDDOWN(AH332*AO332,1),""))</f>
        <v>0</v>
      </c>
      <c r="AQ332" s="94" t="str">
        <f t="shared" ref="AQ332:AQ395" si="76">IF(K332="","","["&amp;K332&amp;"]")</f>
        <v/>
      </c>
      <c r="AR332" s="81">
        <f t="shared" ref="AR332:AR395" si="77">IF(AND(($C332&lt;&gt;""),(OR(F332="",G332="",H332="",J332="",M332="",N332="",AND(M332&lt;&gt;"連結",T332=""),U332="",V332="",W332="",X332="",Y332=""))),1,0)</f>
        <v>0</v>
      </c>
      <c r="AS332" s="81">
        <f t="shared" si="68"/>
        <v>0</v>
      </c>
      <c r="AT332" s="81">
        <f t="shared" ref="AT332:AT395" si="78">IF(AND($J332&lt;&gt;"",COUNTIF($J332,"*■*")&gt;0,$AA332=""),1,0)</f>
        <v>0</v>
      </c>
      <c r="AU332" s="81" t="str">
        <f t="shared" si="69"/>
        <v/>
      </c>
      <c r="AV332" s="74">
        <f t="shared" si="70"/>
        <v>0</v>
      </c>
      <c r="AW332" s="74">
        <f t="shared" si="71"/>
        <v>0</v>
      </c>
    </row>
    <row r="333" spans="1:49" s="13" customFormat="1" ht="25.15" customHeight="1" x14ac:dyDescent="0.15">
      <c r="A333" s="72">
        <f t="shared" ref="A333:A396" si="79">ROW()-11</f>
        <v>322</v>
      </c>
      <c r="B333" s="26" t="str">
        <f t="shared" si="72"/>
        <v/>
      </c>
      <c r="C333" s="73"/>
      <c r="D333" s="24" t="str">
        <f t="shared" ref="D333:D396" si="80">IF($C$2="","",IF($B333&lt;&gt;"",$C$2,""))</f>
        <v/>
      </c>
      <c r="E333" s="24" t="str">
        <f t="shared" ref="E333:E396" si="81">IF($F$2="","",IF($B333&lt;&gt;"",$F$2,""))</f>
        <v/>
      </c>
      <c r="F333" s="22"/>
      <c r="G333" s="23"/>
      <c r="H333" s="22"/>
      <c r="I333" s="24" t="str">
        <f>IF(OR(G333="",H333="",U333=""),"",IFERROR(VLOOKUP(G333&amp;H333&amp;U333,※編集不可※選択項目!$K$3:$P$51,5,FALSE),"該当なし"))</f>
        <v/>
      </c>
      <c r="J333" s="41"/>
      <c r="K333" s="22"/>
      <c r="L333" s="24" t="e">
        <f>J333&amp;#REF!</f>
        <v>#REF!</v>
      </c>
      <c r="M333" s="22"/>
      <c r="N333" s="22"/>
      <c r="O333" s="22"/>
      <c r="P333" s="22"/>
      <c r="Q333" s="22"/>
      <c r="R333" s="22"/>
      <c r="S333" s="25" t="str">
        <f t="shared" si="73"/>
        <v/>
      </c>
      <c r="T333" s="22"/>
      <c r="U333" s="22"/>
      <c r="V333" s="22"/>
      <c r="W333" s="22"/>
      <c r="X333" s="22"/>
      <c r="Y333" s="22"/>
      <c r="Z333" s="31"/>
      <c r="AA333" s="41"/>
      <c r="AB333" s="31"/>
      <c r="AC333" s="121"/>
      <c r="AD333" s="122"/>
      <c r="AE333" s="118"/>
      <c r="AF333" s="100"/>
      <c r="AG333" s="71"/>
      <c r="AH333" s="94">
        <f>IFERROR(INDEX(※編集不可※選択項目!$P$3:$P$51,MATCH(新規登録用!G333&amp;新規登録用!H333&amp;新規登録用!I333,※編集不可※選択項目!$Q$3:$Q$51,0)),0)</f>
        <v>0</v>
      </c>
      <c r="AI333" s="95" t="str">
        <f t="shared" si="74"/>
        <v/>
      </c>
      <c r="AJ333" s="95" t="str">
        <f>IF(G333&amp;H333=※編集不可※選択項目!$J$3,VLOOKUP(新規登録用!U333,※編集不可※選択項目!$N$2:$P$13,3,TRUE),AK333)</f>
        <v/>
      </c>
      <c r="AK333" s="95" t="str">
        <f>IF(G333&amp;H333=※編集不可※選択項目!$J$15,VLOOKUP(新規登録用!U333,※編集不可※選択項目!$N$14:$P$25,3,TRUE),AL333)</f>
        <v/>
      </c>
      <c r="AL333" s="95" t="str">
        <f>IF(G333&amp;H333=※編集不可※選択項目!$J$27,VLOOKUP(新規登録用!U333,※編集不可※選択項目!$N$26:$P$41,3,TRUE),AM333)</f>
        <v/>
      </c>
      <c r="AM333" s="95" t="str">
        <f>IF(G333&amp;H333=※編集不可※選択項目!$J$43,VLOOKUP(新規登録用!U333,※編集不可※選択項目!$N$42:$P$46,3,TRUE),AN333)</f>
        <v/>
      </c>
      <c r="AN333" s="95" t="str">
        <f>IF(G333&amp;H333=※編集不可※選択項目!$J$48,VLOOKUP(新規登録用!U333,※編集不可※選択項目!$N$47:$P$51,3,TRUE),"")</f>
        <v/>
      </c>
      <c r="AO333" s="94">
        <f>IFERROR(VLOOKUP(Y333&amp;G333&amp;H333,※編集不可※選択項目!U:V,2,FALSE),0)</f>
        <v>0</v>
      </c>
      <c r="AP333" s="94">
        <f t="shared" si="75"/>
        <v>0</v>
      </c>
      <c r="AQ333" s="94" t="str">
        <f t="shared" si="76"/>
        <v/>
      </c>
      <c r="AR333" s="81">
        <f t="shared" si="77"/>
        <v>0</v>
      </c>
      <c r="AS333" s="81">
        <f t="shared" ref="AS333:AS396" si="82">IF(AND(M333="連結",O333=""),1,0)</f>
        <v>0</v>
      </c>
      <c r="AT333" s="81">
        <f t="shared" si="78"/>
        <v>0</v>
      </c>
      <c r="AU333" s="81" t="str">
        <f t="shared" ref="AU333:AU396" si="83">IF(J333="","",TEXT(J333&amp;AQ333,"G/標準"))</f>
        <v/>
      </c>
      <c r="AV333" s="74">
        <f t="shared" ref="AV333:AV396" si="84">IF(AU333="",0,COUNTIF($AU$12:$AU$1048576,AU333))</f>
        <v>0</v>
      </c>
      <c r="AW333" s="74">
        <f t="shared" ref="AW333:AW396" si="85">IF(AND($T333&lt;&gt;"",$T333&lt;$S333),1,0)</f>
        <v>0</v>
      </c>
    </row>
    <row r="334" spans="1:49" s="13" customFormat="1" ht="25.15" customHeight="1" x14ac:dyDescent="0.15">
      <c r="A334" s="72">
        <f t="shared" si="79"/>
        <v>323</v>
      </c>
      <c r="B334" s="26" t="str">
        <f t="shared" si="72"/>
        <v/>
      </c>
      <c r="C334" s="73"/>
      <c r="D334" s="24" t="str">
        <f t="shared" si="80"/>
        <v/>
      </c>
      <c r="E334" s="24" t="str">
        <f t="shared" si="81"/>
        <v/>
      </c>
      <c r="F334" s="22"/>
      <c r="G334" s="23"/>
      <c r="H334" s="22"/>
      <c r="I334" s="24" t="str">
        <f>IF(OR(G334="",H334="",U334=""),"",IFERROR(VLOOKUP(G334&amp;H334&amp;U334,※編集不可※選択項目!$K$3:$P$51,5,FALSE),"該当なし"))</f>
        <v/>
      </c>
      <c r="J334" s="41"/>
      <c r="K334" s="22"/>
      <c r="L334" s="24" t="e">
        <f>J334&amp;#REF!</f>
        <v>#REF!</v>
      </c>
      <c r="M334" s="22"/>
      <c r="N334" s="22"/>
      <c r="O334" s="22"/>
      <c r="P334" s="22"/>
      <c r="Q334" s="22"/>
      <c r="R334" s="22"/>
      <c r="S334" s="25" t="str">
        <f t="shared" si="73"/>
        <v/>
      </c>
      <c r="T334" s="22"/>
      <c r="U334" s="22"/>
      <c r="V334" s="22"/>
      <c r="W334" s="22"/>
      <c r="X334" s="22"/>
      <c r="Y334" s="22"/>
      <c r="Z334" s="31"/>
      <c r="AA334" s="41"/>
      <c r="AB334" s="31"/>
      <c r="AC334" s="121"/>
      <c r="AD334" s="122"/>
      <c r="AE334" s="118"/>
      <c r="AF334" s="100"/>
      <c r="AG334" s="71"/>
      <c r="AH334" s="94">
        <f>IFERROR(INDEX(※編集不可※選択項目!$P$3:$P$51,MATCH(新規登録用!G334&amp;新規登録用!H334&amp;新規登録用!I334,※編集不可※選択項目!$Q$3:$Q$51,0)),0)</f>
        <v>0</v>
      </c>
      <c r="AI334" s="95" t="str">
        <f t="shared" si="74"/>
        <v/>
      </c>
      <c r="AJ334" s="95" t="str">
        <f>IF(G334&amp;H334=※編集不可※選択項目!$J$3,VLOOKUP(新規登録用!U334,※編集不可※選択項目!$N$2:$P$13,3,TRUE),AK334)</f>
        <v/>
      </c>
      <c r="AK334" s="95" t="str">
        <f>IF(G334&amp;H334=※編集不可※選択項目!$J$15,VLOOKUP(新規登録用!U334,※編集不可※選択項目!$N$14:$P$25,3,TRUE),AL334)</f>
        <v/>
      </c>
      <c r="AL334" s="95" t="str">
        <f>IF(G334&amp;H334=※編集不可※選択項目!$J$27,VLOOKUP(新規登録用!U334,※編集不可※選択項目!$N$26:$P$41,3,TRUE),AM334)</f>
        <v/>
      </c>
      <c r="AM334" s="95" t="str">
        <f>IF(G334&amp;H334=※編集不可※選択項目!$J$43,VLOOKUP(新規登録用!U334,※編集不可※選択項目!$N$42:$P$46,3,TRUE),AN334)</f>
        <v/>
      </c>
      <c r="AN334" s="95" t="str">
        <f>IF(G334&amp;H334=※編集不可※選択項目!$J$48,VLOOKUP(新規登録用!U334,※編集不可※選択項目!$N$47:$P$51,3,TRUE),"")</f>
        <v/>
      </c>
      <c r="AO334" s="94">
        <f>IFERROR(VLOOKUP(Y334&amp;G334&amp;H334,※編集不可※選択項目!U:V,2,FALSE),0)</f>
        <v>0</v>
      </c>
      <c r="AP334" s="94">
        <f t="shared" si="75"/>
        <v>0</v>
      </c>
      <c r="AQ334" s="94" t="str">
        <f t="shared" si="76"/>
        <v/>
      </c>
      <c r="AR334" s="81">
        <f t="shared" si="77"/>
        <v>0</v>
      </c>
      <c r="AS334" s="81">
        <f t="shared" si="82"/>
        <v>0</v>
      </c>
      <c r="AT334" s="81">
        <f t="shared" si="78"/>
        <v>0</v>
      </c>
      <c r="AU334" s="81" t="str">
        <f t="shared" si="83"/>
        <v/>
      </c>
      <c r="AV334" s="74">
        <f t="shared" si="84"/>
        <v>0</v>
      </c>
      <c r="AW334" s="74">
        <f t="shared" si="85"/>
        <v>0</v>
      </c>
    </row>
    <row r="335" spans="1:49" s="13" customFormat="1" ht="25.15" customHeight="1" x14ac:dyDescent="0.15">
      <c r="A335" s="72">
        <f t="shared" si="79"/>
        <v>324</v>
      </c>
      <c r="B335" s="26" t="str">
        <f t="shared" si="72"/>
        <v/>
      </c>
      <c r="C335" s="73"/>
      <c r="D335" s="24" t="str">
        <f t="shared" si="80"/>
        <v/>
      </c>
      <c r="E335" s="24" t="str">
        <f t="shared" si="81"/>
        <v/>
      </c>
      <c r="F335" s="22"/>
      <c r="G335" s="23"/>
      <c r="H335" s="22"/>
      <c r="I335" s="24" t="str">
        <f>IF(OR(G335="",H335="",U335=""),"",IFERROR(VLOOKUP(G335&amp;H335&amp;U335,※編集不可※選択項目!$K$3:$P$51,5,FALSE),"該当なし"))</f>
        <v/>
      </c>
      <c r="J335" s="41"/>
      <c r="K335" s="22"/>
      <c r="L335" s="24" t="e">
        <f>J335&amp;#REF!</f>
        <v>#REF!</v>
      </c>
      <c r="M335" s="22"/>
      <c r="N335" s="22"/>
      <c r="O335" s="22"/>
      <c r="P335" s="22"/>
      <c r="Q335" s="22"/>
      <c r="R335" s="22"/>
      <c r="S335" s="25" t="str">
        <f t="shared" si="73"/>
        <v/>
      </c>
      <c r="T335" s="22"/>
      <c r="U335" s="22"/>
      <c r="V335" s="22"/>
      <c r="W335" s="22"/>
      <c r="X335" s="22"/>
      <c r="Y335" s="22"/>
      <c r="Z335" s="31"/>
      <c r="AA335" s="41"/>
      <c r="AB335" s="31"/>
      <c r="AC335" s="121"/>
      <c r="AD335" s="122"/>
      <c r="AE335" s="118"/>
      <c r="AF335" s="100"/>
      <c r="AG335" s="71"/>
      <c r="AH335" s="94">
        <f>IFERROR(INDEX(※編集不可※選択項目!$P$3:$P$51,MATCH(新規登録用!G335&amp;新規登録用!H335&amp;新規登録用!I335,※編集不可※選択項目!$Q$3:$Q$51,0)),0)</f>
        <v>0</v>
      </c>
      <c r="AI335" s="95" t="str">
        <f t="shared" si="74"/>
        <v/>
      </c>
      <c r="AJ335" s="95" t="str">
        <f>IF(G335&amp;H335=※編集不可※選択項目!$J$3,VLOOKUP(新規登録用!U335,※編集不可※選択項目!$N$2:$P$13,3,TRUE),AK335)</f>
        <v/>
      </c>
      <c r="AK335" s="95" t="str">
        <f>IF(G335&amp;H335=※編集不可※選択項目!$J$15,VLOOKUP(新規登録用!U335,※編集不可※選択項目!$N$14:$P$25,3,TRUE),AL335)</f>
        <v/>
      </c>
      <c r="AL335" s="95" t="str">
        <f>IF(G335&amp;H335=※編集不可※選択項目!$J$27,VLOOKUP(新規登録用!U335,※編集不可※選択項目!$N$26:$P$41,3,TRUE),AM335)</f>
        <v/>
      </c>
      <c r="AM335" s="95" t="str">
        <f>IF(G335&amp;H335=※編集不可※選択項目!$J$43,VLOOKUP(新規登録用!U335,※編集不可※選択項目!$N$42:$P$46,3,TRUE),AN335)</f>
        <v/>
      </c>
      <c r="AN335" s="95" t="str">
        <f>IF(G335&amp;H335=※編集不可※選択項目!$J$48,VLOOKUP(新規登録用!U335,※編集不可※選択項目!$N$47:$P$51,3,TRUE),"")</f>
        <v/>
      </c>
      <c r="AO335" s="94">
        <f>IFERROR(VLOOKUP(Y335&amp;G335&amp;H335,※編集不可※選択項目!U:V,2,FALSE),0)</f>
        <v>0</v>
      </c>
      <c r="AP335" s="94">
        <f t="shared" si="75"/>
        <v>0</v>
      </c>
      <c r="AQ335" s="94" t="str">
        <f t="shared" si="76"/>
        <v/>
      </c>
      <c r="AR335" s="81">
        <f t="shared" si="77"/>
        <v>0</v>
      </c>
      <c r="AS335" s="81">
        <f t="shared" si="82"/>
        <v>0</v>
      </c>
      <c r="AT335" s="81">
        <f t="shared" si="78"/>
        <v>0</v>
      </c>
      <c r="AU335" s="81" t="str">
        <f t="shared" si="83"/>
        <v/>
      </c>
      <c r="AV335" s="74">
        <f t="shared" si="84"/>
        <v>0</v>
      </c>
      <c r="AW335" s="74">
        <f t="shared" si="85"/>
        <v>0</v>
      </c>
    </row>
    <row r="336" spans="1:49" s="13" customFormat="1" ht="25.15" customHeight="1" x14ac:dyDescent="0.15">
      <c r="A336" s="72">
        <f t="shared" si="79"/>
        <v>325</v>
      </c>
      <c r="B336" s="26" t="str">
        <f t="shared" si="72"/>
        <v/>
      </c>
      <c r="C336" s="73"/>
      <c r="D336" s="24" t="str">
        <f t="shared" si="80"/>
        <v/>
      </c>
      <c r="E336" s="24" t="str">
        <f t="shared" si="81"/>
        <v/>
      </c>
      <c r="F336" s="22"/>
      <c r="G336" s="23"/>
      <c r="H336" s="22"/>
      <c r="I336" s="24" t="str">
        <f>IF(OR(G336="",H336="",U336=""),"",IFERROR(VLOOKUP(G336&amp;H336&amp;U336,※編集不可※選択項目!$K$3:$P$51,5,FALSE),"該当なし"))</f>
        <v/>
      </c>
      <c r="J336" s="41"/>
      <c r="K336" s="22"/>
      <c r="L336" s="24" t="e">
        <f>J336&amp;#REF!</f>
        <v>#REF!</v>
      </c>
      <c r="M336" s="22"/>
      <c r="N336" s="22"/>
      <c r="O336" s="22"/>
      <c r="P336" s="22"/>
      <c r="Q336" s="22"/>
      <c r="R336" s="22"/>
      <c r="S336" s="25" t="str">
        <f t="shared" si="73"/>
        <v/>
      </c>
      <c r="T336" s="22"/>
      <c r="U336" s="22"/>
      <c r="V336" s="22"/>
      <c r="W336" s="22"/>
      <c r="X336" s="22"/>
      <c r="Y336" s="22"/>
      <c r="Z336" s="31"/>
      <c r="AA336" s="41"/>
      <c r="AB336" s="31"/>
      <c r="AC336" s="121"/>
      <c r="AD336" s="122"/>
      <c r="AE336" s="118"/>
      <c r="AF336" s="100"/>
      <c r="AG336" s="71"/>
      <c r="AH336" s="94">
        <f>IFERROR(INDEX(※編集不可※選択項目!$P$3:$P$51,MATCH(新規登録用!G336&amp;新規登録用!H336&amp;新規登録用!I336,※編集不可※選択項目!$Q$3:$Q$51,0)),0)</f>
        <v>0</v>
      </c>
      <c r="AI336" s="95" t="str">
        <f t="shared" si="74"/>
        <v/>
      </c>
      <c r="AJ336" s="95" t="str">
        <f>IF(G336&amp;H336=※編集不可※選択項目!$J$3,VLOOKUP(新規登録用!U336,※編集不可※選択項目!$N$2:$P$13,3,TRUE),AK336)</f>
        <v/>
      </c>
      <c r="AK336" s="95" t="str">
        <f>IF(G336&amp;H336=※編集不可※選択項目!$J$15,VLOOKUP(新規登録用!U336,※編集不可※選択項目!$N$14:$P$25,3,TRUE),AL336)</f>
        <v/>
      </c>
      <c r="AL336" s="95" t="str">
        <f>IF(G336&amp;H336=※編集不可※選択項目!$J$27,VLOOKUP(新規登録用!U336,※編集不可※選択項目!$N$26:$P$41,3,TRUE),AM336)</f>
        <v/>
      </c>
      <c r="AM336" s="95" t="str">
        <f>IF(G336&amp;H336=※編集不可※選択項目!$J$43,VLOOKUP(新規登録用!U336,※編集不可※選択項目!$N$42:$P$46,3,TRUE),AN336)</f>
        <v/>
      </c>
      <c r="AN336" s="95" t="str">
        <f>IF(G336&amp;H336=※編集不可※選択項目!$J$48,VLOOKUP(新規登録用!U336,※編集不可※選択項目!$N$47:$P$51,3,TRUE),"")</f>
        <v/>
      </c>
      <c r="AO336" s="94">
        <f>IFERROR(VLOOKUP(Y336&amp;G336&amp;H336,※編集不可※選択項目!U:V,2,FALSE),0)</f>
        <v>0</v>
      </c>
      <c r="AP336" s="94">
        <f t="shared" si="75"/>
        <v>0</v>
      </c>
      <c r="AQ336" s="94" t="str">
        <f t="shared" si="76"/>
        <v/>
      </c>
      <c r="AR336" s="81">
        <f t="shared" si="77"/>
        <v>0</v>
      </c>
      <c r="AS336" s="81">
        <f t="shared" si="82"/>
        <v>0</v>
      </c>
      <c r="AT336" s="81">
        <f t="shared" si="78"/>
        <v>0</v>
      </c>
      <c r="AU336" s="81" t="str">
        <f t="shared" si="83"/>
        <v/>
      </c>
      <c r="AV336" s="74">
        <f t="shared" si="84"/>
        <v>0</v>
      </c>
      <c r="AW336" s="74">
        <f t="shared" si="85"/>
        <v>0</v>
      </c>
    </row>
    <row r="337" spans="1:49" s="13" customFormat="1" ht="25.15" customHeight="1" x14ac:dyDescent="0.15">
      <c r="A337" s="72">
        <f t="shared" si="79"/>
        <v>326</v>
      </c>
      <c r="B337" s="26" t="str">
        <f t="shared" si="72"/>
        <v/>
      </c>
      <c r="C337" s="73"/>
      <c r="D337" s="24" t="str">
        <f t="shared" si="80"/>
        <v/>
      </c>
      <c r="E337" s="24" t="str">
        <f t="shared" si="81"/>
        <v/>
      </c>
      <c r="F337" s="22"/>
      <c r="G337" s="23"/>
      <c r="H337" s="22"/>
      <c r="I337" s="24" t="str">
        <f>IF(OR(G337="",H337="",U337=""),"",IFERROR(VLOOKUP(G337&amp;H337&amp;U337,※編集不可※選択項目!$K$3:$P$51,5,FALSE),"該当なし"))</f>
        <v/>
      </c>
      <c r="J337" s="41"/>
      <c r="K337" s="22"/>
      <c r="L337" s="24" t="e">
        <f>J337&amp;#REF!</f>
        <v>#REF!</v>
      </c>
      <c r="M337" s="22"/>
      <c r="N337" s="22"/>
      <c r="O337" s="22"/>
      <c r="P337" s="22"/>
      <c r="Q337" s="22"/>
      <c r="R337" s="22"/>
      <c r="S337" s="25" t="str">
        <f t="shared" si="73"/>
        <v/>
      </c>
      <c r="T337" s="22"/>
      <c r="U337" s="22"/>
      <c r="V337" s="22"/>
      <c r="W337" s="22"/>
      <c r="X337" s="22"/>
      <c r="Y337" s="22"/>
      <c r="Z337" s="31"/>
      <c r="AA337" s="41"/>
      <c r="AB337" s="31"/>
      <c r="AC337" s="121"/>
      <c r="AD337" s="122"/>
      <c r="AE337" s="118"/>
      <c r="AF337" s="100"/>
      <c r="AG337" s="71"/>
      <c r="AH337" s="94">
        <f>IFERROR(INDEX(※編集不可※選択項目!$P$3:$P$51,MATCH(新規登録用!G337&amp;新規登録用!H337&amp;新規登録用!I337,※編集不可※選択項目!$Q$3:$Q$51,0)),0)</f>
        <v>0</v>
      </c>
      <c r="AI337" s="95" t="str">
        <f t="shared" si="74"/>
        <v/>
      </c>
      <c r="AJ337" s="95" t="str">
        <f>IF(G337&amp;H337=※編集不可※選択項目!$J$3,VLOOKUP(新規登録用!U337,※編集不可※選択項目!$N$2:$P$13,3,TRUE),AK337)</f>
        <v/>
      </c>
      <c r="AK337" s="95" t="str">
        <f>IF(G337&amp;H337=※編集不可※選択項目!$J$15,VLOOKUP(新規登録用!U337,※編集不可※選択項目!$N$14:$P$25,3,TRUE),AL337)</f>
        <v/>
      </c>
      <c r="AL337" s="95" t="str">
        <f>IF(G337&amp;H337=※編集不可※選択項目!$J$27,VLOOKUP(新規登録用!U337,※編集不可※選択項目!$N$26:$P$41,3,TRUE),AM337)</f>
        <v/>
      </c>
      <c r="AM337" s="95" t="str">
        <f>IF(G337&amp;H337=※編集不可※選択項目!$J$43,VLOOKUP(新規登録用!U337,※編集不可※選択項目!$N$42:$P$46,3,TRUE),AN337)</f>
        <v/>
      </c>
      <c r="AN337" s="95" t="str">
        <f>IF(G337&amp;H337=※編集不可※選択項目!$J$48,VLOOKUP(新規登録用!U337,※編集不可※選択項目!$N$47:$P$51,3,TRUE),"")</f>
        <v/>
      </c>
      <c r="AO337" s="94">
        <f>IFERROR(VLOOKUP(Y337&amp;G337&amp;H337,※編集不可※選択項目!U:V,2,FALSE),0)</f>
        <v>0</v>
      </c>
      <c r="AP337" s="94">
        <f t="shared" si="75"/>
        <v>0</v>
      </c>
      <c r="AQ337" s="94" t="str">
        <f t="shared" si="76"/>
        <v/>
      </c>
      <c r="AR337" s="81">
        <f t="shared" si="77"/>
        <v>0</v>
      </c>
      <c r="AS337" s="81">
        <f t="shared" si="82"/>
        <v>0</v>
      </c>
      <c r="AT337" s="81">
        <f t="shared" si="78"/>
        <v>0</v>
      </c>
      <c r="AU337" s="81" t="str">
        <f t="shared" si="83"/>
        <v/>
      </c>
      <c r="AV337" s="74">
        <f t="shared" si="84"/>
        <v>0</v>
      </c>
      <c r="AW337" s="74">
        <f t="shared" si="85"/>
        <v>0</v>
      </c>
    </row>
    <row r="338" spans="1:49" s="13" customFormat="1" ht="25.15" customHeight="1" x14ac:dyDescent="0.15">
      <c r="A338" s="72">
        <f t="shared" si="79"/>
        <v>327</v>
      </c>
      <c r="B338" s="26" t="str">
        <f t="shared" si="72"/>
        <v/>
      </c>
      <c r="C338" s="73"/>
      <c r="D338" s="24" t="str">
        <f t="shared" si="80"/>
        <v/>
      </c>
      <c r="E338" s="24" t="str">
        <f t="shared" si="81"/>
        <v/>
      </c>
      <c r="F338" s="22"/>
      <c r="G338" s="23"/>
      <c r="H338" s="22"/>
      <c r="I338" s="24" t="str">
        <f>IF(OR(G338="",H338="",U338=""),"",IFERROR(VLOOKUP(G338&amp;H338&amp;U338,※編集不可※選択項目!$K$3:$P$51,5,FALSE),"該当なし"))</f>
        <v/>
      </c>
      <c r="J338" s="41"/>
      <c r="K338" s="22"/>
      <c r="L338" s="24" t="e">
        <f>J338&amp;#REF!</f>
        <v>#REF!</v>
      </c>
      <c r="M338" s="22"/>
      <c r="N338" s="22"/>
      <c r="O338" s="22"/>
      <c r="P338" s="22"/>
      <c r="Q338" s="22"/>
      <c r="R338" s="22"/>
      <c r="S338" s="25" t="str">
        <f t="shared" si="73"/>
        <v/>
      </c>
      <c r="T338" s="22"/>
      <c r="U338" s="22"/>
      <c r="V338" s="22"/>
      <c r="W338" s="22"/>
      <c r="X338" s="22"/>
      <c r="Y338" s="22"/>
      <c r="Z338" s="31"/>
      <c r="AA338" s="41"/>
      <c r="AB338" s="31"/>
      <c r="AC338" s="121"/>
      <c r="AD338" s="122"/>
      <c r="AE338" s="118"/>
      <c r="AF338" s="100"/>
      <c r="AG338" s="71"/>
      <c r="AH338" s="94">
        <f>IFERROR(INDEX(※編集不可※選択項目!$P$3:$P$51,MATCH(新規登録用!G338&amp;新規登録用!H338&amp;新規登録用!I338,※編集不可※選択項目!$Q$3:$Q$51,0)),0)</f>
        <v>0</v>
      </c>
      <c r="AI338" s="95" t="str">
        <f t="shared" si="74"/>
        <v/>
      </c>
      <c r="AJ338" s="95" t="str">
        <f>IF(G338&amp;H338=※編集不可※選択項目!$J$3,VLOOKUP(新規登録用!U338,※編集不可※選択項目!$N$2:$P$13,3,TRUE),AK338)</f>
        <v/>
      </c>
      <c r="AK338" s="95" t="str">
        <f>IF(G338&amp;H338=※編集不可※選択項目!$J$15,VLOOKUP(新規登録用!U338,※編集不可※選択項目!$N$14:$P$25,3,TRUE),AL338)</f>
        <v/>
      </c>
      <c r="AL338" s="95" t="str">
        <f>IF(G338&amp;H338=※編集不可※選択項目!$J$27,VLOOKUP(新規登録用!U338,※編集不可※選択項目!$N$26:$P$41,3,TRUE),AM338)</f>
        <v/>
      </c>
      <c r="AM338" s="95" t="str">
        <f>IF(G338&amp;H338=※編集不可※選択項目!$J$43,VLOOKUP(新規登録用!U338,※編集不可※選択項目!$N$42:$P$46,3,TRUE),AN338)</f>
        <v/>
      </c>
      <c r="AN338" s="95" t="str">
        <f>IF(G338&amp;H338=※編集不可※選択項目!$J$48,VLOOKUP(新規登録用!U338,※編集不可※選択項目!$N$47:$P$51,3,TRUE),"")</f>
        <v/>
      </c>
      <c r="AO338" s="94">
        <f>IFERROR(VLOOKUP(Y338&amp;G338&amp;H338,※編集不可※選択項目!U:V,2,FALSE),0)</f>
        <v>0</v>
      </c>
      <c r="AP338" s="94">
        <f t="shared" si="75"/>
        <v>0</v>
      </c>
      <c r="AQ338" s="94" t="str">
        <f t="shared" si="76"/>
        <v/>
      </c>
      <c r="AR338" s="81">
        <f t="shared" si="77"/>
        <v>0</v>
      </c>
      <c r="AS338" s="81">
        <f t="shared" si="82"/>
        <v>0</v>
      </c>
      <c r="AT338" s="81">
        <f t="shared" si="78"/>
        <v>0</v>
      </c>
      <c r="AU338" s="81" t="str">
        <f t="shared" si="83"/>
        <v/>
      </c>
      <c r="AV338" s="74">
        <f t="shared" si="84"/>
        <v>0</v>
      </c>
      <c r="AW338" s="74">
        <f t="shared" si="85"/>
        <v>0</v>
      </c>
    </row>
    <row r="339" spans="1:49" s="13" customFormat="1" ht="25.15" customHeight="1" x14ac:dyDescent="0.15">
      <c r="A339" s="72">
        <f t="shared" si="79"/>
        <v>328</v>
      </c>
      <c r="B339" s="26" t="str">
        <f t="shared" si="72"/>
        <v/>
      </c>
      <c r="C339" s="73"/>
      <c r="D339" s="24" t="str">
        <f t="shared" si="80"/>
        <v/>
      </c>
      <c r="E339" s="24" t="str">
        <f t="shared" si="81"/>
        <v/>
      </c>
      <c r="F339" s="22"/>
      <c r="G339" s="23"/>
      <c r="H339" s="22"/>
      <c r="I339" s="24" t="str">
        <f>IF(OR(G339="",H339="",U339=""),"",IFERROR(VLOOKUP(G339&amp;H339&amp;U339,※編集不可※選択項目!$K$3:$P$51,5,FALSE),"該当なし"))</f>
        <v/>
      </c>
      <c r="J339" s="41"/>
      <c r="K339" s="22"/>
      <c r="L339" s="24" t="e">
        <f>J339&amp;#REF!</f>
        <v>#REF!</v>
      </c>
      <c r="M339" s="22"/>
      <c r="N339" s="22"/>
      <c r="O339" s="22"/>
      <c r="P339" s="22"/>
      <c r="Q339" s="22"/>
      <c r="R339" s="22"/>
      <c r="S339" s="25" t="str">
        <f t="shared" si="73"/>
        <v/>
      </c>
      <c r="T339" s="22"/>
      <c r="U339" s="22"/>
      <c r="V339" s="22"/>
      <c r="W339" s="22"/>
      <c r="X339" s="22"/>
      <c r="Y339" s="22"/>
      <c r="Z339" s="31"/>
      <c r="AA339" s="41"/>
      <c r="AB339" s="31"/>
      <c r="AC339" s="121"/>
      <c r="AD339" s="122"/>
      <c r="AE339" s="118"/>
      <c r="AF339" s="100"/>
      <c r="AG339" s="71"/>
      <c r="AH339" s="94">
        <f>IFERROR(INDEX(※編集不可※選択項目!$P$3:$P$51,MATCH(新規登録用!G339&amp;新規登録用!H339&amp;新規登録用!I339,※編集不可※選択項目!$Q$3:$Q$51,0)),0)</f>
        <v>0</v>
      </c>
      <c r="AI339" s="95" t="str">
        <f t="shared" si="74"/>
        <v/>
      </c>
      <c r="AJ339" s="95" t="str">
        <f>IF(G339&amp;H339=※編集不可※選択項目!$J$3,VLOOKUP(新規登録用!U339,※編集不可※選択項目!$N$2:$P$13,3,TRUE),AK339)</f>
        <v/>
      </c>
      <c r="AK339" s="95" t="str">
        <f>IF(G339&amp;H339=※編集不可※選択項目!$J$15,VLOOKUP(新規登録用!U339,※編集不可※選択項目!$N$14:$P$25,3,TRUE),AL339)</f>
        <v/>
      </c>
      <c r="AL339" s="95" t="str">
        <f>IF(G339&amp;H339=※編集不可※選択項目!$J$27,VLOOKUP(新規登録用!U339,※編集不可※選択項目!$N$26:$P$41,3,TRUE),AM339)</f>
        <v/>
      </c>
      <c r="AM339" s="95" t="str">
        <f>IF(G339&amp;H339=※編集不可※選択項目!$J$43,VLOOKUP(新規登録用!U339,※編集不可※選択項目!$N$42:$P$46,3,TRUE),AN339)</f>
        <v/>
      </c>
      <c r="AN339" s="95" t="str">
        <f>IF(G339&amp;H339=※編集不可※選択項目!$J$48,VLOOKUP(新規登録用!U339,※編集不可※選択項目!$N$47:$P$51,3,TRUE),"")</f>
        <v/>
      </c>
      <c r="AO339" s="94">
        <f>IFERROR(VLOOKUP(Y339&amp;G339&amp;H339,※編集不可※選択項目!U:V,2,FALSE),0)</f>
        <v>0</v>
      </c>
      <c r="AP339" s="94">
        <f t="shared" si="75"/>
        <v>0</v>
      </c>
      <c r="AQ339" s="94" t="str">
        <f t="shared" si="76"/>
        <v/>
      </c>
      <c r="AR339" s="81">
        <f t="shared" si="77"/>
        <v>0</v>
      </c>
      <c r="AS339" s="81">
        <f t="shared" si="82"/>
        <v>0</v>
      </c>
      <c r="AT339" s="81">
        <f t="shared" si="78"/>
        <v>0</v>
      </c>
      <c r="AU339" s="81" t="str">
        <f t="shared" si="83"/>
        <v/>
      </c>
      <c r="AV339" s="74">
        <f t="shared" si="84"/>
        <v>0</v>
      </c>
      <c r="AW339" s="74">
        <f t="shared" si="85"/>
        <v>0</v>
      </c>
    </row>
    <row r="340" spans="1:49" s="13" customFormat="1" ht="25.15" customHeight="1" x14ac:dyDescent="0.15">
      <c r="A340" s="72">
        <f t="shared" si="79"/>
        <v>329</v>
      </c>
      <c r="B340" s="26" t="str">
        <f t="shared" si="72"/>
        <v/>
      </c>
      <c r="C340" s="73"/>
      <c r="D340" s="24" t="str">
        <f t="shared" si="80"/>
        <v/>
      </c>
      <c r="E340" s="24" t="str">
        <f t="shared" si="81"/>
        <v/>
      </c>
      <c r="F340" s="22"/>
      <c r="G340" s="23"/>
      <c r="H340" s="22"/>
      <c r="I340" s="24" t="str">
        <f>IF(OR(G340="",H340="",U340=""),"",IFERROR(VLOOKUP(G340&amp;H340&amp;U340,※編集不可※選択項目!$K$3:$P$51,5,FALSE),"該当なし"))</f>
        <v/>
      </c>
      <c r="J340" s="41"/>
      <c r="K340" s="22"/>
      <c r="L340" s="24" t="e">
        <f>J340&amp;#REF!</f>
        <v>#REF!</v>
      </c>
      <c r="M340" s="22"/>
      <c r="N340" s="22"/>
      <c r="O340" s="22"/>
      <c r="P340" s="22"/>
      <c r="Q340" s="22"/>
      <c r="R340" s="22"/>
      <c r="S340" s="25" t="str">
        <f t="shared" si="73"/>
        <v/>
      </c>
      <c r="T340" s="22"/>
      <c r="U340" s="22"/>
      <c r="V340" s="22"/>
      <c r="W340" s="22"/>
      <c r="X340" s="22"/>
      <c r="Y340" s="22"/>
      <c r="Z340" s="31"/>
      <c r="AA340" s="41"/>
      <c r="AB340" s="31"/>
      <c r="AC340" s="121"/>
      <c r="AD340" s="122"/>
      <c r="AE340" s="118"/>
      <c r="AF340" s="100"/>
      <c r="AG340" s="71"/>
      <c r="AH340" s="94">
        <f>IFERROR(INDEX(※編集不可※選択項目!$P$3:$P$51,MATCH(新規登録用!G340&amp;新規登録用!H340&amp;新規登録用!I340,※編集不可※選択項目!$Q$3:$Q$51,0)),0)</f>
        <v>0</v>
      </c>
      <c r="AI340" s="95" t="str">
        <f t="shared" si="74"/>
        <v/>
      </c>
      <c r="AJ340" s="95" t="str">
        <f>IF(G340&amp;H340=※編集不可※選択項目!$J$3,VLOOKUP(新規登録用!U340,※編集不可※選択項目!$N$2:$P$13,3,TRUE),AK340)</f>
        <v/>
      </c>
      <c r="AK340" s="95" t="str">
        <f>IF(G340&amp;H340=※編集不可※選択項目!$J$15,VLOOKUP(新規登録用!U340,※編集不可※選択項目!$N$14:$P$25,3,TRUE),AL340)</f>
        <v/>
      </c>
      <c r="AL340" s="95" t="str">
        <f>IF(G340&amp;H340=※編集不可※選択項目!$J$27,VLOOKUP(新規登録用!U340,※編集不可※選択項目!$N$26:$P$41,3,TRUE),AM340)</f>
        <v/>
      </c>
      <c r="AM340" s="95" t="str">
        <f>IF(G340&amp;H340=※編集不可※選択項目!$J$43,VLOOKUP(新規登録用!U340,※編集不可※選択項目!$N$42:$P$46,3,TRUE),AN340)</f>
        <v/>
      </c>
      <c r="AN340" s="95" t="str">
        <f>IF(G340&amp;H340=※編集不可※選択項目!$J$48,VLOOKUP(新規登録用!U340,※編集不可※選択項目!$N$47:$P$51,3,TRUE),"")</f>
        <v/>
      </c>
      <c r="AO340" s="94">
        <f>IFERROR(VLOOKUP(Y340&amp;G340&amp;H340,※編集不可※選択項目!U:V,2,FALSE),0)</f>
        <v>0</v>
      </c>
      <c r="AP340" s="94">
        <f t="shared" si="75"/>
        <v>0</v>
      </c>
      <c r="AQ340" s="94" t="str">
        <f t="shared" si="76"/>
        <v/>
      </c>
      <c r="AR340" s="81">
        <f t="shared" si="77"/>
        <v>0</v>
      </c>
      <c r="AS340" s="81">
        <f t="shared" si="82"/>
        <v>0</v>
      </c>
      <c r="AT340" s="81">
        <f t="shared" si="78"/>
        <v>0</v>
      </c>
      <c r="AU340" s="81" t="str">
        <f t="shared" si="83"/>
        <v/>
      </c>
      <c r="AV340" s="74">
        <f t="shared" si="84"/>
        <v>0</v>
      </c>
      <c r="AW340" s="74">
        <f t="shared" si="85"/>
        <v>0</v>
      </c>
    </row>
    <row r="341" spans="1:49" s="13" customFormat="1" ht="25.15" customHeight="1" x14ac:dyDescent="0.15">
      <c r="A341" s="72">
        <f t="shared" si="79"/>
        <v>330</v>
      </c>
      <c r="B341" s="26" t="str">
        <f t="shared" si="72"/>
        <v/>
      </c>
      <c r="C341" s="73"/>
      <c r="D341" s="24" t="str">
        <f t="shared" si="80"/>
        <v/>
      </c>
      <c r="E341" s="24" t="str">
        <f t="shared" si="81"/>
        <v/>
      </c>
      <c r="F341" s="22"/>
      <c r="G341" s="23"/>
      <c r="H341" s="22"/>
      <c r="I341" s="24" t="str">
        <f>IF(OR(G341="",H341="",U341=""),"",IFERROR(VLOOKUP(G341&amp;H341&amp;U341,※編集不可※選択項目!$K$3:$P$51,5,FALSE),"該当なし"))</f>
        <v/>
      </c>
      <c r="J341" s="41"/>
      <c r="K341" s="22"/>
      <c r="L341" s="24" t="e">
        <f>J341&amp;#REF!</f>
        <v>#REF!</v>
      </c>
      <c r="M341" s="22"/>
      <c r="N341" s="22"/>
      <c r="O341" s="22"/>
      <c r="P341" s="22"/>
      <c r="Q341" s="22"/>
      <c r="R341" s="22"/>
      <c r="S341" s="25" t="str">
        <f t="shared" si="73"/>
        <v/>
      </c>
      <c r="T341" s="22"/>
      <c r="U341" s="22"/>
      <c r="V341" s="22"/>
      <c r="W341" s="22"/>
      <c r="X341" s="22"/>
      <c r="Y341" s="22"/>
      <c r="Z341" s="31"/>
      <c r="AA341" s="41"/>
      <c r="AB341" s="31"/>
      <c r="AC341" s="121"/>
      <c r="AD341" s="122"/>
      <c r="AE341" s="118"/>
      <c r="AF341" s="100"/>
      <c r="AG341" s="71"/>
      <c r="AH341" s="94">
        <f>IFERROR(INDEX(※編集不可※選択項目!$P$3:$P$51,MATCH(新規登録用!G341&amp;新規登録用!H341&amp;新規登録用!I341,※編集不可※選択項目!$Q$3:$Q$51,0)),0)</f>
        <v>0</v>
      </c>
      <c r="AI341" s="95" t="str">
        <f t="shared" si="74"/>
        <v/>
      </c>
      <c r="AJ341" s="95" t="str">
        <f>IF(G341&amp;H341=※編集不可※選択項目!$J$3,VLOOKUP(新規登録用!U341,※編集不可※選択項目!$N$2:$P$13,3,TRUE),AK341)</f>
        <v/>
      </c>
      <c r="AK341" s="95" t="str">
        <f>IF(G341&amp;H341=※編集不可※選択項目!$J$15,VLOOKUP(新規登録用!U341,※編集不可※選択項目!$N$14:$P$25,3,TRUE),AL341)</f>
        <v/>
      </c>
      <c r="AL341" s="95" t="str">
        <f>IF(G341&amp;H341=※編集不可※選択項目!$J$27,VLOOKUP(新規登録用!U341,※編集不可※選択項目!$N$26:$P$41,3,TRUE),AM341)</f>
        <v/>
      </c>
      <c r="AM341" s="95" t="str">
        <f>IF(G341&amp;H341=※編集不可※選択項目!$J$43,VLOOKUP(新規登録用!U341,※編集不可※選択項目!$N$42:$P$46,3,TRUE),AN341)</f>
        <v/>
      </c>
      <c r="AN341" s="95" t="str">
        <f>IF(G341&amp;H341=※編集不可※選択項目!$J$48,VLOOKUP(新規登録用!U341,※編集不可※選択項目!$N$47:$P$51,3,TRUE),"")</f>
        <v/>
      </c>
      <c r="AO341" s="94">
        <f>IFERROR(VLOOKUP(Y341&amp;G341&amp;H341,※編集不可※選択項目!U:V,2,FALSE),0)</f>
        <v>0</v>
      </c>
      <c r="AP341" s="94">
        <f t="shared" si="75"/>
        <v>0</v>
      </c>
      <c r="AQ341" s="94" t="str">
        <f t="shared" si="76"/>
        <v/>
      </c>
      <c r="AR341" s="81">
        <f t="shared" si="77"/>
        <v>0</v>
      </c>
      <c r="AS341" s="81">
        <f t="shared" si="82"/>
        <v>0</v>
      </c>
      <c r="AT341" s="81">
        <f t="shared" si="78"/>
        <v>0</v>
      </c>
      <c r="AU341" s="81" t="str">
        <f t="shared" si="83"/>
        <v/>
      </c>
      <c r="AV341" s="74">
        <f t="shared" si="84"/>
        <v>0</v>
      </c>
      <c r="AW341" s="74">
        <f t="shared" si="85"/>
        <v>0</v>
      </c>
    </row>
    <row r="342" spans="1:49" s="13" customFormat="1" ht="25.15" customHeight="1" x14ac:dyDescent="0.15">
      <c r="A342" s="72">
        <f t="shared" si="79"/>
        <v>331</v>
      </c>
      <c r="B342" s="26" t="str">
        <f t="shared" si="72"/>
        <v/>
      </c>
      <c r="C342" s="73"/>
      <c r="D342" s="24" t="str">
        <f t="shared" si="80"/>
        <v/>
      </c>
      <c r="E342" s="24" t="str">
        <f t="shared" si="81"/>
        <v/>
      </c>
      <c r="F342" s="22"/>
      <c r="G342" s="23"/>
      <c r="H342" s="22"/>
      <c r="I342" s="24" t="str">
        <f>IF(OR(G342="",H342="",U342=""),"",IFERROR(VLOOKUP(G342&amp;H342&amp;U342,※編集不可※選択項目!$K$3:$P$51,5,FALSE),"該当なし"))</f>
        <v/>
      </c>
      <c r="J342" s="41"/>
      <c r="K342" s="22"/>
      <c r="L342" s="24" t="e">
        <f>J342&amp;#REF!</f>
        <v>#REF!</v>
      </c>
      <c r="M342" s="22"/>
      <c r="N342" s="22"/>
      <c r="O342" s="22"/>
      <c r="P342" s="22"/>
      <c r="Q342" s="22"/>
      <c r="R342" s="22"/>
      <c r="S342" s="25" t="str">
        <f t="shared" si="73"/>
        <v/>
      </c>
      <c r="T342" s="22"/>
      <c r="U342" s="22"/>
      <c r="V342" s="22"/>
      <c r="W342" s="22"/>
      <c r="X342" s="22"/>
      <c r="Y342" s="22"/>
      <c r="Z342" s="31"/>
      <c r="AA342" s="41"/>
      <c r="AB342" s="31"/>
      <c r="AC342" s="121"/>
      <c r="AD342" s="122"/>
      <c r="AE342" s="118"/>
      <c r="AF342" s="100"/>
      <c r="AG342" s="71"/>
      <c r="AH342" s="94">
        <f>IFERROR(INDEX(※編集不可※選択項目!$P$3:$P$51,MATCH(新規登録用!G342&amp;新規登録用!H342&amp;新規登録用!I342,※編集不可※選択項目!$Q$3:$Q$51,0)),0)</f>
        <v>0</v>
      </c>
      <c r="AI342" s="95" t="str">
        <f t="shared" si="74"/>
        <v/>
      </c>
      <c r="AJ342" s="95" t="str">
        <f>IF(G342&amp;H342=※編集不可※選択項目!$J$3,VLOOKUP(新規登録用!U342,※編集不可※選択項目!$N$2:$P$13,3,TRUE),AK342)</f>
        <v/>
      </c>
      <c r="AK342" s="95" t="str">
        <f>IF(G342&amp;H342=※編集不可※選択項目!$J$15,VLOOKUP(新規登録用!U342,※編集不可※選択項目!$N$14:$P$25,3,TRUE),AL342)</f>
        <v/>
      </c>
      <c r="AL342" s="95" t="str">
        <f>IF(G342&amp;H342=※編集不可※選択項目!$J$27,VLOOKUP(新規登録用!U342,※編集不可※選択項目!$N$26:$P$41,3,TRUE),AM342)</f>
        <v/>
      </c>
      <c r="AM342" s="95" t="str">
        <f>IF(G342&amp;H342=※編集不可※選択項目!$J$43,VLOOKUP(新規登録用!U342,※編集不可※選択項目!$N$42:$P$46,3,TRUE),AN342)</f>
        <v/>
      </c>
      <c r="AN342" s="95" t="str">
        <f>IF(G342&amp;H342=※編集不可※選択項目!$J$48,VLOOKUP(新規登録用!U342,※編集不可※選択項目!$N$47:$P$51,3,TRUE),"")</f>
        <v/>
      </c>
      <c r="AO342" s="94">
        <f>IFERROR(VLOOKUP(Y342&amp;G342&amp;H342,※編集不可※選択項目!U:V,2,FALSE),0)</f>
        <v>0</v>
      </c>
      <c r="AP342" s="94">
        <f t="shared" si="75"/>
        <v>0</v>
      </c>
      <c r="AQ342" s="94" t="str">
        <f t="shared" si="76"/>
        <v/>
      </c>
      <c r="AR342" s="81">
        <f t="shared" si="77"/>
        <v>0</v>
      </c>
      <c r="AS342" s="81">
        <f t="shared" si="82"/>
        <v>0</v>
      </c>
      <c r="AT342" s="81">
        <f t="shared" si="78"/>
        <v>0</v>
      </c>
      <c r="AU342" s="81" t="str">
        <f t="shared" si="83"/>
        <v/>
      </c>
      <c r="AV342" s="74">
        <f t="shared" si="84"/>
        <v>0</v>
      </c>
      <c r="AW342" s="74">
        <f t="shared" si="85"/>
        <v>0</v>
      </c>
    </row>
    <row r="343" spans="1:49" s="13" customFormat="1" ht="25.15" customHeight="1" x14ac:dyDescent="0.15">
      <c r="A343" s="72">
        <f t="shared" si="79"/>
        <v>332</v>
      </c>
      <c r="B343" s="26" t="str">
        <f t="shared" si="72"/>
        <v/>
      </c>
      <c r="C343" s="73"/>
      <c r="D343" s="24" t="str">
        <f t="shared" si="80"/>
        <v/>
      </c>
      <c r="E343" s="24" t="str">
        <f t="shared" si="81"/>
        <v/>
      </c>
      <c r="F343" s="22"/>
      <c r="G343" s="23"/>
      <c r="H343" s="22"/>
      <c r="I343" s="24" t="str">
        <f>IF(OR(G343="",H343="",U343=""),"",IFERROR(VLOOKUP(G343&amp;H343&amp;U343,※編集不可※選択項目!$K$3:$P$51,5,FALSE),"該当なし"))</f>
        <v/>
      </c>
      <c r="J343" s="41"/>
      <c r="K343" s="22"/>
      <c r="L343" s="24" t="e">
        <f>J343&amp;#REF!</f>
        <v>#REF!</v>
      </c>
      <c r="M343" s="22"/>
      <c r="N343" s="22"/>
      <c r="O343" s="22"/>
      <c r="P343" s="22"/>
      <c r="Q343" s="22"/>
      <c r="R343" s="22"/>
      <c r="S343" s="25" t="str">
        <f t="shared" si="73"/>
        <v/>
      </c>
      <c r="T343" s="22"/>
      <c r="U343" s="22"/>
      <c r="V343" s="22"/>
      <c r="W343" s="22"/>
      <c r="X343" s="22"/>
      <c r="Y343" s="22"/>
      <c r="Z343" s="31"/>
      <c r="AA343" s="41"/>
      <c r="AB343" s="31"/>
      <c r="AC343" s="121"/>
      <c r="AD343" s="122"/>
      <c r="AE343" s="118"/>
      <c r="AF343" s="100"/>
      <c r="AG343" s="71"/>
      <c r="AH343" s="94">
        <f>IFERROR(INDEX(※編集不可※選択項目!$P$3:$P$51,MATCH(新規登録用!G343&amp;新規登録用!H343&amp;新規登録用!I343,※編集不可※選択項目!$Q$3:$Q$51,0)),0)</f>
        <v>0</v>
      </c>
      <c r="AI343" s="95" t="str">
        <f t="shared" si="74"/>
        <v/>
      </c>
      <c r="AJ343" s="95" t="str">
        <f>IF(G343&amp;H343=※編集不可※選択項目!$J$3,VLOOKUP(新規登録用!U343,※編集不可※選択項目!$N$2:$P$13,3,TRUE),AK343)</f>
        <v/>
      </c>
      <c r="AK343" s="95" t="str">
        <f>IF(G343&amp;H343=※編集不可※選択項目!$J$15,VLOOKUP(新規登録用!U343,※編集不可※選択項目!$N$14:$P$25,3,TRUE),AL343)</f>
        <v/>
      </c>
      <c r="AL343" s="95" t="str">
        <f>IF(G343&amp;H343=※編集不可※選択項目!$J$27,VLOOKUP(新規登録用!U343,※編集不可※選択項目!$N$26:$P$41,3,TRUE),AM343)</f>
        <v/>
      </c>
      <c r="AM343" s="95" t="str">
        <f>IF(G343&amp;H343=※編集不可※選択項目!$J$43,VLOOKUP(新規登録用!U343,※編集不可※選択項目!$N$42:$P$46,3,TRUE),AN343)</f>
        <v/>
      </c>
      <c r="AN343" s="95" t="str">
        <f>IF(G343&amp;H343=※編集不可※選択項目!$J$48,VLOOKUP(新規登録用!U343,※編集不可※選択項目!$N$47:$P$51,3,TRUE),"")</f>
        <v/>
      </c>
      <c r="AO343" s="94">
        <f>IFERROR(VLOOKUP(Y343&amp;G343&amp;H343,※編集不可※選択項目!U:V,2,FALSE),0)</f>
        <v>0</v>
      </c>
      <c r="AP343" s="94">
        <f t="shared" si="75"/>
        <v>0</v>
      </c>
      <c r="AQ343" s="94" t="str">
        <f t="shared" si="76"/>
        <v/>
      </c>
      <c r="AR343" s="81">
        <f t="shared" si="77"/>
        <v>0</v>
      </c>
      <c r="AS343" s="81">
        <f t="shared" si="82"/>
        <v>0</v>
      </c>
      <c r="AT343" s="81">
        <f t="shared" si="78"/>
        <v>0</v>
      </c>
      <c r="AU343" s="81" t="str">
        <f t="shared" si="83"/>
        <v/>
      </c>
      <c r="AV343" s="74">
        <f t="shared" si="84"/>
        <v>0</v>
      </c>
      <c r="AW343" s="74">
        <f t="shared" si="85"/>
        <v>0</v>
      </c>
    </row>
    <row r="344" spans="1:49" s="13" customFormat="1" ht="25.15" customHeight="1" x14ac:dyDescent="0.15">
      <c r="A344" s="72">
        <f t="shared" si="79"/>
        <v>333</v>
      </c>
      <c r="B344" s="26" t="str">
        <f t="shared" si="72"/>
        <v/>
      </c>
      <c r="C344" s="73"/>
      <c r="D344" s="24" t="str">
        <f t="shared" si="80"/>
        <v/>
      </c>
      <c r="E344" s="24" t="str">
        <f t="shared" si="81"/>
        <v/>
      </c>
      <c r="F344" s="22"/>
      <c r="G344" s="23"/>
      <c r="H344" s="22"/>
      <c r="I344" s="24" t="str">
        <f>IF(OR(G344="",H344="",U344=""),"",IFERROR(VLOOKUP(G344&amp;H344&amp;U344,※編集不可※選択項目!$K$3:$P$51,5,FALSE),"該当なし"))</f>
        <v/>
      </c>
      <c r="J344" s="41"/>
      <c r="K344" s="22"/>
      <c r="L344" s="24" t="e">
        <f>J344&amp;#REF!</f>
        <v>#REF!</v>
      </c>
      <c r="M344" s="22"/>
      <c r="N344" s="22"/>
      <c r="O344" s="22"/>
      <c r="P344" s="22"/>
      <c r="Q344" s="22"/>
      <c r="R344" s="22"/>
      <c r="S344" s="25" t="str">
        <f t="shared" si="73"/>
        <v/>
      </c>
      <c r="T344" s="22"/>
      <c r="U344" s="22"/>
      <c r="V344" s="22"/>
      <c r="W344" s="22"/>
      <c r="X344" s="22"/>
      <c r="Y344" s="22"/>
      <c r="Z344" s="31"/>
      <c r="AA344" s="41"/>
      <c r="AB344" s="31"/>
      <c r="AC344" s="121"/>
      <c r="AD344" s="122"/>
      <c r="AE344" s="118"/>
      <c r="AF344" s="100"/>
      <c r="AG344" s="71"/>
      <c r="AH344" s="94">
        <f>IFERROR(INDEX(※編集不可※選択項目!$P$3:$P$51,MATCH(新規登録用!G344&amp;新規登録用!H344&amp;新規登録用!I344,※編集不可※選択項目!$Q$3:$Q$51,0)),0)</f>
        <v>0</v>
      </c>
      <c r="AI344" s="95" t="str">
        <f t="shared" si="74"/>
        <v/>
      </c>
      <c r="AJ344" s="95" t="str">
        <f>IF(G344&amp;H344=※編集不可※選択項目!$J$3,VLOOKUP(新規登録用!U344,※編集不可※選択項目!$N$2:$P$13,3,TRUE),AK344)</f>
        <v/>
      </c>
      <c r="AK344" s="95" t="str">
        <f>IF(G344&amp;H344=※編集不可※選択項目!$J$15,VLOOKUP(新規登録用!U344,※編集不可※選択項目!$N$14:$P$25,3,TRUE),AL344)</f>
        <v/>
      </c>
      <c r="AL344" s="95" t="str">
        <f>IF(G344&amp;H344=※編集不可※選択項目!$J$27,VLOOKUP(新規登録用!U344,※編集不可※選択項目!$N$26:$P$41,3,TRUE),AM344)</f>
        <v/>
      </c>
      <c r="AM344" s="95" t="str">
        <f>IF(G344&amp;H344=※編集不可※選択項目!$J$43,VLOOKUP(新規登録用!U344,※編集不可※選択項目!$N$42:$P$46,3,TRUE),AN344)</f>
        <v/>
      </c>
      <c r="AN344" s="95" t="str">
        <f>IF(G344&amp;H344=※編集不可※選択項目!$J$48,VLOOKUP(新規登録用!U344,※編集不可※選択項目!$N$47:$P$51,3,TRUE),"")</f>
        <v/>
      </c>
      <c r="AO344" s="94">
        <f>IFERROR(VLOOKUP(Y344&amp;G344&amp;H344,※編集不可※選択項目!U:V,2,FALSE),0)</f>
        <v>0</v>
      </c>
      <c r="AP344" s="94">
        <f t="shared" si="75"/>
        <v>0</v>
      </c>
      <c r="AQ344" s="94" t="str">
        <f t="shared" si="76"/>
        <v/>
      </c>
      <c r="AR344" s="81">
        <f t="shared" si="77"/>
        <v>0</v>
      </c>
      <c r="AS344" s="81">
        <f t="shared" si="82"/>
        <v>0</v>
      </c>
      <c r="AT344" s="81">
        <f t="shared" si="78"/>
        <v>0</v>
      </c>
      <c r="AU344" s="81" t="str">
        <f t="shared" si="83"/>
        <v/>
      </c>
      <c r="AV344" s="74">
        <f t="shared" si="84"/>
        <v>0</v>
      </c>
      <c r="AW344" s="74">
        <f t="shared" si="85"/>
        <v>0</v>
      </c>
    </row>
    <row r="345" spans="1:49" s="13" customFormat="1" ht="25.15" customHeight="1" x14ac:dyDescent="0.15">
      <c r="A345" s="72">
        <f t="shared" si="79"/>
        <v>334</v>
      </c>
      <c r="B345" s="26" t="str">
        <f t="shared" si="72"/>
        <v/>
      </c>
      <c r="C345" s="73"/>
      <c r="D345" s="24" t="str">
        <f t="shared" si="80"/>
        <v/>
      </c>
      <c r="E345" s="24" t="str">
        <f t="shared" si="81"/>
        <v/>
      </c>
      <c r="F345" s="22"/>
      <c r="G345" s="23"/>
      <c r="H345" s="22"/>
      <c r="I345" s="24" t="str">
        <f>IF(OR(G345="",H345="",U345=""),"",IFERROR(VLOOKUP(G345&amp;H345&amp;U345,※編集不可※選択項目!$K$3:$P$51,5,FALSE),"該当なし"))</f>
        <v/>
      </c>
      <c r="J345" s="41"/>
      <c r="K345" s="22"/>
      <c r="L345" s="24" t="e">
        <f>J345&amp;#REF!</f>
        <v>#REF!</v>
      </c>
      <c r="M345" s="22"/>
      <c r="N345" s="22"/>
      <c r="O345" s="22"/>
      <c r="P345" s="22"/>
      <c r="Q345" s="22"/>
      <c r="R345" s="22"/>
      <c r="S345" s="25" t="str">
        <f t="shared" si="73"/>
        <v/>
      </c>
      <c r="T345" s="22"/>
      <c r="U345" s="22"/>
      <c r="V345" s="22"/>
      <c r="W345" s="22"/>
      <c r="X345" s="22"/>
      <c r="Y345" s="22"/>
      <c r="Z345" s="31"/>
      <c r="AA345" s="41"/>
      <c r="AB345" s="31"/>
      <c r="AC345" s="121"/>
      <c r="AD345" s="122"/>
      <c r="AE345" s="118"/>
      <c r="AF345" s="100"/>
      <c r="AG345" s="71"/>
      <c r="AH345" s="94">
        <f>IFERROR(INDEX(※編集不可※選択項目!$P$3:$P$51,MATCH(新規登録用!G345&amp;新規登録用!H345&amp;新規登録用!I345,※編集不可※選択項目!$Q$3:$Q$51,0)),0)</f>
        <v>0</v>
      </c>
      <c r="AI345" s="95" t="str">
        <f t="shared" si="74"/>
        <v/>
      </c>
      <c r="AJ345" s="95" t="str">
        <f>IF(G345&amp;H345=※編集不可※選択項目!$J$3,VLOOKUP(新規登録用!U345,※編集不可※選択項目!$N$2:$P$13,3,TRUE),AK345)</f>
        <v/>
      </c>
      <c r="AK345" s="95" t="str">
        <f>IF(G345&amp;H345=※編集不可※選択項目!$J$15,VLOOKUP(新規登録用!U345,※編集不可※選択項目!$N$14:$P$25,3,TRUE),AL345)</f>
        <v/>
      </c>
      <c r="AL345" s="95" t="str">
        <f>IF(G345&amp;H345=※編集不可※選択項目!$J$27,VLOOKUP(新規登録用!U345,※編集不可※選択項目!$N$26:$P$41,3,TRUE),AM345)</f>
        <v/>
      </c>
      <c r="AM345" s="95" t="str">
        <f>IF(G345&amp;H345=※編集不可※選択項目!$J$43,VLOOKUP(新規登録用!U345,※編集不可※選択項目!$N$42:$P$46,3,TRUE),AN345)</f>
        <v/>
      </c>
      <c r="AN345" s="95" t="str">
        <f>IF(G345&amp;H345=※編集不可※選択項目!$J$48,VLOOKUP(新規登録用!U345,※編集不可※選択項目!$N$47:$P$51,3,TRUE),"")</f>
        <v/>
      </c>
      <c r="AO345" s="94">
        <f>IFERROR(VLOOKUP(Y345&amp;G345&amp;H345,※編集不可※選択項目!U:V,2,FALSE),0)</f>
        <v>0</v>
      </c>
      <c r="AP345" s="94">
        <f t="shared" si="75"/>
        <v>0</v>
      </c>
      <c r="AQ345" s="94" t="str">
        <f t="shared" si="76"/>
        <v/>
      </c>
      <c r="AR345" s="81">
        <f t="shared" si="77"/>
        <v>0</v>
      </c>
      <c r="AS345" s="81">
        <f t="shared" si="82"/>
        <v>0</v>
      </c>
      <c r="AT345" s="81">
        <f t="shared" si="78"/>
        <v>0</v>
      </c>
      <c r="AU345" s="81" t="str">
        <f t="shared" si="83"/>
        <v/>
      </c>
      <c r="AV345" s="74">
        <f t="shared" si="84"/>
        <v>0</v>
      </c>
      <c r="AW345" s="74">
        <f t="shared" si="85"/>
        <v>0</v>
      </c>
    </row>
    <row r="346" spans="1:49" s="13" customFormat="1" ht="25.15" customHeight="1" x14ac:dyDescent="0.15">
      <c r="A346" s="72">
        <f t="shared" si="79"/>
        <v>335</v>
      </c>
      <c r="B346" s="26" t="str">
        <f t="shared" si="72"/>
        <v/>
      </c>
      <c r="C346" s="73"/>
      <c r="D346" s="24" t="str">
        <f t="shared" si="80"/>
        <v/>
      </c>
      <c r="E346" s="24" t="str">
        <f t="shared" si="81"/>
        <v/>
      </c>
      <c r="F346" s="22"/>
      <c r="G346" s="23"/>
      <c r="H346" s="22"/>
      <c r="I346" s="24" t="str">
        <f>IF(OR(G346="",H346="",U346=""),"",IFERROR(VLOOKUP(G346&amp;H346&amp;U346,※編集不可※選択項目!$K$3:$P$51,5,FALSE),"該当なし"))</f>
        <v/>
      </c>
      <c r="J346" s="41"/>
      <c r="K346" s="22"/>
      <c r="L346" s="24" t="e">
        <f>J346&amp;#REF!</f>
        <v>#REF!</v>
      </c>
      <c r="M346" s="22"/>
      <c r="N346" s="22"/>
      <c r="O346" s="22"/>
      <c r="P346" s="22"/>
      <c r="Q346" s="22"/>
      <c r="R346" s="22"/>
      <c r="S346" s="25" t="str">
        <f t="shared" si="73"/>
        <v/>
      </c>
      <c r="T346" s="22"/>
      <c r="U346" s="22"/>
      <c r="V346" s="22"/>
      <c r="W346" s="22"/>
      <c r="X346" s="22"/>
      <c r="Y346" s="22"/>
      <c r="Z346" s="31"/>
      <c r="AA346" s="41"/>
      <c r="AB346" s="31"/>
      <c r="AC346" s="121"/>
      <c r="AD346" s="122"/>
      <c r="AE346" s="118"/>
      <c r="AF346" s="100"/>
      <c r="AG346" s="71"/>
      <c r="AH346" s="94">
        <f>IFERROR(INDEX(※編集不可※選択項目!$P$3:$P$51,MATCH(新規登録用!G346&amp;新規登録用!H346&amp;新規登録用!I346,※編集不可※選択項目!$Q$3:$Q$51,0)),0)</f>
        <v>0</v>
      </c>
      <c r="AI346" s="95" t="str">
        <f t="shared" si="74"/>
        <v/>
      </c>
      <c r="AJ346" s="95" t="str">
        <f>IF(G346&amp;H346=※編集不可※選択項目!$J$3,VLOOKUP(新規登録用!U346,※編集不可※選択項目!$N$2:$P$13,3,TRUE),AK346)</f>
        <v/>
      </c>
      <c r="AK346" s="95" t="str">
        <f>IF(G346&amp;H346=※編集不可※選択項目!$J$15,VLOOKUP(新規登録用!U346,※編集不可※選択項目!$N$14:$P$25,3,TRUE),AL346)</f>
        <v/>
      </c>
      <c r="AL346" s="95" t="str">
        <f>IF(G346&amp;H346=※編集不可※選択項目!$J$27,VLOOKUP(新規登録用!U346,※編集不可※選択項目!$N$26:$P$41,3,TRUE),AM346)</f>
        <v/>
      </c>
      <c r="AM346" s="95" t="str">
        <f>IF(G346&amp;H346=※編集不可※選択項目!$J$43,VLOOKUP(新規登録用!U346,※編集不可※選択項目!$N$42:$P$46,3,TRUE),AN346)</f>
        <v/>
      </c>
      <c r="AN346" s="95" t="str">
        <f>IF(G346&amp;H346=※編集不可※選択項目!$J$48,VLOOKUP(新規登録用!U346,※編集不可※選択項目!$N$47:$P$51,3,TRUE),"")</f>
        <v/>
      </c>
      <c r="AO346" s="94">
        <f>IFERROR(VLOOKUP(Y346&amp;G346&amp;H346,※編集不可※選択項目!U:V,2,FALSE),0)</f>
        <v>0</v>
      </c>
      <c r="AP346" s="94">
        <f t="shared" si="75"/>
        <v>0</v>
      </c>
      <c r="AQ346" s="94" t="str">
        <f t="shared" si="76"/>
        <v/>
      </c>
      <c r="AR346" s="81">
        <f t="shared" si="77"/>
        <v>0</v>
      </c>
      <c r="AS346" s="81">
        <f t="shared" si="82"/>
        <v>0</v>
      </c>
      <c r="AT346" s="81">
        <f t="shared" si="78"/>
        <v>0</v>
      </c>
      <c r="AU346" s="81" t="str">
        <f t="shared" si="83"/>
        <v/>
      </c>
      <c r="AV346" s="74">
        <f t="shared" si="84"/>
        <v>0</v>
      </c>
      <c r="AW346" s="74">
        <f t="shared" si="85"/>
        <v>0</v>
      </c>
    </row>
    <row r="347" spans="1:49" s="13" customFormat="1" ht="25.15" customHeight="1" x14ac:dyDescent="0.15">
      <c r="A347" s="72">
        <f t="shared" si="79"/>
        <v>336</v>
      </c>
      <c r="B347" s="26" t="str">
        <f t="shared" si="72"/>
        <v/>
      </c>
      <c r="C347" s="73"/>
      <c r="D347" s="24" t="str">
        <f t="shared" si="80"/>
        <v/>
      </c>
      <c r="E347" s="24" t="str">
        <f t="shared" si="81"/>
        <v/>
      </c>
      <c r="F347" s="22"/>
      <c r="G347" s="23"/>
      <c r="H347" s="22"/>
      <c r="I347" s="24" t="str">
        <f>IF(OR(G347="",H347="",U347=""),"",IFERROR(VLOOKUP(G347&amp;H347&amp;U347,※編集不可※選択項目!$K$3:$P$51,5,FALSE),"該当なし"))</f>
        <v/>
      </c>
      <c r="J347" s="41"/>
      <c r="K347" s="22"/>
      <c r="L347" s="24" t="e">
        <f>J347&amp;#REF!</f>
        <v>#REF!</v>
      </c>
      <c r="M347" s="22"/>
      <c r="N347" s="22"/>
      <c r="O347" s="22"/>
      <c r="P347" s="22"/>
      <c r="Q347" s="22"/>
      <c r="R347" s="22"/>
      <c r="S347" s="25" t="str">
        <f t="shared" si="73"/>
        <v/>
      </c>
      <c r="T347" s="22"/>
      <c r="U347" s="22"/>
      <c r="V347" s="22"/>
      <c r="W347" s="22"/>
      <c r="X347" s="22"/>
      <c r="Y347" s="22"/>
      <c r="Z347" s="31"/>
      <c r="AA347" s="41"/>
      <c r="AB347" s="31"/>
      <c r="AC347" s="121"/>
      <c r="AD347" s="122"/>
      <c r="AE347" s="118"/>
      <c r="AF347" s="100"/>
      <c r="AG347" s="71"/>
      <c r="AH347" s="94">
        <f>IFERROR(INDEX(※編集不可※選択項目!$P$3:$P$51,MATCH(新規登録用!G347&amp;新規登録用!H347&amp;新規登録用!I347,※編集不可※選択項目!$Q$3:$Q$51,0)),0)</f>
        <v>0</v>
      </c>
      <c r="AI347" s="95" t="str">
        <f t="shared" si="74"/>
        <v/>
      </c>
      <c r="AJ347" s="95" t="str">
        <f>IF(G347&amp;H347=※編集不可※選択項目!$J$3,VLOOKUP(新規登録用!U347,※編集不可※選択項目!$N$2:$P$13,3,TRUE),AK347)</f>
        <v/>
      </c>
      <c r="AK347" s="95" t="str">
        <f>IF(G347&amp;H347=※編集不可※選択項目!$J$15,VLOOKUP(新規登録用!U347,※編集不可※選択項目!$N$14:$P$25,3,TRUE),AL347)</f>
        <v/>
      </c>
      <c r="AL347" s="95" t="str">
        <f>IF(G347&amp;H347=※編集不可※選択項目!$J$27,VLOOKUP(新規登録用!U347,※編集不可※選択項目!$N$26:$P$41,3,TRUE),AM347)</f>
        <v/>
      </c>
      <c r="AM347" s="95" t="str">
        <f>IF(G347&amp;H347=※編集不可※選択項目!$J$43,VLOOKUP(新規登録用!U347,※編集不可※選択項目!$N$42:$P$46,3,TRUE),AN347)</f>
        <v/>
      </c>
      <c r="AN347" s="95" t="str">
        <f>IF(G347&amp;H347=※編集不可※選択項目!$J$48,VLOOKUP(新規登録用!U347,※編集不可※選択項目!$N$47:$P$51,3,TRUE),"")</f>
        <v/>
      </c>
      <c r="AO347" s="94">
        <f>IFERROR(VLOOKUP(Y347&amp;G347&amp;H347,※編集不可※選択項目!U:V,2,FALSE),0)</f>
        <v>0</v>
      </c>
      <c r="AP347" s="94">
        <f t="shared" si="75"/>
        <v>0</v>
      </c>
      <c r="AQ347" s="94" t="str">
        <f t="shared" si="76"/>
        <v/>
      </c>
      <c r="AR347" s="81">
        <f t="shared" si="77"/>
        <v>0</v>
      </c>
      <c r="AS347" s="81">
        <f t="shared" si="82"/>
        <v>0</v>
      </c>
      <c r="AT347" s="81">
        <f t="shared" si="78"/>
        <v>0</v>
      </c>
      <c r="AU347" s="81" t="str">
        <f t="shared" si="83"/>
        <v/>
      </c>
      <c r="AV347" s="74">
        <f t="shared" si="84"/>
        <v>0</v>
      </c>
      <c r="AW347" s="74">
        <f t="shared" si="85"/>
        <v>0</v>
      </c>
    </row>
    <row r="348" spans="1:49" s="13" customFormat="1" ht="25.15" customHeight="1" x14ac:dyDescent="0.15">
      <c r="A348" s="72">
        <f t="shared" si="79"/>
        <v>337</v>
      </c>
      <c r="B348" s="26" t="str">
        <f t="shared" si="72"/>
        <v/>
      </c>
      <c r="C348" s="73"/>
      <c r="D348" s="24" t="str">
        <f t="shared" si="80"/>
        <v/>
      </c>
      <c r="E348" s="24" t="str">
        <f t="shared" si="81"/>
        <v/>
      </c>
      <c r="F348" s="22"/>
      <c r="G348" s="23"/>
      <c r="H348" s="22"/>
      <c r="I348" s="24" t="str">
        <f>IF(OR(G348="",H348="",U348=""),"",IFERROR(VLOOKUP(G348&amp;H348&amp;U348,※編集不可※選択項目!$K$3:$P$51,5,FALSE),"該当なし"))</f>
        <v/>
      </c>
      <c r="J348" s="41"/>
      <c r="K348" s="22"/>
      <c r="L348" s="24" t="e">
        <f>J348&amp;#REF!</f>
        <v>#REF!</v>
      </c>
      <c r="M348" s="22"/>
      <c r="N348" s="22"/>
      <c r="O348" s="22"/>
      <c r="P348" s="22"/>
      <c r="Q348" s="22"/>
      <c r="R348" s="22"/>
      <c r="S348" s="25" t="str">
        <f t="shared" si="73"/>
        <v/>
      </c>
      <c r="T348" s="22"/>
      <c r="U348" s="22"/>
      <c r="V348" s="22"/>
      <c r="W348" s="22"/>
      <c r="X348" s="22"/>
      <c r="Y348" s="22"/>
      <c r="Z348" s="31"/>
      <c r="AA348" s="41"/>
      <c r="AB348" s="31"/>
      <c r="AC348" s="121"/>
      <c r="AD348" s="122"/>
      <c r="AE348" s="118"/>
      <c r="AF348" s="100"/>
      <c r="AG348" s="71"/>
      <c r="AH348" s="94">
        <f>IFERROR(INDEX(※編集不可※選択項目!$P$3:$P$51,MATCH(新規登録用!G348&amp;新規登録用!H348&amp;新規登録用!I348,※編集不可※選択項目!$Q$3:$Q$51,0)),0)</f>
        <v>0</v>
      </c>
      <c r="AI348" s="95" t="str">
        <f t="shared" si="74"/>
        <v/>
      </c>
      <c r="AJ348" s="95" t="str">
        <f>IF(G348&amp;H348=※編集不可※選択項目!$J$3,VLOOKUP(新規登録用!U348,※編集不可※選択項目!$N$2:$P$13,3,TRUE),AK348)</f>
        <v/>
      </c>
      <c r="AK348" s="95" t="str">
        <f>IF(G348&amp;H348=※編集不可※選択項目!$J$15,VLOOKUP(新規登録用!U348,※編集不可※選択項目!$N$14:$P$25,3,TRUE),AL348)</f>
        <v/>
      </c>
      <c r="AL348" s="95" t="str">
        <f>IF(G348&amp;H348=※編集不可※選択項目!$J$27,VLOOKUP(新規登録用!U348,※編集不可※選択項目!$N$26:$P$41,3,TRUE),AM348)</f>
        <v/>
      </c>
      <c r="AM348" s="95" t="str">
        <f>IF(G348&amp;H348=※編集不可※選択項目!$J$43,VLOOKUP(新規登録用!U348,※編集不可※選択項目!$N$42:$P$46,3,TRUE),AN348)</f>
        <v/>
      </c>
      <c r="AN348" s="95" t="str">
        <f>IF(G348&amp;H348=※編集不可※選択項目!$J$48,VLOOKUP(新規登録用!U348,※編集不可※選択項目!$N$47:$P$51,3,TRUE),"")</f>
        <v/>
      </c>
      <c r="AO348" s="94">
        <f>IFERROR(VLOOKUP(Y348&amp;G348&amp;H348,※編集不可※選択項目!U:V,2,FALSE),0)</f>
        <v>0</v>
      </c>
      <c r="AP348" s="94">
        <f t="shared" si="75"/>
        <v>0</v>
      </c>
      <c r="AQ348" s="94" t="str">
        <f t="shared" si="76"/>
        <v/>
      </c>
      <c r="AR348" s="81">
        <f t="shared" si="77"/>
        <v>0</v>
      </c>
      <c r="AS348" s="81">
        <f t="shared" si="82"/>
        <v>0</v>
      </c>
      <c r="AT348" s="81">
        <f t="shared" si="78"/>
        <v>0</v>
      </c>
      <c r="AU348" s="81" t="str">
        <f t="shared" si="83"/>
        <v/>
      </c>
      <c r="AV348" s="74">
        <f t="shared" si="84"/>
        <v>0</v>
      </c>
      <c r="AW348" s="74">
        <f t="shared" si="85"/>
        <v>0</v>
      </c>
    </row>
    <row r="349" spans="1:49" s="13" customFormat="1" ht="25.15" customHeight="1" x14ac:dyDescent="0.15">
      <c r="A349" s="72">
        <f t="shared" si="79"/>
        <v>338</v>
      </c>
      <c r="B349" s="26" t="str">
        <f t="shared" si="72"/>
        <v/>
      </c>
      <c r="C349" s="73"/>
      <c r="D349" s="24" t="str">
        <f t="shared" si="80"/>
        <v/>
      </c>
      <c r="E349" s="24" t="str">
        <f t="shared" si="81"/>
        <v/>
      </c>
      <c r="F349" s="22"/>
      <c r="G349" s="23"/>
      <c r="H349" s="22"/>
      <c r="I349" s="24" t="str">
        <f>IF(OR(G349="",H349="",U349=""),"",IFERROR(VLOOKUP(G349&amp;H349&amp;U349,※編集不可※選択項目!$K$3:$P$51,5,FALSE),"該当なし"))</f>
        <v/>
      </c>
      <c r="J349" s="41"/>
      <c r="K349" s="22"/>
      <c r="L349" s="24" t="e">
        <f>J349&amp;#REF!</f>
        <v>#REF!</v>
      </c>
      <c r="M349" s="22"/>
      <c r="N349" s="22"/>
      <c r="O349" s="22"/>
      <c r="P349" s="22"/>
      <c r="Q349" s="22"/>
      <c r="R349" s="22"/>
      <c r="S349" s="25" t="str">
        <f t="shared" si="73"/>
        <v/>
      </c>
      <c r="T349" s="22"/>
      <c r="U349" s="22"/>
      <c r="V349" s="22"/>
      <c r="W349" s="22"/>
      <c r="X349" s="22"/>
      <c r="Y349" s="22"/>
      <c r="Z349" s="31"/>
      <c r="AA349" s="41"/>
      <c r="AB349" s="31"/>
      <c r="AC349" s="121"/>
      <c r="AD349" s="122"/>
      <c r="AE349" s="118"/>
      <c r="AF349" s="100"/>
      <c r="AG349" s="71"/>
      <c r="AH349" s="94">
        <f>IFERROR(INDEX(※編集不可※選択項目!$P$3:$P$51,MATCH(新規登録用!G349&amp;新規登録用!H349&amp;新規登録用!I349,※編集不可※選択項目!$Q$3:$Q$51,0)),0)</f>
        <v>0</v>
      </c>
      <c r="AI349" s="95" t="str">
        <f t="shared" si="74"/>
        <v/>
      </c>
      <c r="AJ349" s="95" t="str">
        <f>IF(G349&amp;H349=※編集不可※選択項目!$J$3,VLOOKUP(新規登録用!U349,※編集不可※選択項目!$N$2:$P$13,3,TRUE),AK349)</f>
        <v/>
      </c>
      <c r="AK349" s="95" t="str">
        <f>IF(G349&amp;H349=※編集不可※選択項目!$J$15,VLOOKUP(新規登録用!U349,※編集不可※選択項目!$N$14:$P$25,3,TRUE),AL349)</f>
        <v/>
      </c>
      <c r="AL349" s="95" t="str">
        <f>IF(G349&amp;H349=※編集不可※選択項目!$J$27,VLOOKUP(新規登録用!U349,※編集不可※選択項目!$N$26:$P$41,3,TRUE),AM349)</f>
        <v/>
      </c>
      <c r="AM349" s="95" t="str">
        <f>IF(G349&amp;H349=※編集不可※選択項目!$J$43,VLOOKUP(新規登録用!U349,※編集不可※選択項目!$N$42:$P$46,3,TRUE),AN349)</f>
        <v/>
      </c>
      <c r="AN349" s="95" t="str">
        <f>IF(G349&amp;H349=※編集不可※選択項目!$J$48,VLOOKUP(新規登録用!U349,※編集不可※選択項目!$N$47:$P$51,3,TRUE),"")</f>
        <v/>
      </c>
      <c r="AO349" s="94">
        <f>IFERROR(VLOOKUP(Y349&amp;G349&amp;H349,※編集不可※選択項目!U:V,2,FALSE),0)</f>
        <v>0</v>
      </c>
      <c r="AP349" s="94">
        <f t="shared" si="75"/>
        <v>0</v>
      </c>
      <c r="AQ349" s="94" t="str">
        <f t="shared" si="76"/>
        <v/>
      </c>
      <c r="AR349" s="81">
        <f t="shared" si="77"/>
        <v>0</v>
      </c>
      <c r="AS349" s="81">
        <f t="shared" si="82"/>
        <v>0</v>
      </c>
      <c r="AT349" s="81">
        <f t="shared" si="78"/>
        <v>0</v>
      </c>
      <c r="AU349" s="81" t="str">
        <f t="shared" si="83"/>
        <v/>
      </c>
      <c r="AV349" s="74">
        <f t="shared" si="84"/>
        <v>0</v>
      </c>
      <c r="AW349" s="74">
        <f t="shared" si="85"/>
        <v>0</v>
      </c>
    </row>
    <row r="350" spans="1:49" s="13" customFormat="1" ht="25.15" customHeight="1" x14ac:dyDescent="0.15">
      <c r="A350" s="72">
        <f t="shared" si="79"/>
        <v>339</v>
      </c>
      <c r="B350" s="26" t="str">
        <f t="shared" si="72"/>
        <v/>
      </c>
      <c r="C350" s="73"/>
      <c r="D350" s="24" t="str">
        <f t="shared" si="80"/>
        <v/>
      </c>
      <c r="E350" s="24" t="str">
        <f t="shared" si="81"/>
        <v/>
      </c>
      <c r="F350" s="22"/>
      <c r="G350" s="23"/>
      <c r="H350" s="22"/>
      <c r="I350" s="24" t="str">
        <f>IF(OR(G350="",H350="",U350=""),"",IFERROR(VLOOKUP(G350&amp;H350&amp;U350,※編集不可※選択項目!$K$3:$P$51,5,FALSE),"該当なし"))</f>
        <v/>
      </c>
      <c r="J350" s="41"/>
      <c r="K350" s="22"/>
      <c r="L350" s="24" t="e">
        <f>J350&amp;#REF!</f>
        <v>#REF!</v>
      </c>
      <c r="M350" s="22"/>
      <c r="N350" s="22"/>
      <c r="O350" s="22"/>
      <c r="P350" s="22"/>
      <c r="Q350" s="22"/>
      <c r="R350" s="22"/>
      <c r="S350" s="25" t="str">
        <f t="shared" si="73"/>
        <v/>
      </c>
      <c r="T350" s="22"/>
      <c r="U350" s="22"/>
      <c r="V350" s="22"/>
      <c r="W350" s="22"/>
      <c r="X350" s="22"/>
      <c r="Y350" s="22"/>
      <c r="Z350" s="31"/>
      <c r="AA350" s="41"/>
      <c r="AB350" s="31"/>
      <c r="AC350" s="121"/>
      <c r="AD350" s="122"/>
      <c r="AE350" s="118"/>
      <c r="AF350" s="100"/>
      <c r="AG350" s="71"/>
      <c r="AH350" s="94">
        <f>IFERROR(INDEX(※編集不可※選択項目!$P$3:$P$51,MATCH(新規登録用!G350&amp;新規登録用!H350&amp;新規登録用!I350,※編集不可※選択項目!$Q$3:$Q$51,0)),0)</f>
        <v>0</v>
      </c>
      <c r="AI350" s="95" t="str">
        <f t="shared" si="74"/>
        <v/>
      </c>
      <c r="AJ350" s="95" t="str">
        <f>IF(G350&amp;H350=※編集不可※選択項目!$J$3,VLOOKUP(新規登録用!U350,※編集不可※選択項目!$N$2:$P$13,3,TRUE),AK350)</f>
        <v/>
      </c>
      <c r="AK350" s="95" t="str">
        <f>IF(G350&amp;H350=※編集不可※選択項目!$J$15,VLOOKUP(新規登録用!U350,※編集不可※選択項目!$N$14:$P$25,3,TRUE),AL350)</f>
        <v/>
      </c>
      <c r="AL350" s="95" t="str">
        <f>IF(G350&amp;H350=※編集不可※選択項目!$J$27,VLOOKUP(新規登録用!U350,※編集不可※選択項目!$N$26:$P$41,3,TRUE),AM350)</f>
        <v/>
      </c>
      <c r="AM350" s="95" t="str">
        <f>IF(G350&amp;H350=※編集不可※選択項目!$J$43,VLOOKUP(新規登録用!U350,※編集不可※選択項目!$N$42:$P$46,3,TRUE),AN350)</f>
        <v/>
      </c>
      <c r="AN350" s="95" t="str">
        <f>IF(G350&amp;H350=※編集不可※選択項目!$J$48,VLOOKUP(新規登録用!U350,※編集不可※選択項目!$N$47:$P$51,3,TRUE),"")</f>
        <v/>
      </c>
      <c r="AO350" s="94">
        <f>IFERROR(VLOOKUP(Y350&amp;G350&amp;H350,※編集不可※選択項目!U:V,2,FALSE),0)</f>
        <v>0</v>
      </c>
      <c r="AP350" s="94">
        <f t="shared" si="75"/>
        <v>0</v>
      </c>
      <c r="AQ350" s="94" t="str">
        <f t="shared" si="76"/>
        <v/>
      </c>
      <c r="AR350" s="81">
        <f t="shared" si="77"/>
        <v>0</v>
      </c>
      <c r="AS350" s="81">
        <f t="shared" si="82"/>
        <v>0</v>
      </c>
      <c r="AT350" s="81">
        <f t="shared" si="78"/>
        <v>0</v>
      </c>
      <c r="AU350" s="81" t="str">
        <f t="shared" si="83"/>
        <v/>
      </c>
      <c r="AV350" s="74">
        <f t="shared" si="84"/>
        <v>0</v>
      </c>
      <c r="AW350" s="74">
        <f t="shared" si="85"/>
        <v>0</v>
      </c>
    </row>
    <row r="351" spans="1:49" s="13" customFormat="1" ht="25.15" customHeight="1" x14ac:dyDescent="0.15">
      <c r="A351" s="72">
        <f t="shared" si="79"/>
        <v>340</v>
      </c>
      <c r="B351" s="26" t="str">
        <f t="shared" si="72"/>
        <v/>
      </c>
      <c r="C351" s="73"/>
      <c r="D351" s="24" t="str">
        <f t="shared" si="80"/>
        <v/>
      </c>
      <c r="E351" s="24" t="str">
        <f t="shared" si="81"/>
        <v/>
      </c>
      <c r="F351" s="22"/>
      <c r="G351" s="23"/>
      <c r="H351" s="22"/>
      <c r="I351" s="24" t="str">
        <f>IF(OR(G351="",H351="",U351=""),"",IFERROR(VLOOKUP(G351&amp;H351&amp;U351,※編集不可※選択項目!$K$3:$P$51,5,FALSE),"該当なし"))</f>
        <v/>
      </c>
      <c r="J351" s="41"/>
      <c r="K351" s="22"/>
      <c r="L351" s="24" t="e">
        <f>J351&amp;#REF!</f>
        <v>#REF!</v>
      </c>
      <c r="M351" s="22"/>
      <c r="N351" s="22"/>
      <c r="O351" s="22"/>
      <c r="P351" s="22"/>
      <c r="Q351" s="22"/>
      <c r="R351" s="22"/>
      <c r="S351" s="25" t="str">
        <f t="shared" si="73"/>
        <v/>
      </c>
      <c r="T351" s="22"/>
      <c r="U351" s="22"/>
      <c r="V351" s="22"/>
      <c r="W351" s="22"/>
      <c r="X351" s="22"/>
      <c r="Y351" s="22"/>
      <c r="Z351" s="31"/>
      <c r="AA351" s="41"/>
      <c r="AB351" s="31"/>
      <c r="AC351" s="121"/>
      <c r="AD351" s="122"/>
      <c r="AE351" s="118"/>
      <c r="AF351" s="100"/>
      <c r="AG351" s="71"/>
      <c r="AH351" s="94">
        <f>IFERROR(INDEX(※編集不可※選択項目!$P$3:$P$51,MATCH(新規登録用!G351&amp;新規登録用!H351&amp;新規登録用!I351,※編集不可※選択項目!$Q$3:$Q$51,0)),0)</f>
        <v>0</v>
      </c>
      <c r="AI351" s="95" t="str">
        <f t="shared" si="74"/>
        <v/>
      </c>
      <c r="AJ351" s="95" t="str">
        <f>IF(G351&amp;H351=※編集不可※選択項目!$J$3,VLOOKUP(新規登録用!U351,※編集不可※選択項目!$N$2:$P$13,3,TRUE),AK351)</f>
        <v/>
      </c>
      <c r="AK351" s="95" t="str">
        <f>IF(G351&amp;H351=※編集不可※選択項目!$J$15,VLOOKUP(新規登録用!U351,※編集不可※選択項目!$N$14:$P$25,3,TRUE),AL351)</f>
        <v/>
      </c>
      <c r="AL351" s="95" t="str">
        <f>IF(G351&amp;H351=※編集不可※選択項目!$J$27,VLOOKUP(新規登録用!U351,※編集不可※選択項目!$N$26:$P$41,3,TRUE),AM351)</f>
        <v/>
      </c>
      <c r="AM351" s="95" t="str">
        <f>IF(G351&amp;H351=※編集不可※選択項目!$J$43,VLOOKUP(新規登録用!U351,※編集不可※選択項目!$N$42:$P$46,3,TRUE),AN351)</f>
        <v/>
      </c>
      <c r="AN351" s="95" t="str">
        <f>IF(G351&amp;H351=※編集不可※選択項目!$J$48,VLOOKUP(新規登録用!U351,※編集不可※選択項目!$N$47:$P$51,3,TRUE),"")</f>
        <v/>
      </c>
      <c r="AO351" s="94">
        <f>IFERROR(VLOOKUP(Y351&amp;G351&amp;H351,※編集不可※選択項目!U:V,2,FALSE),0)</f>
        <v>0</v>
      </c>
      <c r="AP351" s="94">
        <f t="shared" si="75"/>
        <v>0</v>
      </c>
      <c r="AQ351" s="94" t="str">
        <f t="shared" si="76"/>
        <v/>
      </c>
      <c r="AR351" s="81">
        <f t="shared" si="77"/>
        <v>0</v>
      </c>
      <c r="AS351" s="81">
        <f t="shared" si="82"/>
        <v>0</v>
      </c>
      <c r="AT351" s="81">
        <f t="shared" si="78"/>
        <v>0</v>
      </c>
      <c r="AU351" s="81" t="str">
        <f t="shared" si="83"/>
        <v/>
      </c>
      <c r="AV351" s="74">
        <f t="shared" si="84"/>
        <v>0</v>
      </c>
      <c r="AW351" s="74">
        <f t="shared" si="85"/>
        <v>0</v>
      </c>
    </row>
    <row r="352" spans="1:49" s="13" customFormat="1" ht="25.15" customHeight="1" x14ac:dyDescent="0.15">
      <c r="A352" s="72">
        <f t="shared" si="79"/>
        <v>341</v>
      </c>
      <c r="B352" s="26" t="str">
        <f t="shared" si="72"/>
        <v/>
      </c>
      <c r="C352" s="73"/>
      <c r="D352" s="24" t="str">
        <f t="shared" si="80"/>
        <v/>
      </c>
      <c r="E352" s="24" t="str">
        <f t="shared" si="81"/>
        <v/>
      </c>
      <c r="F352" s="22"/>
      <c r="G352" s="23"/>
      <c r="H352" s="22"/>
      <c r="I352" s="24" t="str">
        <f>IF(OR(G352="",H352="",U352=""),"",IFERROR(VLOOKUP(G352&amp;H352&amp;U352,※編集不可※選択項目!$K$3:$P$51,5,FALSE),"該当なし"))</f>
        <v/>
      </c>
      <c r="J352" s="41"/>
      <c r="K352" s="22"/>
      <c r="L352" s="24" t="e">
        <f>J352&amp;#REF!</f>
        <v>#REF!</v>
      </c>
      <c r="M352" s="22"/>
      <c r="N352" s="22"/>
      <c r="O352" s="22"/>
      <c r="P352" s="22"/>
      <c r="Q352" s="22"/>
      <c r="R352" s="22"/>
      <c r="S352" s="25" t="str">
        <f t="shared" si="73"/>
        <v/>
      </c>
      <c r="T352" s="22"/>
      <c r="U352" s="22"/>
      <c r="V352" s="22"/>
      <c r="W352" s="22"/>
      <c r="X352" s="22"/>
      <c r="Y352" s="22"/>
      <c r="Z352" s="31"/>
      <c r="AA352" s="41"/>
      <c r="AB352" s="31"/>
      <c r="AC352" s="121"/>
      <c r="AD352" s="122"/>
      <c r="AE352" s="118"/>
      <c r="AF352" s="100"/>
      <c r="AG352" s="71"/>
      <c r="AH352" s="94">
        <f>IFERROR(INDEX(※編集不可※選択項目!$P$3:$P$51,MATCH(新規登録用!G352&amp;新規登録用!H352&amp;新規登録用!I352,※編集不可※選択項目!$Q$3:$Q$51,0)),0)</f>
        <v>0</v>
      </c>
      <c r="AI352" s="95" t="str">
        <f t="shared" si="74"/>
        <v/>
      </c>
      <c r="AJ352" s="95" t="str">
        <f>IF(G352&amp;H352=※編集不可※選択項目!$J$3,VLOOKUP(新規登録用!U352,※編集不可※選択項目!$N$2:$P$13,3,TRUE),AK352)</f>
        <v/>
      </c>
      <c r="AK352" s="95" t="str">
        <f>IF(G352&amp;H352=※編集不可※選択項目!$J$15,VLOOKUP(新規登録用!U352,※編集不可※選択項目!$N$14:$P$25,3,TRUE),AL352)</f>
        <v/>
      </c>
      <c r="AL352" s="95" t="str">
        <f>IF(G352&amp;H352=※編集不可※選択項目!$J$27,VLOOKUP(新規登録用!U352,※編集不可※選択項目!$N$26:$P$41,3,TRUE),AM352)</f>
        <v/>
      </c>
      <c r="AM352" s="95" t="str">
        <f>IF(G352&amp;H352=※編集不可※選択項目!$J$43,VLOOKUP(新規登録用!U352,※編集不可※選択項目!$N$42:$P$46,3,TRUE),AN352)</f>
        <v/>
      </c>
      <c r="AN352" s="95" t="str">
        <f>IF(G352&amp;H352=※編集不可※選択項目!$J$48,VLOOKUP(新規登録用!U352,※編集不可※選択項目!$N$47:$P$51,3,TRUE),"")</f>
        <v/>
      </c>
      <c r="AO352" s="94">
        <f>IFERROR(VLOOKUP(Y352&amp;G352&amp;H352,※編集不可※選択項目!U:V,2,FALSE),0)</f>
        <v>0</v>
      </c>
      <c r="AP352" s="94">
        <f t="shared" si="75"/>
        <v>0</v>
      </c>
      <c r="AQ352" s="94" t="str">
        <f t="shared" si="76"/>
        <v/>
      </c>
      <c r="AR352" s="81">
        <f t="shared" si="77"/>
        <v>0</v>
      </c>
      <c r="AS352" s="81">
        <f t="shared" si="82"/>
        <v>0</v>
      </c>
      <c r="AT352" s="81">
        <f t="shared" si="78"/>
        <v>0</v>
      </c>
      <c r="AU352" s="81" t="str">
        <f t="shared" si="83"/>
        <v/>
      </c>
      <c r="AV352" s="74">
        <f t="shared" si="84"/>
        <v>0</v>
      </c>
      <c r="AW352" s="74">
        <f t="shared" si="85"/>
        <v>0</v>
      </c>
    </row>
    <row r="353" spans="1:49" s="13" customFormat="1" ht="25.15" customHeight="1" x14ac:dyDescent="0.15">
      <c r="A353" s="72">
        <f t="shared" si="79"/>
        <v>342</v>
      </c>
      <c r="B353" s="26" t="str">
        <f t="shared" si="72"/>
        <v/>
      </c>
      <c r="C353" s="73"/>
      <c r="D353" s="24" t="str">
        <f t="shared" si="80"/>
        <v/>
      </c>
      <c r="E353" s="24" t="str">
        <f t="shared" si="81"/>
        <v/>
      </c>
      <c r="F353" s="22"/>
      <c r="G353" s="23"/>
      <c r="H353" s="22"/>
      <c r="I353" s="24" t="str">
        <f>IF(OR(G353="",H353="",U353=""),"",IFERROR(VLOOKUP(G353&amp;H353&amp;U353,※編集不可※選択項目!$K$3:$P$51,5,FALSE),"該当なし"))</f>
        <v/>
      </c>
      <c r="J353" s="41"/>
      <c r="K353" s="22"/>
      <c r="L353" s="24" t="e">
        <f>J353&amp;#REF!</f>
        <v>#REF!</v>
      </c>
      <c r="M353" s="22"/>
      <c r="N353" s="22"/>
      <c r="O353" s="22"/>
      <c r="P353" s="22"/>
      <c r="Q353" s="22"/>
      <c r="R353" s="22"/>
      <c r="S353" s="25" t="str">
        <f t="shared" si="73"/>
        <v/>
      </c>
      <c r="T353" s="22"/>
      <c r="U353" s="22"/>
      <c r="V353" s="22"/>
      <c r="W353" s="22"/>
      <c r="X353" s="22"/>
      <c r="Y353" s="22"/>
      <c r="Z353" s="31"/>
      <c r="AA353" s="41"/>
      <c r="AB353" s="31"/>
      <c r="AC353" s="121"/>
      <c r="AD353" s="122"/>
      <c r="AE353" s="118"/>
      <c r="AF353" s="100"/>
      <c r="AG353" s="71"/>
      <c r="AH353" s="94">
        <f>IFERROR(INDEX(※編集不可※選択項目!$P$3:$P$51,MATCH(新規登録用!G353&amp;新規登録用!H353&amp;新規登録用!I353,※編集不可※選択項目!$Q$3:$Q$51,0)),0)</f>
        <v>0</v>
      </c>
      <c r="AI353" s="95" t="str">
        <f t="shared" si="74"/>
        <v/>
      </c>
      <c r="AJ353" s="95" t="str">
        <f>IF(G353&amp;H353=※編集不可※選択項目!$J$3,VLOOKUP(新規登録用!U353,※編集不可※選択項目!$N$2:$P$13,3,TRUE),AK353)</f>
        <v/>
      </c>
      <c r="AK353" s="95" t="str">
        <f>IF(G353&amp;H353=※編集不可※選択項目!$J$15,VLOOKUP(新規登録用!U353,※編集不可※選択項目!$N$14:$P$25,3,TRUE),AL353)</f>
        <v/>
      </c>
      <c r="AL353" s="95" t="str">
        <f>IF(G353&amp;H353=※編集不可※選択項目!$J$27,VLOOKUP(新規登録用!U353,※編集不可※選択項目!$N$26:$P$41,3,TRUE),AM353)</f>
        <v/>
      </c>
      <c r="AM353" s="95" t="str">
        <f>IF(G353&amp;H353=※編集不可※選択項目!$J$43,VLOOKUP(新規登録用!U353,※編集不可※選択項目!$N$42:$P$46,3,TRUE),AN353)</f>
        <v/>
      </c>
      <c r="AN353" s="95" t="str">
        <f>IF(G353&amp;H353=※編集不可※選択項目!$J$48,VLOOKUP(新規登録用!U353,※編集不可※選択項目!$N$47:$P$51,3,TRUE),"")</f>
        <v/>
      </c>
      <c r="AO353" s="94">
        <f>IFERROR(VLOOKUP(Y353&amp;G353&amp;H353,※編集不可※選択項目!U:V,2,FALSE),0)</f>
        <v>0</v>
      </c>
      <c r="AP353" s="94">
        <f t="shared" si="75"/>
        <v>0</v>
      </c>
      <c r="AQ353" s="94" t="str">
        <f t="shared" si="76"/>
        <v/>
      </c>
      <c r="AR353" s="81">
        <f t="shared" si="77"/>
        <v>0</v>
      </c>
      <c r="AS353" s="81">
        <f t="shared" si="82"/>
        <v>0</v>
      </c>
      <c r="AT353" s="81">
        <f t="shared" si="78"/>
        <v>0</v>
      </c>
      <c r="AU353" s="81" t="str">
        <f t="shared" si="83"/>
        <v/>
      </c>
      <c r="AV353" s="74">
        <f t="shared" si="84"/>
        <v>0</v>
      </c>
      <c r="AW353" s="74">
        <f t="shared" si="85"/>
        <v>0</v>
      </c>
    </row>
    <row r="354" spans="1:49" s="13" customFormat="1" ht="25.15" customHeight="1" x14ac:dyDescent="0.15">
      <c r="A354" s="72">
        <f t="shared" si="79"/>
        <v>343</v>
      </c>
      <c r="B354" s="26" t="str">
        <f t="shared" si="72"/>
        <v/>
      </c>
      <c r="C354" s="73"/>
      <c r="D354" s="24" t="str">
        <f t="shared" si="80"/>
        <v/>
      </c>
      <c r="E354" s="24" t="str">
        <f t="shared" si="81"/>
        <v/>
      </c>
      <c r="F354" s="22"/>
      <c r="G354" s="23"/>
      <c r="H354" s="22"/>
      <c r="I354" s="24" t="str">
        <f>IF(OR(G354="",H354="",U354=""),"",IFERROR(VLOOKUP(G354&amp;H354&amp;U354,※編集不可※選択項目!$K$3:$P$51,5,FALSE),"該当なし"))</f>
        <v/>
      </c>
      <c r="J354" s="41"/>
      <c r="K354" s="22"/>
      <c r="L354" s="24" t="e">
        <f>J354&amp;#REF!</f>
        <v>#REF!</v>
      </c>
      <c r="M354" s="22"/>
      <c r="N354" s="22"/>
      <c r="O354" s="22"/>
      <c r="P354" s="22"/>
      <c r="Q354" s="22"/>
      <c r="R354" s="22"/>
      <c r="S354" s="25" t="str">
        <f t="shared" si="73"/>
        <v/>
      </c>
      <c r="T354" s="22"/>
      <c r="U354" s="22"/>
      <c r="V354" s="22"/>
      <c r="W354" s="22"/>
      <c r="X354" s="22"/>
      <c r="Y354" s="22"/>
      <c r="Z354" s="31"/>
      <c r="AA354" s="41"/>
      <c r="AB354" s="31"/>
      <c r="AC354" s="121"/>
      <c r="AD354" s="122"/>
      <c r="AE354" s="118"/>
      <c r="AF354" s="100"/>
      <c r="AG354" s="71"/>
      <c r="AH354" s="94">
        <f>IFERROR(INDEX(※編集不可※選択項目!$P$3:$P$51,MATCH(新規登録用!G354&amp;新規登録用!H354&amp;新規登録用!I354,※編集不可※選択項目!$Q$3:$Q$51,0)),0)</f>
        <v>0</v>
      </c>
      <c r="AI354" s="95" t="str">
        <f t="shared" si="74"/>
        <v/>
      </c>
      <c r="AJ354" s="95" t="str">
        <f>IF(G354&amp;H354=※編集不可※選択項目!$J$3,VLOOKUP(新規登録用!U354,※編集不可※選択項目!$N$2:$P$13,3,TRUE),AK354)</f>
        <v/>
      </c>
      <c r="AK354" s="95" t="str">
        <f>IF(G354&amp;H354=※編集不可※選択項目!$J$15,VLOOKUP(新規登録用!U354,※編集不可※選択項目!$N$14:$P$25,3,TRUE),AL354)</f>
        <v/>
      </c>
      <c r="AL354" s="95" t="str">
        <f>IF(G354&amp;H354=※編集不可※選択項目!$J$27,VLOOKUP(新規登録用!U354,※編集不可※選択項目!$N$26:$P$41,3,TRUE),AM354)</f>
        <v/>
      </c>
      <c r="AM354" s="95" t="str">
        <f>IF(G354&amp;H354=※編集不可※選択項目!$J$43,VLOOKUP(新規登録用!U354,※編集不可※選択項目!$N$42:$P$46,3,TRUE),AN354)</f>
        <v/>
      </c>
      <c r="AN354" s="95" t="str">
        <f>IF(G354&amp;H354=※編集不可※選択項目!$J$48,VLOOKUP(新規登録用!U354,※編集不可※選択項目!$N$47:$P$51,3,TRUE),"")</f>
        <v/>
      </c>
      <c r="AO354" s="94">
        <f>IFERROR(VLOOKUP(Y354&amp;G354&amp;H354,※編集不可※選択項目!U:V,2,FALSE),0)</f>
        <v>0</v>
      </c>
      <c r="AP354" s="94">
        <f t="shared" si="75"/>
        <v>0</v>
      </c>
      <c r="AQ354" s="94" t="str">
        <f t="shared" si="76"/>
        <v/>
      </c>
      <c r="AR354" s="81">
        <f t="shared" si="77"/>
        <v>0</v>
      </c>
      <c r="AS354" s="81">
        <f t="shared" si="82"/>
        <v>0</v>
      </c>
      <c r="AT354" s="81">
        <f t="shared" si="78"/>
        <v>0</v>
      </c>
      <c r="AU354" s="81" t="str">
        <f t="shared" si="83"/>
        <v/>
      </c>
      <c r="AV354" s="74">
        <f t="shared" si="84"/>
        <v>0</v>
      </c>
      <c r="AW354" s="74">
        <f t="shared" si="85"/>
        <v>0</v>
      </c>
    </row>
    <row r="355" spans="1:49" s="13" customFormat="1" ht="25.15" customHeight="1" x14ac:dyDescent="0.15">
      <c r="A355" s="72">
        <f t="shared" si="79"/>
        <v>344</v>
      </c>
      <c r="B355" s="26" t="str">
        <f t="shared" si="72"/>
        <v/>
      </c>
      <c r="C355" s="73"/>
      <c r="D355" s="24" t="str">
        <f t="shared" si="80"/>
        <v/>
      </c>
      <c r="E355" s="24" t="str">
        <f t="shared" si="81"/>
        <v/>
      </c>
      <c r="F355" s="22"/>
      <c r="G355" s="23"/>
      <c r="H355" s="22"/>
      <c r="I355" s="24" t="str">
        <f>IF(OR(G355="",H355="",U355=""),"",IFERROR(VLOOKUP(G355&amp;H355&amp;U355,※編集不可※選択項目!$K$3:$P$51,5,FALSE),"該当なし"))</f>
        <v/>
      </c>
      <c r="J355" s="41"/>
      <c r="K355" s="22"/>
      <c r="L355" s="24" t="e">
        <f>J355&amp;#REF!</f>
        <v>#REF!</v>
      </c>
      <c r="M355" s="22"/>
      <c r="N355" s="22"/>
      <c r="O355" s="22"/>
      <c r="P355" s="22"/>
      <c r="Q355" s="22"/>
      <c r="R355" s="22"/>
      <c r="S355" s="25" t="str">
        <f t="shared" si="73"/>
        <v/>
      </c>
      <c r="T355" s="22"/>
      <c r="U355" s="22"/>
      <c r="V355" s="22"/>
      <c r="W355" s="22"/>
      <c r="X355" s="22"/>
      <c r="Y355" s="22"/>
      <c r="Z355" s="31"/>
      <c r="AA355" s="41"/>
      <c r="AB355" s="31"/>
      <c r="AC355" s="121"/>
      <c r="AD355" s="122"/>
      <c r="AE355" s="118"/>
      <c r="AF355" s="100"/>
      <c r="AG355" s="71"/>
      <c r="AH355" s="94">
        <f>IFERROR(INDEX(※編集不可※選択項目!$P$3:$P$51,MATCH(新規登録用!G355&amp;新規登録用!H355&amp;新規登録用!I355,※編集不可※選択項目!$Q$3:$Q$51,0)),0)</f>
        <v>0</v>
      </c>
      <c r="AI355" s="95" t="str">
        <f t="shared" si="74"/>
        <v/>
      </c>
      <c r="AJ355" s="95" t="str">
        <f>IF(G355&amp;H355=※編集不可※選択項目!$J$3,VLOOKUP(新規登録用!U355,※編集不可※選択項目!$N$2:$P$13,3,TRUE),AK355)</f>
        <v/>
      </c>
      <c r="AK355" s="95" t="str">
        <f>IF(G355&amp;H355=※編集不可※選択項目!$J$15,VLOOKUP(新規登録用!U355,※編集不可※選択項目!$N$14:$P$25,3,TRUE),AL355)</f>
        <v/>
      </c>
      <c r="AL355" s="95" t="str">
        <f>IF(G355&amp;H355=※編集不可※選択項目!$J$27,VLOOKUP(新規登録用!U355,※編集不可※選択項目!$N$26:$P$41,3,TRUE),AM355)</f>
        <v/>
      </c>
      <c r="AM355" s="95" t="str">
        <f>IF(G355&amp;H355=※編集不可※選択項目!$J$43,VLOOKUP(新規登録用!U355,※編集不可※選択項目!$N$42:$P$46,3,TRUE),AN355)</f>
        <v/>
      </c>
      <c r="AN355" s="95" t="str">
        <f>IF(G355&amp;H355=※編集不可※選択項目!$J$48,VLOOKUP(新規登録用!U355,※編集不可※選択項目!$N$47:$P$51,3,TRUE),"")</f>
        <v/>
      </c>
      <c r="AO355" s="94">
        <f>IFERROR(VLOOKUP(Y355&amp;G355&amp;H355,※編集不可※選択項目!U:V,2,FALSE),0)</f>
        <v>0</v>
      </c>
      <c r="AP355" s="94">
        <f t="shared" si="75"/>
        <v>0</v>
      </c>
      <c r="AQ355" s="94" t="str">
        <f t="shared" si="76"/>
        <v/>
      </c>
      <c r="AR355" s="81">
        <f t="shared" si="77"/>
        <v>0</v>
      </c>
      <c r="AS355" s="81">
        <f t="shared" si="82"/>
        <v>0</v>
      </c>
      <c r="AT355" s="81">
        <f t="shared" si="78"/>
        <v>0</v>
      </c>
      <c r="AU355" s="81" t="str">
        <f t="shared" si="83"/>
        <v/>
      </c>
      <c r="AV355" s="74">
        <f t="shared" si="84"/>
        <v>0</v>
      </c>
      <c r="AW355" s="74">
        <f t="shared" si="85"/>
        <v>0</v>
      </c>
    </row>
    <row r="356" spans="1:49" s="13" customFormat="1" ht="25.15" customHeight="1" x14ac:dyDescent="0.15">
      <c r="A356" s="72">
        <f t="shared" si="79"/>
        <v>345</v>
      </c>
      <c r="B356" s="26" t="str">
        <f t="shared" si="72"/>
        <v/>
      </c>
      <c r="C356" s="73"/>
      <c r="D356" s="24" t="str">
        <f t="shared" si="80"/>
        <v/>
      </c>
      <c r="E356" s="24" t="str">
        <f t="shared" si="81"/>
        <v/>
      </c>
      <c r="F356" s="22"/>
      <c r="G356" s="23"/>
      <c r="H356" s="22"/>
      <c r="I356" s="24" t="str">
        <f>IF(OR(G356="",H356="",U356=""),"",IFERROR(VLOOKUP(G356&amp;H356&amp;U356,※編集不可※選択項目!$K$3:$P$51,5,FALSE),"該当なし"))</f>
        <v/>
      </c>
      <c r="J356" s="41"/>
      <c r="K356" s="22"/>
      <c r="L356" s="24" t="e">
        <f>J356&amp;#REF!</f>
        <v>#REF!</v>
      </c>
      <c r="M356" s="22"/>
      <c r="N356" s="22"/>
      <c r="O356" s="22"/>
      <c r="P356" s="22"/>
      <c r="Q356" s="22"/>
      <c r="R356" s="22"/>
      <c r="S356" s="25" t="str">
        <f t="shared" si="73"/>
        <v/>
      </c>
      <c r="T356" s="22"/>
      <c r="U356" s="22"/>
      <c r="V356" s="22"/>
      <c r="W356" s="22"/>
      <c r="X356" s="22"/>
      <c r="Y356" s="22"/>
      <c r="Z356" s="31"/>
      <c r="AA356" s="41"/>
      <c r="AB356" s="31"/>
      <c r="AC356" s="121"/>
      <c r="AD356" s="122"/>
      <c r="AE356" s="118"/>
      <c r="AF356" s="100"/>
      <c r="AG356" s="71"/>
      <c r="AH356" s="94">
        <f>IFERROR(INDEX(※編集不可※選択項目!$P$3:$P$51,MATCH(新規登録用!G356&amp;新規登録用!H356&amp;新規登録用!I356,※編集不可※選択項目!$Q$3:$Q$51,0)),0)</f>
        <v>0</v>
      </c>
      <c r="AI356" s="95" t="str">
        <f t="shared" si="74"/>
        <v/>
      </c>
      <c r="AJ356" s="95" t="str">
        <f>IF(G356&amp;H356=※編集不可※選択項目!$J$3,VLOOKUP(新規登録用!U356,※編集不可※選択項目!$N$2:$P$13,3,TRUE),AK356)</f>
        <v/>
      </c>
      <c r="AK356" s="95" t="str">
        <f>IF(G356&amp;H356=※編集不可※選択項目!$J$15,VLOOKUP(新規登録用!U356,※編集不可※選択項目!$N$14:$P$25,3,TRUE),AL356)</f>
        <v/>
      </c>
      <c r="AL356" s="95" t="str">
        <f>IF(G356&amp;H356=※編集不可※選択項目!$J$27,VLOOKUP(新規登録用!U356,※編集不可※選択項目!$N$26:$P$41,3,TRUE),AM356)</f>
        <v/>
      </c>
      <c r="AM356" s="95" t="str">
        <f>IF(G356&amp;H356=※編集不可※選択項目!$J$43,VLOOKUP(新規登録用!U356,※編集不可※選択項目!$N$42:$P$46,3,TRUE),AN356)</f>
        <v/>
      </c>
      <c r="AN356" s="95" t="str">
        <f>IF(G356&amp;H356=※編集不可※選択項目!$J$48,VLOOKUP(新規登録用!U356,※編集不可※選択項目!$N$47:$P$51,3,TRUE),"")</f>
        <v/>
      </c>
      <c r="AO356" s="94">
        <f>IFERROR(VLOOKUP(Y356&amp;G356&amp;H356,※編集不可※選択項目!U:V,2,FALSE),0)</f>
        <v>0</v>
      </c>
      <c r="AP356" s="94">
        <f t="shared" si="75"/>
        <v>0</v>
      </c>
      <c r="AQ356" s="94" t="str">
        <f t="shared" si="76"/>
        <v/>
      </c>
      <c r="AR356" s="81">
        <f t="shared" si="77"/>
        <v>0</v>
      </c>
      <c r="AS356" s="81">
        <f t="shared" si="82"/>
        <v>0</v>
      </c>
      <c r="AT356" s="81">
        <f t="shared" si="78"/>
        <v>0</v>
      </c>
      <c r="AU356" s="81" t="str">
        <f t="shared" si="83"/>
        <v/>
      </c>
      <c r="AV356" s="74">
        <f t="shared" si="84"/>
        <v>0</v>
      </c>
      <c r="AW356" s="74">
        <f t="shared" si="85"/>
        <v>0</v>
      </c>
    </row>
    <row r="357" spans="1:49" s="13" customFormat="1" ht="25.15" customHeight="1" x14ac:dyDescent="0.15">
      <c r="A357" s="72">
        <f t="shared" si="79"/>
        <v>346</v>
      </c>
      <c r="B357" s="26" t="str">
        <f t="shared" si="72"/>
        <v/>
      </c>
      <c r="C357" s="73"/>
      <c r="D357" s="24" t="str">
        <f t="shared" si="80"/>
        <v/>
      </c>
      <c r="E357" s="24" t="str">
        <f t="shared" si="81"/>
        <v/>
      </c>
      <c r="F357" s="22"/>
      <c r="G357" s="23"/>
      <c r="H357" s="22"/>
      <c r="I357" s="24" t="str">
        <f>IF(OR(G357="",H357="",U357=""),"",IFERROR(VLOOKUP(G357&amp;H357&amp;U357,※編集不可※選択項目!$K$3:$P$51,5,FALSE),"該当なし"))</f>
        <v/>
      </c>
      <c r="J357" s="41"/>
      <c r="K357" s="22"/>
      <c r="L357" s="24" t="e">
        <f>J357&amp;#REF!</f>
        <v>#REF!</v>
      </c>
      <c r="M357" s="22"/>
      <c r="N357" s="22"/>
      <c r="O357" s="22"/>
      <c r="P357" s="22"/>
      <c r="Q357" s="22"/>
      <c r="R357" s="22"/>
      <c r="S357" s="25" t="str">
        <f t="shared" si="73"/>
        <v/>
      </c>
      <c r="T357" s="22"/>
      <c r="U357" s="22"/>
      <c r="V357" s="22"/>
      <c r="W357" s="22"/>
      <c r="X357" s="22"/>
      <c r="Y357" s="22"/>
      <c r="Z357" s="31"/>
      <c r="AA357" s="41"/>
      <c r="AB357" s="31"/>
      <c r="AC357" s="121"/>
      <c r="AD357" s="122"/>
      <c r="AE357" s="118"/>
      <c r="AF357" s="100"/>
      <c r="AG357" s="71"/>
      <c r="AH357" s="94">
        <f>IFERROR(INDEX(※編集不可※選択項目!$P$3:$P$51,MATCH(新規登録用!G357&amp;新規登録用!H357&amp;新規登録用!I357,※編集不可※選択項目!$Q$3:$Q$51,0)),0)</f>
        <v>0</v>
      </c>
      <c r="AI357" s="95" t="str">
        <f t="shared" si="74"/>
        <v/>
      </c>
      <c r="AJ357" s="95" t="str">
        <f>IF(G357&amp;H357=※編集不可※選択項目!$J$3,VLOOKUP(新規登録用!U357,※編集不可※選択項目!$N$2:$P$13,3,TRUE),AK357)</f>
        <v/>
      </c>
      <c r="AK357" s="95" t="str">
        <f>IF(G357&amp;H357=※編集不可※選択項目!$J$15,VLOOKUP(新規登録用!U357,※編集不可※選択項目!$N$14:$P$25,3,TRUE),AL357)</f>
        <v/>
      </c>
      <c r="AL357" s="95" t="str">
        <f>IF(G357&amp;H357=※編集不可※選択項目!$J$27,VLOOKUP(新規登録用!U357,※編集不可※選択項目!$N$26:$P$41,3,TRUE),AM357)</f>
        <v/>
      </c>
      <c r="AM357" s="95" t="str">
        <f>IF(G357&amp;H357=※編集不可※選択項目!$J$43,VLOOKUP(新規登録用!U357,※編集不可※選択項目!$N$42:$P$46,3,TRUE),AN357)</f>
        <v/>
      </c>
      <c r="AN357" s="95" t="str">
        <f>IF(G357&amp;H357=※編集不可※選択項目!$J$48,VLOOKUP(新規登録用!U357,※編集不可※選択項目!$N$47:$P$51,3,TRUE),"")</f>
        <v/>
      </c>
      <c r="AO357" s="94">
        <f>IFERROR(VLOOKUP(Y357&amp;G357&amp;H357,※編集不可※選択項目!U:V,2,FALSE),0)</f>
        <v>0</v>
      </c>
      <c r="AP357" s="94">
        <f t="shared" si="75"/>
        <v>0</v>
      </c>
      <c r="AQ357" s="94" t="str">
        <f t="shared" si="76"/>
        <v/>
      </c>
      <c r="AR357" s="81">
        <f t="shared" si="77"/>
        <v>0</v>
      </c>
      <c r="AS357" s="81">
        <f t="shared" si="82"/>
        <v>0</v>
      </c>
      <c r="AT357" s="81">
        <f t="shared" si="78"/>
        <v>0</v>
      </c>
      <c r="AU357" s="81" t="str">
        <f t="shared" si="83"/>
        <v/>
      </c>
      <c r="AV357" s="74">
        <f t="shared" si="84"/>
        <v>0</v>
      </c>
      <c r="AW357" s="74">
        <f t="shared" si="85"/>
        <v>0</v>
      </c>
    </row>
    <row r="358" spans="1:49" s="13" customFormat="1" ht="25.15" customHeight="1" x14ac:dyDescent="0.15">
      <c r="A358" s="72">
        <f t="shared" si="79"/>
        <v>347</v>
      </c>
      <c r="B358" s="26" t="str">
        <f t="shared" si="72"/>
        <v/>
      </c>
      <c r="C358" s="73"/>
      <c r="D358" s="24" t="str">
        <f t="shared" si="80"/>
        <v/>
      </c>
      <c r="E358" s="24" t="str">
        <f t="shared" si="81"/>
        <v/>
      </c>
      <c r="F358" s="22"/>
      <c r="G358" s="23"/>
      <c r="H358" s="22"/>
      <c r="I358" s="24" t="str">
        <f>IF(OR(G358="",H358="",U358=""),"",IFERROR(VLOOKUP(G358&amp;H358&amp;U358,※編集不可※選択項目!$K$3:$P$51,5,FALSE),"該当なし"))</f>
        <v/>
      </c>
      <c r="J358" s="41"/>
      <c r="K358" s="22"/>
      <c r="L358" s="24" t="e">
        <f>J358&amp;#REF!</f>
        <v>#REF!</v>
      </c>
      <c r="M358" s="22"/>
      <c r="N358" s="22"/>
      <c r="O358" s="22"/>
      <c r="P358" s="22"/>
      <c r="Q358" s="22"/>
      <c r="R358" s="22"/>
      <c r="S358" s="25" t="str">
        <f t="shared" si="73"/>
        <v/>
      </c>
      <c r="T358" s="22"/>
      <c r="U358" s="22"/>
      <c r="V358" s="22"/>
      <c r="W358" s="22"/>
      <c r="X358" s="22"/>
      <c r="Y358" s="22"/>
      <c r="Z358" s="31"/>
      <c r="AA358" s="41"/>
      <c r="AB358" s="31"/>
      <c r="AC358" s="121"/>
      <c r="AD358" s="122"/>
      <c r="AE358" s="118"/>
      <c r="AF358" s="100"/>
      <c r="AG358" s="71"/>
      <c r="AH358" s="94">
        <f>IFERROR(INDEX(※編集不可※選択項目!$P$3:$P$51,MATCH(新規登録用!G358&amp;新規登録用!H358&amp;新規登録用!I358,※編集不可※選択項目!$Q$3:$Q$51,0)),0)</f>
        <v>0</v>
      </c>
      <c r="AI358" s="95" t="str">
        <f t="shared" si="74"/>
        <v/>
      </c>
      <c r="AJ358" s="95" t="str">
        <f>IF(G358&amp;H358=※編集不可※選択項目!$J$3,VLOOKUP(新規登録用!U358,※編集不可※選択項目!$N$2:$P$13,3,TRUE),AK358)</f>
        <v/>
      </c>
      <c r="AK358" s="95" t="str">
        <f>IF(G358&amp;H358=※編集不可※選択項目!$J$15,VLOOKUP(新規登録用!U358,※編集不可※選択項目!$N$14:$P$25,3,TRUE),AL358)</f>
        <v/>
      </c>
      <c r="AL358" s="95" t="str">
        <f>IF(G358&amp;H358=※編集不可※選択項目!$J$27,VLOOKUP(新規登録用!U358,※編集不可※選択項目!$N$26:$P$41,3,TRUE),AM358)</f>
        <v/>
      </c>
      <c r="AM358" s="95" t="str">
        <f>IF(G358&amp;H358=※編集不可※選択項目!$J$43,VLOOKUP(新規登録用!U358,※編集不可※選択項目!$N$42:$P$46,3,TRUE),AN358)</f>
        <v/>
      </c>
      <c r="AN358" s="95" t="str">
        <f>IF(G358&amp;H358=※編集不可※選択項目!$J$48,VLOOKUP(新規登録用!U358,※編集不可※選択項目!$N$47:$P$51,3,TRUE),"")</f>
        <v/>
      </c>
      <c r="AO358" s="94">
        <f>IFERROR(VLOOKUP(Y358&amp;G358&amp;H358,※編集不可※選択項目!U:V,2,FALSE),0)</f>
        <v>0</v>
      </c>
      <c r="AP358" s="94">
        <f t="shared" si="75"/>
        <v>0</v>
      </c>
      <c r="AQ358" s="94" t="str">
        <f t="shared" si="76"/>
        <v/>
      </c>
      <c r="AR358" s="81">
        <f t="shared" si="77"/>
        <v>0</v>
      </c>
      <c r="AS358" s="81">
        <f t="shared" si="82"/>
        <v>0</v>
      </c>
      <c r="AT358" s="81">
        <f t="shared" si="78"/>
        <v>0</v>
      </c>
      <c r="AU358" s="81" t="str">
        <f t="shared" si="83"/>
        <v/>
      </c>
      <c r="AV358" s="74">
        <f t="shared" si="84"/>
        <v>0</v>
      </c>
      <c r="AW358" s="74">
        <f t="shared" si="85"/>
        <v>0</v>
      </c>
    </row>
    <row r="359" spans="1:49" s="13" customFormat="1" ht="25.15" customHeight="1" x14ac:dyDescent="0.15">
      <c r="A359" s="72">
        <f t="shared" si="79"/>
        <v>348</v>
      </c>
      <c r="B359" s="26" t="str">
        <f t="shared" si="72"/>
        <v/>
      </c>
      <c r="C359" s="73"/>
      <c r="D359" s="24" t="str">
        <f t="shared" si="80"/>
        <v/>
      </c>
      <c r="E359" s="24" t="str">
        <f t="shared" si="81"/>
        <v/>
      </c>
      <c r="F359" s="22"/>
      <c r="G359" s="23"/>
      <c r="H359" s="22"/>
      <c r="I359" s="24" t="str">
        <f>IF(OR(G359="",H359="",U359=""),"",IFERROR(VLOOKUP(G359&amp;H359&amp;U359,※編集不可※選択項目!$K$3:$P$51,5,FALSE),"該当なし"))</f>
        <v/>
      </c>
      <c r="J359" s="41"/>
      <c r="K359" s="22"/>
      <c r="L359" s="24" t="e">
        <f>J359&amp;#REF!</f>
        <v>#REF!</v>
      </c>
      <c r="M359" s="22"/>
      <c r="N359" s="22"/>
      <c r="O359" s="22"/>
      <c r="P359" s="22"/>
      <c r="Q359" s="22"/>
      <c r="R359" s="22"/>
      <c r="S359" s="25" t="str">
        <f t="shared" si="73"/>
        <v/>
      </c>
      <c r="T359" s="22"/>
      <c r="U359" s="22"/>
      <c r="V359" s="22"/>
      <c r="W359" s="22"/>
      <c r="X359" s="22"/>
      <c r="Y359" s="22"/>
      <c r="Z359" s="31"/>
      <c r="AA359" s="41"/>
      <c r="AB359" s="31"/>
      <c r="AC359" s="121"/>
      <c r="AD359" s="122"/>
      <c r="AE359" s="118"/>
      <c r="AF359" s="100"/>
      <c r="AG359" s="71"/>
      <c r="AH359" s="94">
        <f>IFERROR(INDEX(※編集不可※選択項目!$P$3:$P$51,MATCH(新規登録用!G359&amp;新規登録用!H359&amp;新規登録用!I359,※編集不可※選択項目!$Q$3:$Q$51,0)),0)</f>
        <v>0</v>
      </c>
      <c r="AI359" s="95" t="str">
        <f t="shared" si="74"/>
        <v/>
      </c>
      <c r="AJ359" s="95" t="str">
        <f>IF(G359&amp;H359=※編集不可※選択項目!$J$3,VLOOKUP(新規登録用!U359,※編集不可※選択項目!$N$2:$P$13,3,TRUE),AK359)</f>
        <v/>
      </c>
      <c r="AK359" s="95" t="str">
        <f>IF(G359&amp;H359=※編集不可※選択項目!$J$15,VLOOKUP(新規登録用!U359,※編集不可※選択項目!$N$14:$P$25,3,TRUE),AL359)</f>
        <v/>
      </c>
      <c r="AL359" s="95" t="str">
        <f>IF(G359&amp;H359=※編集不可※選択項目!$J$27,VLOOKUP(新規登録用!U359,※編集不可※選択項目!$N$26:$P$41,3,TRUE),AM359)</f>
        <v/>
      </c>
      <c r="AM359" s="95" t="str">
        <f>IF(G359&amp;H359=※編集不可※選択項目!$J$43,VLOOKUP(新規登録用!U359,※編集不可※選択項目!$N$42:$P$46,3,TRUE),AN359)</f>
        <v/>
      </c>
      <c r="AN359" s="95" t="str">
        <f>IF(G359&amp;H359=※編集不可※選択項目!$J$48,VLOOKUP(新規登録用!U359,※編集不可※選択項目!$N$47:$P$51,3,TRUE),"")</f>
        <v/>
      </c>
      <c r="AO359" s="94">
        <f>IFERROR(VLOOKUP(Y359&amp;G359&amp;H359,※編集不可※選択項目!U:V,2,FALSE),0)</f>
        <v>0</v>
      </c>
      <c r="AP359" s="94">
        <f t="shared" si="75"/>
        <v>0</v>
      </c>
      <c r="AQ359" s="94" t="str">
        <f t="shared" si="76"/>
        <v/>
      </c>
      <c r="AR359" s="81">
        <f t="shared" si="77"/>
        <v>0</v>
      </c>
      <c r="AS359" s="81">
        <f t="shared" si="82"/>
        <v>0</v>
      </c>
      <c r="AT359" s="81">
        <f t="shared" si="78"/>
        <v>0</v>
      </c>
      <c r="AU359" s="81" t="str">
        <f t="shared" si="83"/>
        <v/>
      </c>
      <c r="AV359" s="74">
        <f t="shared" si="84"/>
        <v>0</v>
      </c>
      <c r="AW359" s="74">
        <f t="shared" si="85"/>
        <v>0</v>
      </c>
    </row>
    <row r="360" spans="1:49" s="13" customFormat="1" ht="25.15" customHeight="1" x14ac:dyDescent="0.15">
      <c r="A360" s="72">
        <f t="shared" si="79"/>
        <v>349</v>
      </c>
      <c r="B360" s="26" t="str">
        <f t="shared" si="72"/>
        <v/>
      </c>
      <c r="C360" s="73"/>
      <c r="D360" s="24" t="str">
        <f t="shared" si="80"/>
        <v/>
      </c>
      <c r="E360" s="24" t="str">
        <f t="shared" si="81"/>
        <v/>
      </c>
      <c r="F360" s="22"/>
      <c r="G360" s="23"/>
      <c r="H360" s="22"/>
      <c r="I360" s="24" t="str">
        <f>IF(OR(G360="",H360="",U360=""),"",IFERROR(VLOOKUP(G360&amp;H360&amp;U360,※編集不可※選択項目!$K$3:$P$51,5,FALSE),"該当なし"))</f>
        <v/>
      </c>
      <c r="J360" s="41"/>
      <c r="K360" s="22"/>
      <c r="L360" s="24" t="e">
        <f>J360&amp;#REF!</f>
        <v>#REF!</v>
      </c>
      <c r="M360" s="22"/>
      <c r="N360" s="22"/>
      <c r="O360" s="22"/>
      <c r="P360" s="22"/>
      <c r="Q360" s="22"/>
      <c r="R360" s="22"/>
      <c r="S360" s="25" t="str">
        <f t="shared" si="73"/>
        <v/>
      </c>
      <c r="T360" s="22"/>
      <c r="U360" s="22"/>
      <c r="V360" s="22"/>
      <c r="W360" s="22"/>
      <c r="X360" s="22"/>
      <c r="Y360" s="22"/>
      <c r="Z360" s="31"/>
      <c r="AA360" s="41"/>
      <c r="AB360" s="31"/>
      <c r="AC360" s="121"/>
      <c r="AD360" s="122"/>
      <c r="AE360" s="118"/>
      <c r="AF360" s="100"/>
      <c r="AG360" s="71"/>
      <c r="AH360" s="94">
        <f>IFERROR(INDEX(※編集不可※選択項目!$P$3:$P$51,MATCH(新規登録用!G360&amp;新規登録用!H360&amp;新規登録用!I360,※編集不可※選択項目!$Q$3:$Q$51,0)),0)</f>
        <v>0</v>
      </c>
      <c r="AI360" s="95" t="str">
        <f t="shared" si="74"/>
        <v/>
      </c>
      <c r="AJ360" s="95" t="str">
        <f>IF(G360&amp;H360=※編集不可※選択項目!$J$3,VLOOKUP(新規登録用!U360,※編集不可※選択項目!$N$2:$P$13,3,TRUE),AK360)</f>
        <v/>
      </c>
      <c r="AK360" s="95" t="str">
        <f>IF(G360&amp;H360=※編集不可※選択項目!$J$15,VLOOKUP(新規登録用!U360,※編集不可※選択項目!$N$14:$P$25,3,TRUE),AL360)</f>
        <v/>
      </c>
      <c r="AL360" s="95" t="str">
        <f>IF(G360&amp;H360=※編集不可※選択項目!$J$27,VLOOKUP(新規登録用!U360,※編集不可※選択項目!$N$26:$P$41,3,TRUE),AM360)</f>
        <v/>
      </c>
      <c r="AM360" s="95" t="str">
        <f>IF(G360&amp;H360=※編集不可※選択項目!$J$43,VLOOKUP(新規登録用!U360,※編集不可※選択項目!$N$42:$P$46,3,TRUE),AN360)</f>
        <v/>
      </c>
      <c r="AN360" s="95" t="str">
        <f>IF(G360&amp;H360=※編集不可※選択項目!$J$48,VLOOKUP(新規登録用!U360,※編集不可※選択項目!$N$47:$P$51,3,TRUE),"")</f>
        <v/>
      </c>
      <c r="AO360" s="94">
        <f>IFERROR(VLOOKUP(Y360&amp;G360&amp;H360,※編集不可※選択項目!U:V,2,FALSE),0)</f>
        <v>0</v>
      </c>
      <c r="AP360" s="94">
        <f t="shared" si="75"/>
        <v>0</v>
      </c>
      <c r="AQ360" s="94" t="str">
        <f t="shared" si="76"/>
        <v/>
      </c>
      <c r="AR360" s="81">
        <f t="shared" si="77"/>
        <v>0</v>
      </c>
      <c r="AS360" s="81">
        <f t="shared" si="82"/>
        <v>0</v>
      </c>
      <c r="AT360" s="81">
        <f t="shared" si="78"/>
        <v>0</v>
      </c>
      <c r="AU360" s="81" t="str">
        <f t="shared" si="83"/>
        <v/>
      </c>
      <c r="AV360" s="74">
        <f t="shared" si="84"/>
        <v>0</v>
      </c>
      <c r="AW360" s="74">
        <f t="shared" si="85"/>
        <v>0</v>
      </c>
    </row>
    <row r="361" spans="1:49" s="13" customFormat="1" ht="25.15" customHeight="1" x14ac:dyDescent="0.15">
      <c r="A361" s="72">
        <f t="shared" si="79"/>
        <v>350</v>
      </c>
      <c r="B361" s="26" t="str">
        <f t="shared" si="72"/>
        <v/>
      </c>
      <c r="C361" s="73"/>
      <c r="D361" s="24" t="str">
        <f t="shared" si="80"/>
        <v/>
      </c>
      <c r="E361" s="24" t="str">
        <f t="shared" si="81"/>
        <v/>
      </c>
      <c r="F361" s="22"/>
      <c r="G361" s="23"/>
      <c r="H361" s="22"/>
      <c r="I361" s="24" t="str">
        <f>IF(OR(G361="",H361="",U361=""),"",IFERROR(VLOOKUP(G361&amp;H361&amp;U361,※編集不可※選択項目!$K$3:$P$51,5,FALSE),"該当なし"))</f>
        <v/>
      </c>
      <c r="J361" s="41"/>
      <c r="K361" s="22"/>
      <c r="L361" s="24" t="e">
        <f>J361&amp;#REF!</f>
        <v>#REF!</v>
      </c>
      <c r="M361" s="22"/>
      <c r="N361" s="22"/>
      <c r="O361" s="22"/>
      <c r="P361" s="22"/>
      <c r="Q361" s="22"/>
      <c r="R361" s="22"/>
      <c r="S361" s="25" t="str">
        <f t="shared" si="73"/>
        <v/>
      </c>
      <c r="T361" s="22"/>
      <c r="U361" s="22"/>
      <c r="V361" s="22"/>
      <c r="W361" s="22"/>
      <c r="X361" s="22"/>
      <c r="Y361" s="22"/>
      <c r="Z361" s="31"/>
      <c r="AA361" s="41"/>
      <c r="AB361" s="31"/>
      <c r="AC361" s="121"/>
      <c r="AD361" s="122"/>
      <c r="AE361" s="118"/>
      <c r="AF361" s="100"/>
      <c r="AG361" s="71"/>
      <c r="AH361" s="94">
        <f>IFERROR(INDEX(※編集不可※選択項目!$P$3:$P$51,MATCH(新規登録用!G361&amp;新規登録用!H361&amp;新規登録用!I361,※編集不可※選択項目!$Q$3:$Q$51,0)),0)</f>
        <v>0</v>
      </c>
      <c r="AI361" s="95" t="str">
        <f t="shared" si="74"/>
        <v/>
      </c>
      <c r="AJ361" s="95" t="str">
        <f>IF(G361&amp;H361=※編集不可※選択項目!$J$3,VLOOKUP(新規登録用!U361,※編集不可※選択項目!$N$2:$P$13,3,TRUE),AK361)</f>
        <v/>
      </c>
      <c r="AK361" s="95" t="str">
        <f>IF(G361&amp;H361=※編集不可※選択項目!$J$15,VLOOKUP(新規登録用!U361,※編集不可※選択項目!$N$14:$P$25,3,TRUE),AL361)</f>
        <v/>
      </c>
      <c r="AL361" s="95" t="str">
        <f>IF(G361&amp;H361=※編集不可※選択項目!$J$27,VLOOKUP(新規登録用!U361,※編集不可※選択項目!$N$26:$P$41,3,TRUE),AM361)</f>
        <v/>
      </c>
      <c r="AM361" s="95" t="str">
        <f>IF(G361&amp;H361=※編集不可※選択項目!$J$43,VLOOKUP(新規登録用!U361,※編集不可※選択項目!$N$42:$P$46,3,TRUE),AN361)</f>
        <v/>
      </c>
      <c r="AN361" s="95" t="str">
        <f>IF(G361&amp;H361=※編集不可※選択項目!$J$48,VLOOKUP(新規登録用!U361,※編集不可※選択項目!$N$47:$P$51,3,TRUE),"")</f>
        <v/>
      </c>
      <c r="AO361" s="94">
        <f>IFERROR(VLOOKUP(Y361&amp;G361&amp;H361,※編集不可※選択項目!U:V,2,FALSE),0)</f>
        <v>0</v>
      </c>
      <c r="AP361" s="94">
        <f t="shared" si="75"/>
        <v>0</v>
      </c>
      <c r="AQ361" s="94" t="str">
        <f t="shared" si="76"/>
        <v/>
      </c>
      <c r="AR361" s="81">
        <f t="shared" si="77"/>
        <v>0</v>
      </c>
      <c r="AS361" s="81">
        <f t="shared" si="82"/>
        <v>0</v>
      </c>
      <c r="AT361" s="81">
        <f t="shared" si="78"/>
        <v>0</v>
      </c>
      <c r="AU361" s="81" t="str">
        <f t="shared" si="83"/>
        <v/>
      </c>
      <c r="AV361" s="74">
        <f t="shared" si="84"/>
        <v>0</v>
      </c>
      <c r="AW361" s="74">
        <f t="shared" si="85"/>
        <v>0</v>
      </c>
    </row>
    <row r="362" spans="1:49" s="13" customFormat="1" ht="25.15" customHeight="1" x14ac:dyDescent="0.15">
      <c r="A362" s="72">
        <f t="shared" si="79"/>
        <v>351</v>
      </c>
      <c r="B362" s="26" t="str">
        <f t="shared" si="72"/>
        <v/>
      </c>
      <c r="C362" s="73"/>
      <c r="D362" s="24" t="str">
        <f t="shared" si="80"/>
        <v/>
      </c>
      <c r="E362" s="24" t="str">
        <f t="shared" si="81"/>
        <v/>
      </c>
      <c r="F362" s="22"/>
      <c r="G362" s="23"/>
      <c r="H362" s="22"/>
      <c r="I362" s="24" t="str">
        <f>IF(OR(G362="",H362="",U362=""),"",IFERROR(VLOOKUP(G362&amp;H362&amp;U362,※編集不可※選択項目!$K$3:$P$51,5,FALSE),"該当なし"))</f>
        <v/>
      </c>
      <c r="J362" s="41"/>
      <c r="K362" s="22"/>
      <c r="L362" s="24" t="e">
        <f>J362&amp;#REF!</f>
        <v>#REF!</v>
      </c>
      <c r="M362" s="22"/>
      <c r="N362" s="22"/>
      <c r="O362" s="22"/>
      <c r="P362" s="22"/>
      <c r="Q362" s="22"/>
      <c r="R362" s="22"/>
      <c r="S362" s="25" t="str">
        <f t="shared" si="73"/>
        <v/>
      </c>
      <c r="T362" s="22"/>
      <c r="U362" s="22"/>
      <c r="V362" s="22"/>
      <c r="W362" s="22"/>
      <c r="X362" s="22"/>
      <c r="Y362" s="22"/>
      <c r="Z362" s="31"/>
      <c r="AA362" s="41"/>
      <c r="AB362" s="31"/>
      <c r="AC362" s="121"/>
      <c r="AD362" s="122"/>
      <c r="AE362" s="118"/>
      <c r="AF362" s="100"/>
      <c r="AG362" s="71"/>
      <c r="AH362" s="94">
        <f>IFERROR(INDEX(※編集不可※選択項目!$P$3:$P$51,MATCH(新規登録用!G362&amp;新規登録用!H362&amp;新規登録用!I362,※編集不可※選択項目!$Q$3:$Q$51,0)),0)</f>
        <v>0</v>
      </c>
      <c r="AI362" s="95" t="str">
        <f t="shared" si="74"/>
        <v/>
      </c>
      <c r="AJ362" s="95" t="str">
        <f>IF(G362&amp;H362=※編集不可※選択項目!$J$3,VLOOKUP(新規登録用!U362,※編集不可※選択項目!$N$2:$P$13,3,TRUE),AK362)</f>
        <v/>
      </c>
      <c r="AK362" s="95" t="str">
        <f>IF(G362&amp;H362=※編集不可※選択項目!$J$15,VLOOKUP(新規登録用!U362,※編集不可※選択項目!$N$14:$P$25,3,TRUE),AL362)</f>
        <v/>
      </c>
      <c r="AL362" s="95" t="str">
        <f>IF(G362&amp;H362=※編集不可※選択項目!$J$27,VLOOKUP(新規登録用!U362,※編集不可※選択項目!$N$26:$P$41,3,TRUE),AM362)</f>
        <v/>
      </c>
      <c r="AM362" s="95" t="str">
        <f>IF(G362&amp;H362=※編集不可※選択項目!$J$43,VLOOKUP(新規登録用!U362,※編集不可※選択項目!$N$42:$P$46,3,TRUE),AN362)</f>
        <v/>
      </c>
      <c r="AN362" s="95" t="str">
        <f>IF(G362&amp;H362=※編集不可※選択項目!$J$48,VLOOKUP(新規登録用!U362,※編集不可※選択項目!$N$47:$P$51,3,TRUE),"")</f>
        <v/>
      </c>
      <c r="AO362" s="94">
        <f>IFERROR(VLOOKUP(Y362&amp;G362&amp;H362,※編集不可※選択項目!U:V,2,FALSE),0)</f>
        <v>0</v>
      </c>
      <c r="AP362" s="94">
        <f t="shared" si="75"/>
        <v>0</v>
      </c>
      <c r="AQ362" s="94" t="str">
        <f t="shared" si="76"/>
        <v/>
      </c>
      <c r="AR362" s="81">
        <f t="shared" si="77"/>
        <v>0</v>
      </c>
      <c r="AS362" s="81">
        <f t="shared" si="82"/>
        <v>0</v>
      </c>
      <c r="AT362" s="81">
        <f t="shared" si="78"/>
        <v>0</v>
      </c>
      <c r="AU362" s="81" t="str">
        <f t="shared" si="83"/>
        <v/>
      </c>
      <c r="AV362" s="74">
        <f t="shared" si="84"/>
        <v>0</v>
      </c>
      <c r="AW362" s="74">
        <f t="shared" si="85"/>
        <v>0</v>
      </c>
    </row>
    <row r="363" spans="1:49" s="13" customFormat="1" ht="25.15" customHeight="1" x14ac:dyDescent="0.15">
      <c r="A363" s="72">
        <f t="shared" si="79"/>
        <v>352</v>
      </c>
      <c r="B363" s="26" t="str">
        <f t="shared" si="72"/>
        <v/>
      </c>
      <c r="C363" s="73"/>
      <c r="D363" s="24" t="str">
        <f t="shared" si="80"/>
        <v/>
      </c>
      <c r="E363" s="24" t="str">
        <f t="shared" si="81"/>
        <v/>
      </c>
      <c r="F363" s="22"/>
      <c r="G363" s="23"/>
      <c r="H363" s="22"/>
      <c r="I363" s="24" t="str">
        <f>IF(OR(G363="",H363="",U363=""),"",IFERROR(VLOOKUP(G363&amp;H363&amp;U363,※編集不可※選択項目!$K$3:$P$51,5,FALSE),"該当なし"))</f>
        <v/>
      </c>
      <c r="J363" s="41"/>
      <c r="K363" s="22"/>
      <c r="L363" s="24" t="e">
        <f>J363&amp;#REF!</f>
        <v>#REF!</v>
      </c>
      <c r="M363" s="22"/>
      <c r="N363" s="22"/>
      <c r="O363" s="22"/>
      <c r="P363" s="22"/>
      <c r="Q363" s="22"/>
      <c r="R363" s="22"/>
      <c r="S363" s="25" t="str">
        <f t="shared" si="73"/>
        <v/>
      </c>
      <c r="T363" s="22"/>
      <c r="U363" s="22"/>
      <c r="V363" s="22"/>
      <c r="W363" s="22"/>
      <c r="X363" s="22"/>
      <c r="Y363" s="22"/>
      <c r="Z363" s="31"/>
      <c r="AA363" s="41"/>
      <c r="AB363" s="31"/>
      <c r="AC363" s="121"/>
      <c r="AD363" s="122"/>
      <c r="AE363" s="118"/>
      <c r="AF363" s="100"/>
      <c r="AG363" s="71"/>
      <c r="AH363" s="94">
        <f>IFERROR(INDEX(※編集不可※選択項目!$P$3:$P$51,MATCH(新規登録用!G363&amp;新規登録用!H363&amp;新規登録用!I363,※編集不可※選択項目!$Q$3:$Q$51,0)),0)</f>
        <v>0</v>
      </c>
      <c r="AI363" s="95" t="str">
        <f t="shared" si="74"/>
        <v/>
      </c>
      <c r="AJ363" s="95" t="str">
        <f>IF(G363&amp;H363=※編集不可※選択項目!$J$3,VLOOKUP(新規登録用!U363,※編集不可※選択項目!$N$2:$P$13,3,TRUE),AK363)</f>
        <v/>
      </c>
      <c r="AK363" s="95" t="str">
        <f>IF(G363&amp;H363=※編集不可※選択項目!$J$15,VLOOKUP(新規登録用!U363,※編集不可※選択項目!$N$14:$P$25,3,TRUE),AL363)</f>
        <v/>
      </c>
      <c r="AL363" s="95" t="str">
        <f>IF(G363&amp;H363=※編集不可※選択項目!$J$27,VLOOKUP(新規登録用!U363,※編集不可※選択項目!$N$26:$P$41,3,TRUE),AM363)</f>
        <v/>
      </c>
      <c r="AM363" s="95" t="str">
        <f>IF(G363&amp;H363=※編集不可※選択項目!$J$43,VLOOKUP(新規登録用!U363,※編集不可※選択項目!$N$42:$P$46,3,TRUE),AN363)</f>
        <v/>
      </c>
      <c r="AN363" s="95" t="str">
        <f>IF(G363&amp;H363=※編集不可※選択項目!$J$48,VLOOKUP(新規登録用!U363,※編集不可※選択項目!$N$47:$P$51,3,TRUE),"")</f>
        <v/>
      </c>
      <c r="AO363" s="94">
        <f>IFERROR(VLOOKUP(Y363&amp;G363&amp;H363,※編集不可※選択項目!U:V,2,FALSE),0)</f>
        <v>0</v>
      </c>
      <c r="AP363" s="94">
        <f t="shared" si="75"/>
        <v>0</v>
      </c>
      <c r="AQ363" s="94" t="str">
        <f t="shared" si="76"/>
        <v/>
      </c>
      <c r="AR363" s="81">
        <f t="shared" si="77"/>
        <v>0</v>
      </c>
      <c r="AS363" s="81">
        <f t="shared" si="82"/>
        <v>0</v>
      </c>
      <c r="AT363" s="81">
        <f t="shared" si="78"/>
        <v>0</v>
      </c>
      <c r="AU363" s="81" t="str">
        <f t="shared" si="83"/>
        <v/>
      </c>
      <c r="AV363" s="74">
        <f t="shared" si="84"/>
        <v>0</v>
      </c>
      <c r="AW363" s="74">
        <f t="shared" si="85"/>
        <v>0</v>
      </c>
    </row>
    <row r="364" spans="1:49" s="13" customFormat="1" ht="25.15" customHeight="1" x14ac:dyDescent="0.15">
      <c r="A364" s="72">
        <f t="shared" si="79"/>
        <v>353</v>
      </c>
      <c r="B364" s="26" t="str">
        <f t="shared" si="72"/>
        <v/>
      </c>
      <c r="C364" s="73"/>
      <c r="D364" s="24" t="str">
        <f t="shared" si="80"/>
        <v/>
      </c>
      <c r="E364" s="24" t="str">
        <f t="shared" si="81"/>
        <v/>
      </c>
      <c r="F364" s="22"/>
      <c r="G364" s="23"/>
      <c r="H364" s="22"/>
      <c r="I364" s="24" t="str">
        <f>IF(OR(G364="",H364="",U364=""),"",IFERROR(VLOOKUP(G364&amp;H364&amp;U364,※編集不可※選択項目!$K$3:$P$51,5,FALSE),"該当なし"))</f>
        <v/>
      </c>
      <c r="J364" s="41"/>
      <c r="K364" s="22"/>
      <c r="L364" s="24" t="e">
        <f>J364&amp;#REF!</f>
        <v>#REF!</v>
      </c>
      <c r="M364" s="22"/>
      <c r="N364" s="22"/>
      <c r="O364" s="22"/>
      <c r="P364" s="22"/>
      <c r="Q364" s="22"/>
      <c r="R364" s="22"/>
      <c r="S364" s="25" t="str">
        <f t="shared" si="73"/>
        <v/>
      </c>
      <c r="T364" s="22"/>
      <c r="U364" s="22"/>
      <c r="V364" s="22"/>
      <c r="W364" s="22"/>
      <c r="X364" s="22"/>
      <c r="Y364" s="22"/>
      <c r="Z364" s="31"/>
      <c r="AA364" s="41"/>
      <c r="AB364" s="31"/>
      <c r="AC364" s="121"/>
      <c r="AD364" s="122"/>
      <c r="AE364" s="118"/>
      <c r="AF364" s="100"/>
      <c r="AG364" s="71"/>
      <c r="AH364" s="94">
        <f>IFERROR(INDEX(※編集不可※選択項目!$P$3:$P$51,MATCH(新規登録用!G364&amp;新規登録用!H364&amp;新規登録用!I364,※編集不可※選択項目!$Q$3:$Q$51,0)),0)</f>
        <v>0</v>
      </c>
      <c r="AI364" s="95" t="str">
        <f t="shared" si="74"/>
        <v/>
      </c>
      <c r="AJ364" s="95" t="str">
        <f>IF(G364&amp;H364=※編集不可※選択項目!$J$3,VLOOKUP(新規登録用!U364,※編集不可※選択項目!$N$2:$P$13,3,TRUE),AK364)</f>
        <v/>
      </c>
      <c r="AK364" s="95" t="str">
        <f>IF(G364&amp;H364=※編集不可※選択項目!$J$15,VLOOKUP(新規登録用!U364,※編集不可※選択項目!$N$14:$P$25,3,TRUE),AL364)</f>
        <v/>
      </c>
      <c r="AL364" s="95" t="str">
        <f>IF(G364&amp;H364=※編集不可※選択項目!$J$27,VLOOKUP(新規登録用!U364,※編集不可※選択項目!$N$26:$P$41,3,TRUE),AM364)</f>
        <v/>
      </c>
      <c r="AM364" s="95" t="str">
        <f>IF(G364&amp;H364=※編集不可※選択項目!$J$43,VLOOKUP(新規登録用!U364,※編集不可※選択項目!$N$42:$P$46,3,TRUE),AN364)</f>
        <v/>
      </c>
      <c r="AN364" s="95" t="str">
        <f>IF(G364&amp;H364=※編集不可※選択項目!$J$48,VLOOKUP(新規登録用!U364,※編集不可※選択項目!$N$47:$P$51,3,TRUE),"")</f>
        <v/>
      </c>
      <c r="AO364" s="94">
        <f>IFERROR(VLOOKUP(Y364&amp;G364&amp;H364,※編集不可※選択項目!U:V,2,FALSE),0)</f>
        <v>0</v>
      </c>
      <c r="AP364" s="94">
        <f t="shared" si="75"/>
        <v>0</v>
      </c>
      <c r="AQ364" s="94" t="str">
        <f t="shared" si="76"/>
        <v/>
      </c>
      <c r="AR364" s="81">
        <f t="shared" si="77"/>
        <v>0</v>
      </c>
      <c r="AS364" s="81">
        <f t="shared" si="82"/>
        <v>0</v>
      </c>
      <c r="AT364" s="81">
        <f t="shared" si="78"/>
        <v>0</v>
      </c>
      <c r="AU364" s="81" t="str">
        <f t="shared" si="83"/>
        <v/>
      </c>
      <c r="AV364" s="74">
        <f t="shared" si="84"/>
        <v>0</v>
      </c>
      <c r="AW364" s="74">
        <f t="shared" si="85"/>
        <v>0</v>
      </c>
    </row>
    <row r="365" spans="1:49" s="13" customFormat="1" ht="25.15" customHeight="1" x14ac:dyDescent="0.15">
      <c r="A365" s="72">
        <f t="shared" si="79"/>
        <v>354</v>
      </c>
      <c r="B365" s="26" t="str">
        <f t="shared" si="72"/>
        <v/>
      </c>
      <c r="C365" s="73"/>
      <c r="D365" s="24" t="str">
        <f t="shared" si="80"/>
        <v/>
      </c>
      <c r="E365" s="24" t="str">
        <f t="shared" si="81"/>
        <v/>
      </c>
      <c r="F365" s="22"/>
      <c r="G365" s="23"/>
      <c r="H365" s="22"/>
      <c r="I365" s="24" t="str">
        <f>IF(OR(G365="",H365="",U365=""),"",IFERROR(VLOOKUP(G365&amp;H365&amp;U365,※編集不可※選択項目!$K$3:$P$51,5,FALSE),"該当なし"))</f>
        <v/>
      </c>
      <c r="J365" s="41"/>
      <c r="K365" s="22"/>
      <c r="L365" s="24" t="e">
        <f>J365&amp;#REF!</f>
        <v>#REF!</v>
      </c>
      <c r="M365" s="22"/>
      <c r="N365" s="22"/>
      <c r="O365" s="22"/>
      <c r="P365" s="22"/>
      <c r="Q365" s="22"/>
      <c r="R365" s="22"/>
      <c r="S365" s="25" t="str">
        <f t="shared" si="73"/>
        <v/>
      </c>
      <c r="T365" s="22"/>
      <c r="U365" s="22"/>
      <c r="V365" s="22"/>
      <c r="W365" s="22"/>
      <c r="X365" s="22"/>
      <c r="Y365" s="22"/>
      <c r="Z365" s="31"/>
      <c r="AA365" s="41"/>
      <c r="AB365" s="31"/>
      <c r="AC365" s="121"/>
      <c r="AD365" s="122"/>
      <c r="AE365" s="118"/>
      <c r="AF365" s="100"/>
      <c r="AG365" s="71"/>
      <c r="AH365" s="94">
        <f>IFERROR(INDEX(※編集不可※選択項目!$P$3:$P$51,MATCH(新規登録用!G365&amp;新規登録用!H365&amp;新規登録用!I365,※編集不可※選択項目!$Q$3:$Q$51,0)),0)</f>
        <v>0</v>
      </c>
      <c r="AI365" s="95" t="str">
        <f t="shared" si="74"/>
        <v/>
      </c>
      <c r="AJ365" s="95" t="str">
        <f>IF(G365&amp;H365=※編集不可※選択項目!$J$3,VLOOKUP(新規登録用!U365,※編集不可※選択項目!$N$2:$P$13,3,TRUE),AK365)</f>
        <v/>
      </c>
      <c r="AK365" s="95" t="str">
        <f>IF(G365&amp;H365=※編集不可※選択項目!$J$15,VLOOKUP(新規登録用!U365,※編集不可※選択項目!$N$14:$P$25,3,TRUE),AL365)</f>
        <v/>
      </c>
      <c r="AL365" s="95" t="str">
        <f>IF(G365&amp;H365=※編集不可※選択項目!$J$27,VLOOKUP(新規登録用!U365,※編集不可※選択項目!$N$26:$P$41,3,TRUE),AM365)</f>
        <v/>
      </c>
      <c r="AM365" s="95" t="str">
        <f>IF(G365&amp;H365=※編集不可※選択項目!$J$43,VLOOKUP(新規登録用!U365,※編集不可※選択項目!$N$42:$P$46,3,TRUE),AN365)</f>
        <v/>
      </c>
      <c r="AN365" s="95" t="str">
        <f>IF(G365&amp;H365=※編集不可※選択項目!$J$48,VLOOKUP(新規登録用!U365,※編集不可※選択項目!$N$47:$P$51,3,TRUE),"")</f>
        <v/>
      </c>
      <c r="AO365" s="94">
        <f>IFERROR(VLOOKUP(Y365&amp;G365&amp;H365,※編集不可※選択項目!U:V,2,FALSE),0)</f>
        <v>0</v>
      </c>
      <c r="AP365" s="94">
        <f t="shared" si="75"/>
        <v>0</v>
      </c>
      <c r="AQ365" s="94" t="str">
        <f t="shared" si="76"/>
        <v/>
      </c>
      <c r="AR365" s="81">
        <f t="shared" si="77"/>
        <v>0</v>
      </c>
      <c r="AS365" s="81">
        <f t="shared" si="82"/>
        <v>0</v>
      </c>
      <c r="AT365" s="81">
        <f t="shared" si="78"/>
        <v>0</v>
      </c>
      <c r="AU365" s="81" t="str">
        <f t="shared" si="83"/>
        <v/>
      </c>
      <c r="AV365" s="74">
        <f t="shared" si="84"/>
        <v>0</v>
      </c>
      <c r="AW365" s="74">
        <f t="shared" si="85"/>
        <v>0</v>
      </c>
    </row>
    <row r="366" spans="1:49" s="13" customFormat="1" ht="25.15" customHeight="1" x14ac:dyDescent="0.15">
      <c r="A366" s="72">
        <f t="shared" si="79"/>
        <v>355</v>
      </c>
      <c r="B366" s="26" t="str">
        <f t="shared" si="72"/>
        <v/>
      </c>
      <c r="C366" s="73"/>
      <c r="D366" s="24" t="str">
        <f t="shared" si="80"/>
        <v/>
      </c>
      <c r="E366" s="24" t="str">
        <f t="shared" si="81"/>
        <v/>
      </c>
      <c r="F366" s="22"/>
      <c r="G366" s="23"/>
      <c r="H366" s="22"/>
      <c r="I366" s="24" t="str">
        <f>IF(OR(G366="",H366="",U366=""),"",IFERROR(VLOOKUP(G366&amp;H366&amp;U366,※編集不可※選択項目!$K$3:$P$51,5,FALSE),"該当なし"))</f>
        <v/>
      </c>
      <c r="J366" s="41"/>
      <c r="K366" s="22"/>
      <c r="L366" s="24" t="e">
        <f>J366&amp;#REF!</f>
        <v>#REF!</v>
      </c>
      <c r="M366" s="22"/>
      <c r="N366" s="22"/>
      <c r="O366" s="22"/>
      <c r="P366" s="22"/>
      <c r="Q366" s="22"/>
      <c r="R366" s="22"/>
      <c r="S366" s="25" t="str">
        <f t="shared" si="73"/>
        <v/>
      </c>
      <c r="T366" s="22"/>
      <c r="U366" s="22"/>
      <c r="V366" s="22"/>
      <c r="W366" s="22"/>
      <c r="X366" s="22"/>
      <c r="Y366" s="22"/>
      <c r="Z366" s="31"/>
      <c r="AA366" s="41"/>
      <c r="AB366" s="31"/>
      <c r="AC366" s="121"/>
      <c r="AD366" s="122"/>
      <c r="AE366" s="118"/>
      <c r="AF366" s="100"/>
      <c r="AG366" s="71"/>
      <c r="AH366" s="94">
        <f>IFERROR(INDEX(※編集不可※選択項目!$P$3:$P$51,MATCH(新規登録用!G366&amp;新規登録用!H366&amp;新規登録用!I366,※編集不可※選択項目!$Q$3:$Q$51,0)),0)</f>
        <v>0</v>
      </c>
      <c r="AI366" s="95" t="str">
        <f t="shared" si="74"/>
        <v/>
      </c>
      <c r="AJ366" s="95" t="str">
        <f>IF(G366&amp;H366=※編集不可※選択項目!$J$3,VLOOKUP(新規登録用!U366,※編集不可※選択項目!$N$2:$P$13,3,TRUE),AK366)</f>
        <v/>
      </c>
      <c r="AK366" s="95" t="str">
        <f>IF(G366&amp;H366=※編集不可※選択項目!$J$15,VLOOKUP(新規登録用!U366,※編集不可※選択項目!$N$14:$P$25,3,TRUE),AL366)</f>
        <v/>
      </c>
      <c r="AL366" s="95" t="str">
        <f>IF(G366&amp;H366=※編集不可※選択項目!$J$27,VLOOKUP(新規登録用!U366,※編集不可※選択項目!$N$26:$P$41,3,TRUE),AM366)</f>
        <v/>
      </c>
      <c r="AM366" s="95" t="str">
        <f>IF(G366&amp;H366=※編集不可※選択項目!$J$43,VLOOKUP(新規登録用!U366,※編集不可※選択項目!$N$42:$P$46,3,TRUE),AN366)</f>
        <v/>
      </c>
      <c r="AN366" s="95" t="str">
        <f>IF(G366&amp;H366=※編集不可※選択項目!$J$48,VLOOKUP(新規登録用!U366,※編集不可※選択項目!$N$47:$P$51,3,TRUE),"")</f>
        <v/>
      </c>
      <c r="AO366" s="94">
        <f>IFERROR(VLOOKUP(Y366&amp;G366&amp;H366,※編集不可※選択項目!U:V,2,FALSE),0)</f>
        <v>0</v>
      </c>
      <c r="AP366" s="94">
        <f t="shared" si="75"/>
        <v>0</v>
      </c>
      <c r="AQ366" s="94" t="str">
        <f t="shared" si="76"/>
        <v/>
      </c>
      <c r="AR366" s="81">
        <f t="shared" si="77"/>
        <v>0</v>
      </c>
      <c r="AS366" s="81">
        <f t="shared" si="82"/>
        <v>0</v>
      </c>
      <c r="AT366" s="81">
        <f t="shared" si="78"/>
        <v>0</v>
      </c>
      <c r="AU366" s="81" t="str">
        <f t="shared" si="83"/>
        <v/>
      </c>
      <c r="AV366" s="74">
        <f t="shared" si="84"/>
        <v>0</v>
      </c>
      <c r="AW366" s="74">
        <f t="shared" si="85"/>
        <v>0</v>
      </c>
    </row>
    <row r="367" spans="1:49" s="13" customFormat="1" ht="25.15" customHeight="1" x14ac:dyDescent="0.15">
      <c r="A367" s="72">
        <f t="shared" si="79"/>
        <v>356</v>
      </c>
      <c r="B367" s="26" t="str">
        <f t="shared" si="72"/>
        <v/>
      </c>
      <c r="C367" s="73"/>
      <c r="D367" s="24" t="str">
        <f t="shared" si="80"/>
        <v/>
      </c>
      <c r="E367" s="24" t="str">
        <f t="shared" si="81"/>
        <v/>
      </c>
      <c r="F367" s="22"/>
      <c r="G367" s="23"/>
      <c r="H367" s="22"/>
      <c r="I367" s="24" t="str">
        <f>IF(OR(G367="",H367="",U367=""),"",IFERROR(VLOOKUP(G367&amp;H367&amp;U367,※編集不可※選択項目!$K$3:$P$51,5,FALSE),"該当なし"))</f>
        <v/>
      </c>
      <c r="J367" s="41"/>
      <c r="K367" s="22"/>
      <c r="L367" s="24" t="e">
        <f>J367&amp;#REF!</f>
        <v>#REF!</v>
      </c>
      <c r="M367" s="22"/>
      <c r="N367" s="22"/>
      <c r="O367" s="22"/>
      <c r="P367" s="22"/>
      <c r="Q367" s="22"/>
      <c r="R367" s="22"/>
      <c r="S367" s="25" t="str">
        <f t="shared" si="73"/>
        <v/>
      </c>
      <c r="T367" s="22"/>
      <c r="U367" s="22"/>
      <c r="V367" s="22"/>
      <c r="W367" s="22"/>
      <c r="X367" s="22"/>
      <c r="Y367" s="22"/>
      <c r="Z367" s="31"/>
      <c r="AA367" s="41"/>
      <c r="AB367" s="31"/>
      <c r="AC367" s="121"/>
      <c r="AD367" s="122"/>
      <c r="AE367" s="118"/>
      <c r="AF367" s="100"/>
      <c r="AG367" s="71"/>
      <c r="AH367" s="94">
        <f>IFERROR(INDEX(※編集不可※選択項目!$P$3:$P$51,MATCH(新規登録用!G367&amp;新規登録用!H367&amp;新規登録用!I367,※編集不可※選択項目!$Q$3:$Q$51,0)),0)</f>
        <v>0</v>
      </c>
      <c r="AI367" s="95" t="str">
        <f t="shared" si="74"/>
        <v/>
      </c>
      <c r="AJ367" s="95" t="str">
        <f>IF(G367&amp;H367=※編集不可※選択項目!$J$3,VLOOKUP(新規登録用!U367,※編集不可※選択項目!$N$2:$P$13,3,TRUE),AK367)</f>
        <v/>
      </c>
      <c r="AK367" s="95" t="str">
        <f>IF(G367&amp;H367=※編集不可※選択項目!$J$15,VLOOKUP(新規登録用!U367,※編集不可※選択項目!$N$14:$P$25,3,TRUE),AL367)</f>
        <v/>
      </c>
      <c r="AL367" s="95" t="str">
        <f>IF(G367&amp;H367=※編集不可※選択項目!$J$27,VLOOKUP(新規登録用!U367,※編集不可※選択項目!$N$26:$P$41,3,TRUE),AM367)</f>
        <v/>
      </c>
      <c r="AM367" s="95" t="str">
        <f>IF(G367&amp;H367=※編集不可※選択項目!$J$43,VLOOKUP(新規登録用!U367,※編集不可※選択項目!$N$42:$P$46,3,TRUE),AN367)</f>
        <v/>
      </c>
      <c r="AN367" s="95" t="str">
        <f>IF(G367&amp;H367=※編集不可※選択項目!$J$48,VLOOKUP(新規登録用!U367,※編集不可※選択項目!$N$47:$P$51,3,TRUE),"")</f>
        <v/>
      </c>
      <c r="AO367" s="94">
        <f>IFERROR(VLOOKUP(Y367&amp;G367&amp;H367,※編集不可※選択項目!U:V,2,FALSE),0)</f>
        <v>0</v>
      </c>
      <c r="AP367" s="94">
        <f t="shared" si="75"/>
        <v>0</v>
      </c>
      <c r="AQ367" s="94" t="str">
        <f t="shared" si="76"/>
        <v/>
      </c>
      <c r="AR367" s="81">
        <f t="shared" si="77"/>
        <v>0</v>
      </c>
      <c r="AS367" s="81">
        <f t="shared" si="82"/>
        <v>0</v>
      </c>
      <c r="AT367" s="81">
        <f t="shared" si="78"/>
        <v>0</v>
      </c>
      <c r="AU367" s="81" t="str">
        <f t="shared" si="83"/>
        <v/>
      </c>
      <c r="AV367" s="74">
        <f t="shared" si="84"/>
        <v>0</v>
      </c>
      <c r="AW367" s="74">
        <f t="shared" si="85"/>
        <v>0</v>
      </c>
    </row>
    <row r="368" spans="1:49" s="13" customFormat="1" ht="25.15" customHeight="1" x14ac:dyDescent="0.15">
      <c r="A368" s="72">
        <f t="shared" si="79"/>
        <v>357</v>
      </c>
      <c r="B368" s="26" t="str">
        <f t="shared" si="72"/>
        <v/>
      </c>
      <c r="C368" s="73"/>
      <c r="D368" s="24" t="str">
        <f t="shared" si="80"/>
        <v/>
      </c>
      <c r="E368" s="24" t="str">
        <f t="shared" si="81"/>
        <v/>
      </c>
      <c r="F368" s="22"/>
      <c r="G368" s="23"/>
      <c r="H368" s="22"/>
      <c r="I368" s="24" t="str">
        <f>IF(OR(G368="",H368="",U368=""),"",IFERROR(VLOOKUP(G368&amp;H368&amp;U368,※編集不可※選択項目!$K$3:$P$51,5,FALSE),"該当なし"))</f>
        <v/>
      </c>
      <c r="J368" s="41"/>
      <c r="K368" s="22"/>
      <c r="L368" s="24" t="e">
        <f>J368&amp;#REF!</f>
        <v>#REF!</v>
      </c>
      <c r="M368" s="22"/>
      <c r="N368" s="22"/>
      <c r="O368" s="22"/>
      <c r="P368" s="22"/>
      <c r="Q368" s="22"/>
      <c r="R368" s="22"/>
      <c r="S368" s="25" t="str">
        <f t="shared" si="73"/>
        <v/>
      </c>
      <c r="T368" s="22"/>
      <c r="U368" s="22"/>
      <c r="V368" s="22"/>
      <c r="W368" s="22"/>
      <c r="X368" s="22"/>
      <c r="Y368" s="22"/>
      <c r="Z368" s="31"/>
      <c r="AA368" s="41"/>
      <c r="AB368" s="31"/>
      <c r="AC368" s="121"/>
      <c r="AD368" s="122"/>
      <c r="AE368" s="118"/>
      <c r="AF368" s="100"/>
      <c r="AG368" s="71"/>
      <c r="AH368" s="94">
        <f>IFERROR(INDEX(※編集不可※選択項目!$P$3:$P$51,MATCH(新規登録用!G368&amp;新規登録用!H368&amp;新規登録用!I368,※編集不可※選択項目!$Q$3:$Q$51,0)),0)</f>
        <v>0</v>
      </c>
      <c r="AI368" s="95" t="str">
        <f t="shared" si="74"/>
        <v/>
      </c>
      <c r="AJ368" s="95" t="str">
        <f>IF(G368&amp;H368=※編集不可※選択項目!$J$3,VLOOKUP(新規登録用!U368,※編集不可※選択項目!$N$2:$P$13,3,TRUE),AK368)</f>
        <v/>
      </c>
      <c r="AK368" s="95" t="str">
        <f>IF(G368&amp;H368=※編集不可※選択項目!$J$15,VLOOKUP(新規登録用!U368,※編集不可※選択項目!$N$14:$P$25,3,TRUE),AL368)</f>
        <v/>
      </c>
      <c r="AL368" s="95" t="str">
        <f>IF(G368&amp;H368=※編集不可※選択項目!$J$27,VLOOKUP(新規登録用!U368,※編集不可※選択項目!$N$26:$P$41,3,TRUE),AM368)</f>
        <v/>
      </c>
      <c r="AM368" s="95" t="str">
        <f>IF(G368&amp;H368=※編集不可※選択項目!$J$43,VLOOKUP(新規登録用!U368,※編集不可※選択項目!$N$42:$P$46,3,TRUE),AN368)</f>
        <v/>
      </c>
      <c r="AN368" s="95" t="str">
        <f>IF(G368&amp;H368=※編集不可※選択項目!$J$48,VLOOKUP(新規登録用!U368,※編集不可※選択項目!$N$47:$P$51,3,TRUE),"")</f>
        <v/>
      </c>
      <c r="AO368" s="94">
        <f>IFERROR(VLOOKUP(Y368&amp;G368&amp;H368,※編集不可※選択項目!U:V,2,FALSE),0)</f>
        <v>0</v>
      </c>
      <c r="AP368" s="94">
        <f t="shared" si="75"/>
        <v>0</v>
      </c>
      <c r="AQ368" s="94" t="str">
        <f t="shared" si="76"/>
        <v/>
      </c>
      <c r="AR368" s="81">
        <f t="shared" si="77"/>
        <v>0</v>
      </c>
      <c r="AS368" s="81">
        <f t="shared" si="82"/>
        <v>0</v>
      </c>
      <c r="AT368" s="81">
        <f t="shared" si="78"/>
        <v>0</v>
      </c>
      <c r="AU368" s="81" t="str">
        <f t="shared" si="83"/>
        <v/>
      </c>
      <c r="AV368" s="74">
        <f t="shared" si="84"/>
        <v>0</v>
      </c>
      <c r="AW368" s="74">
        <f t="shared" si="85"/>
        <v>0</v>
      </c>
    </row>
    <row r="369" spans="1:49" s="13" customFormat="1" ht="25.15" customHeight="1" x14ac:dyDescent="0.15">
      <c r="A369" s="72">
        <f t="shared" si="79"/>
        <v>358</v>
      </c>
      <c r="B369" s="26" t="str">
        <f t="shared" si="72"/>
        <v/>
      </c>
      <c r="C369" s="73"/>
      <c r="D369" s="24" t="str">
        <f t="shared" si="80"/>
        <v/>
      </c>
      <c r="E369" s="24" t="str">
        <f t="shared" si="81"/>
        <v/>
      </c>
      <c r="F369" s="22"/>
      <c r="G369" s="23"/>
      <c r="H369" s="22"/>
      <c r="I369" s="24" t="str">
        <f>IF(OR(G369="",H369="",U369=""),"",IFERROR(VLOOKUP(G369&amp;H369&amp;U369,※編集不可※選択項目!$K$3:$P$51,5,FALSE),"該当なし"))</f>
        <v/>
      </c>
      <c r="J369" s="41"/>
      <c r="K369" s="22"/>
      <c r="L369" s="24" t="e">
        <f>J369&amp;#REF!</f>
        <v>#REF!</v>
      </c>
      <c r="M369" s="22"/>
      <c r="N369" s="22"/>
      <c r="O369" s="22"/>
      <c r="P369" s="22"/>
      <c r="Q369" s="22"/>
      <c r="R369" s="22"/>
      <c r="S369" s="25" t="str">
        <f t="shared" si="73"/>
        <v/>
      </c>
      <c r="T369" s="22"/>
      <c r="U369" s="22"/>
      <c r="V369" s="22"/>
      <c r="W369" s="22"/>
      <c r="X369" s="22"/>
      <c r="Y369" s="22"/>
      <c r="Z369" s="31"/>
      <c r="AA369" s="41"/>
      <c r="AB369" s="31"/>
      <c r="AC369" s="121"/>
      <c r="AD369" s="122"/>
      <c r="AE369" s="118"/>
      <c r="AF369" s="100"/>
      <c r="AG369" s="71"/>
      <c r="AH369" s="94">
        <f>IFERROR(INDEX(※編集不可※選択項目!$P$3:$P$51,MATCH(新規登録用!G369&amp;新規登録用!H369&amp;新規登録用!I369,※編集不可※選択項目!$Q$3:$Q$51,0)),0)</f>
        <v>0</v>
      </c>
      <c r="AI369" s="95" t="str">
        <f t="shared" si="74"/>
        <v/>
      </c>
      <c r="AJ369" s="95" t="str">
        <f>IF(G369&amp;H369=※編集不可※選択項目!$J$3,VLOOKUP(新規登録用!U369,※編集不可※選択項目!$N$2:$P$13,3,TRUE),AK369)</f>
        <v/>
      </c>
      <c r="AK369" s="95" t="str">
        <f>IF(G369&amp;H369=※編集不可※選択項目!$J$15,VLOOKUP(新規登録用!U369,※編集不可※選択項目!$N$14:$P$25,3,TRUE),AL369)</f>
        <v/>
      </c>
      <c r="AL369" s="95" t="str">
        <f>IF(G369&amp;H369=※編集不可※選択項目!$J$27,VLOOKUP(新規登録用!U369,※編集不可※選択項目!$N$26:$P$41,3,TRUE),AM369)</f>
        <v/>
      </c>
      <c r="AM369" s="95" t="str">
        <f>IF(G369&amp;H369=※編集不可※選択項目!$J$43,VLOOKUP(新規登録用!U369,※編集不可※選択項目!$N$42:$P$46,3,TRUE),AN369)</f>
        <v/>
      </c>
      <c r="AN369" s="95" t="str">
        <f>IF(G369&amp;H369=※編集不可※選択項目!$J$48,VLOOKUP(新規登録用!U369,※編集不可※選択項目!$N$47:$P$51,3,TRUE),"")</f>
        <v/>
      </c>
      <c r="AO369" s="94">
        <f>IFERROR(VLOOKUP(Y369&amp;G369&amp;H369,※編集不可※選択項目!U:V,2,FALSE),0)</f>
        <v>0</v>
      </c>
      <c r="AP369" s="94">
        <f t="shared" si="75"/>
        <v>0</v>
      </c>
      <c r="AQ369" s="94" t="str">
        <f t="shared" si="76"/>
        <v/>
      </c>
      <c r="AR369" s="81">
        <f t="shared" si="77"/>
        <v>0</v>
      </c>
      <c r="AS369" s="81">
        <f t="shared" si="82"/>
        <v>0</v>
      </c>
      <c r="AT369" s="81">
        <f t="shared" si="78"/>
        <v>0</v>
      </c>
      <c r="AU369" s="81" t="str">
        <f t="shared" si="83"/>
        <v/>
      </c>
      <c r="AV369" s="74">
        <f t="shared" si="84"/>
        <v>0</v>
      </c>
      <c r="AW369" s="74">
        <f t="shared" si="85"/>
        <v>0</v>
      </c>
    </row>
    <row r="370" spans="1:49" s="13" customFormat="1" ht="25.15" customHeight="1" x14ac:dyDescent="0.15">
      <c r="A370" s="72">
        <f t="shared" si="79"/>
        <v>359</v>
      </c>
      <c r="B370" s="26" t="str">
        <f t="shared" si="72"/>
        <v/>
      </c>
      <c r="C370" s="73"/>
      <c r="D370" s="24" t="str">
        <f t="shared" si="80"/>
        <v/>
      </c>
      <c r="E370" s="24" t="str">
        <f t="shared" si="81"/>
        <v/>
      </c>
      <c r="F370" s="22"/>
      <c r="G370" s="23"/>
      <c r="H370" s="22"/>
      <c r="I370" s="24" t="str">
        <f>IF(OR(G370="",H370="",U370=""),"",IFERROR(VLOOKUP(G370&amp;H370&amp;U370,※編集不可※選択項目!$K$3:$P$51,5,FALSE),"該当なし"))</f>
        <v/>
      </c>
      <c r="J370" s="41"/>
      <c r="K370" s="22"/>
      <c r="L370" s="24" t="e">
        <f>J370&amp;#REF!</f>
        <v>#REF!</v>
      </c>
      <c r="M370" s="22"/>
      <c r="N370" s="22"/>
      <c r="O370" s="22"/>
      <c r="P370" s="22"/>
      <c r="Q370" s="22"/>
      <c r="R370" s="22"/>
      <c r="S370" s="25" t="str">
        <f t="shared" si="73"/>
        <v/>
      </c>
      <c r="T370" s="22"/>
      <c r="U370" s="22"/>
      <c r="V370" s="22"/>
      <c r="W370" s="22"/>
      <c r="X370" s="22"/>
      <c r="Y370" s="22"/>
      <c r="Z370" s="31"/>
      <c r="AA370" s="41"/>
      <c r="AB370" s="31"/>
      <c r="AC370" s="121"/>
      <c r="AD370" s="122"/>
      <c r="AE370" s="118"/>
      <c r="AF370" s="100"/>
      <c r="AG370" s="71"/>
      <c r="AH370" s="94">
        <f>IFERROR(INDEX(※編集不可※選択項目!$P$3:$P$51,MATCH(新規登録用!G370&amp;新規登録用!H370&amp;新規登録用!I370,※編集不可※選択項目!$Q$3:$Q$51,0)),0)</f>
        <v>0</v>
      </c>
      <c r="AI370" s="95" t="str">
        <f t="shared" si="74"/>
        <v/>
      </c>
      <c r="AJ370" s="95" t="str">
        <f>IF(G370&amp;H370=※編集不可※選択項目!$J$3,VLOOKUP(新規登録用!U370,※編集不可※選択項目!$N$2:$P$13,3,TRUE),AK370)</f>
        <v/>
      </c>
      <c r="AK370" s="95" t="str">
        <f>IF(G370&amp;H370=※編集不可※選択項目!$J$15,VLOOKUP(新規登録用!U370,※編集不可※選択項目!$N$14:$P$25,3,TRUE),AL370)</f>
        <v/>
      </c>
      <c r="AL370" s="95" t="str">
        <f>IF(G370&amp;H370=※編集不可※選択項目!$J$27,VLOOKUP(新規登録用!U370,※編集不可※選択項目!$N$26:$P$41,3,TRUE),AM370)</f>
        <v/>
      </c>
      <c r="AM370" s="95" t="str">
        <f>IF(G370&amp;H370=※編集不可※選択項目!$J$43,VLOOKUP(新規登録用!U370,※編集不可※選択項目!$N$42:$P$46,3,TRUE),AN370)</f>
        <v/>
      </c>
      <c r="AN370" s="95" t="str">
        <f>IF(G370&amp;H370=※編集不可※選択項目!$J$48,VLOOKUP(新規登録用!U370,※編集不可※選択項目!$N$47:$P$51,3,TRUE),"")</f>
        <v/>
      </c>
      <c r="AO370" s="94">
        <f>IFERROR(VLOOKUP(Y370&amp;G370&amp;H370,※編集不可※選択項目!U:V,2,FALSE),0)</f>
        <v>0</v>
      </c>
      <c r="AP370" s="94">
        <f t="shared" si="75"/>
        <v>0</v>
      </c>
      <c r="AQ370" s="94" t="str">
        <f t="shared" si="76"/>
        <v/>
      </c>
      <c r="AR370" s="81">
        <f t="shared" si="77"/>
        <v>0</v>
      </c>
      <c r="AS370" s="81">
        <f t="shared" si="82"/>
        <v>0</v>
      </c>
      <c r="AT370" s="81">
        <f t="shared" si="78"/>
        <v>0</v>
      </c>
      <c r="AU370" s="81" t="str">
        <f t="shared" si="83"/>
        <v/>
      </c>
      <c r="AV370" s="74">
        <f t="shared" si="84"/>
        <v>0</v>
      </c>
      <c r="AW370" s="74">
        <f t="shared" si="85"/>
        <v>0</v>
      </c>
    </row>
    <row r="371" spans="1:49" s="13" customFormat="1" ht="25.15" customHeight="1" x14ac:dyDescent="0.15">
      <c r="A371" s="72">
        <f t="shared" si="79"/>
        <v>360</v>
      </c>
      <c r="B371" s="26" t="str">
        <f t="shared" si="72"/>
        <v/>
      </c>
      <c r="C371" s="73"/>
      <c r="D371" s="24" t="str">
        <f t="shared" si="80"/>
        <v/>
      </c>
      <c r="E371" s="24" t="str">
        <f t="shared" si="81"/>
        <v/>
      </c>
      <c r="F371" s="22"/>
      <c r="G371" s="23"/>
      <c r="H371" s="22"/>
      <c r="I371" s="24" t="str">
        <f>IF(OR(G371="",H371="",U371=""),"",IFERROR(VLOOKUP(G371&amp;H371&amp;U371,※編集不可※選択項目!$K$3:$P$51,5,FALSE),"該当なし"))</f>
        <v/>
      </c>
      <c r="J371" s="41"/>
      <c r="K371" s="22"/>
      <c r="L371" s="24" t="e">
        <f>J371&amp;#REF!</f>
        <v>#REF!</v>
      </c>
      <c r="M371" s="22"/>
      <c r="N371" s="22"/>
      <c r="O371" s="22"/>
      <c r="P371" s="22"/>
      <c r="Q371" s="22"/>
      <c r="R371" s="22"/>
      <c r="S371" s="25" t="str">
        <f t="shared" si="73"/>
        <v/>
      </c>
      <c r="T371" s="22"/>
      <c r="U371" s="22"/>
      <c r="V371" s="22"/>
      <c r="W371" s="22"/>
      <c r="X371" s="22"/>
      <c r="Y371" s="22"/>
      <c r="Z371" s="31"/>
      <c r="AA371" s="41"/>
      <c r="AB371" s="31"/>
      <c r="AC371" s="121"/>
      <c r="AD371" s="122"/>
      <c r="AE371" s="118"/>
      <c r="AF371" s="100"/>
      <c r="AG371" s="71"/>
      <c r="AH371" s="94">
        <f>IFERROR(INDEX(※編集不可※選択項目!$P$3:$P$51,MATCH(新規登録用!G371&amp;新規登録用!H371&amp;新規登録用!I371,※編集不可※選択項目!$Q$3:$Q$51,0)),0)</f>
        <v>0</v>
      </c>
      <c r="AI371" s="95" t="str">
        <f t="shared" si="74"/>
        <v/>
      </c>
      <c r="AJ371" s="95" t="str">
        <f>IF(G371&amp;H371=※編集不可※選択項目!$J$3,VLOOKUP(新規登録用!U371,※編集不可※選択項目!$N$2:$P$13,3,TRUE),AK371)</f>
        <v/>
      </c>
      <c r="AK371" s="95" t="str">
        <f>IF(G371&amp;H371=※編集不可※選択項目!$J$15,VLOOKUP(新規登録用!U371,※編集不可※選択項目!$N$14:$P$25,3,TRUE),AL371)</f>
        <v/>
      </c>
      <c r="AL371" s="95" t="str">
        <f>IF(G371&amp;H371=※編集不可※選択項目!$J$27,VLOOKUP(新規登録用!U371,※編集不可※選択項目!$N$26:$P$41,3,TRUE),AM371)</f>
        <v/>
      </c>
      <c r="AM371" s="95" t="str">
        <f>IF(G371&amp;H371=※編集不可※選択項目!$J$43,VLOOKUP(新規登録用!U371,※編集不可※選択項目!$N$42:$P$46,3,TRUE),AN371)</f>
        <v/>
      </c>
      <c r="AN371" s="95" t="str">
        <f>IF(G371&amp;H371=※編集不可※選択項目!$J$48,VLOOKUP(新規登録用!U371,※編集不可※選択項目!$N$47:$P$51,3,TRUE),"")</f>
        <v/>
      </c>
      <c r="AO371" s="94">
        <f>IFERROR(VLOOKUP(Y371&amp;G371&amp;H371,※編集不可※選択項目!U:V,2,FALSE),0)</f>
        <v>0</v>
      </c>
      <c r="AP371" s="94">
        <f t="shared" si="75"/>
        <v>0</v>
      </c>
      <c r="AQ371" s="94" t="str">
        <f t="shared" si="76"/>
        <v/>
      </c>
      <c r="AR371" s="81">
        <f t="shared" si="77"/>
        <v>0</v>
      </c>
      <c r="AS371" s="81">
        <f t="shared" si="82"/>
        <v>0</v>
      </c>
      <c r="AT371" s="81">
        <f t="shared" si="78"/>
        <v>0</v>
      </c>
      <c r="AU371" s="81" t="str">
        <f t="shared" si="83"/>
        <v/>
      </c>
      <c r="AV371" s="74">
        <f t="shared" si="84"/>
        <v>0</v>
      </c>
      <c r="AW371" s="74">
        <f t="shared" si="85"/>
        <v>0</v>
      </c>
    </row>
    <row r="372" spans="1:49" s="13" customFormat="1" ht="25.15" customHeight="1" x14ac:dyDescent="0.15">
      <c r="A372" s="72">
        <f t="shared" si="79"/>
        <v>361</v>
      </c>
      <c r="B372" s="26" t="str">
        <f t="shared" si="72"/>
        <v/>
      </c>
      <c r="C372" s="73"/>
      <c r="D372" s="24" t="str">
        <f t="shared" si="80"/>
        <v/>
      </c>
      <c r="E372" s="24" t="str">
        <f t="shared" si="81"/>
        <v/>
      </c>
      <c r="F372" s="22"/>
      <c r="G372" s="23"/>
      <c r="H372" s="22"/>
      <c r="I372" s="24" t="str">
        <f>IF(OR(G372="",H372="",U372=""),"",IFERROR(VLOOKUP(G372&amp;H372&amp;U372,※編集不可※選択項目!$K$3:$P$51,5,FALSE),"該当なし"))</f>
        <v/>
      </c>
      <c r="J372" s="41"/>
      <c r="K372" s="22"/>
      <c r="L372" s="24" t="e">
        <f>J372&amp;#REF!</f>
        <v>#REF!</v>
      </c>
      <c r="M372" s="22"/>
      <c r="N372" s="22"/>
      <c r="O372" s="22"/>
      <c r="P372" s="22"/>
      <c r="Q372" s="22"/>
      <c r="R372" s="22"/>
      <c r="S372" s="25" t="str">
        <f t="shared" si="73"/>
        <v/>
      </c>
      <c r="T372" s="22"/>
      <c r="U372" s="22"/>
      <c r="V372" s="22"/>
      <c r="W372" s="22"/>
      <c r="X372" s="22"/>
      <c r="Y372" s="22"/>
      <c r="Z372" s="31"/>
      <c r="AA372" s="41"/>
      <c r="AB372" s="31"/>
      <c r="AC372" s="121"/>
      <c r="AD372" s="122"/>
      <c r="AE372" s="118"/>
      <c r="AF372" s="100"/>
      <c r="AG372" s="71"/>
      <c r="AH372" s="94">
        <f>IFERROR(INDEX(※編集不可※選択項目!$P$3:$P$51,MATCH(新規登録用!G372&amp;新規登録用!H372&amp;新規登録用!I372,※編集不可※選択項目!$Q$3:$Q$51,0)),0)</f>
        <v>0</v>
      </c>
      <c r="AI372" s="95" t="str">
        <f t="shared" si="74"/>
        <v/>
      </c>
      <c r="AJ372" s="95" t="str">
        <f>IF(G372&amp;H372=※編集不可※選択項目!$J$3,VLOOKUP(新規登録用!U372,※編集不可※選択項目!$N$2:$P$13,3,TRUE),AK372)</f>
        <v/>
      </c>
      <c r="AK372" s="95" t="str">
        <f>IF(G372&amp;H372=※編集不可※選択項目!$J$15,VLOOKUP(新規登録用!U372,※編集不可※選択項目!$N$14:$P$25,3,TRUE),AL372)</f>
        <v/>
      </c>
      <c r="AL372" s="95" t="str">
        <f>IF(G372&amp;H372=※編集不可※選択項目!$J$27,VLOOKUP(新規登録用!U372,※編集不可※選択項目!$N$26:$P$41,3,TRUE),AM372)</f>
        <v/>
      </c>
      <c r="AM372" s="95" t="str">
        <f>IF(G372&amp;H372=※編集不可※選択項目!$J$43,VLOOKUP(新規登録用!U372,※編集不可※選択項目!$N$42:$P$46,3,TRUE),AN372)</f>
        <v/>
      </c>
      <c r="AN372" s="95" t="str">
        <f>IF(G372&amp;H372=※編集不可※選択項目!$J$48,VLOOKUP(新規登録用!U372,※編集不可※選択項目!$N$47:$P$51,3,TRUE),"")</f>
        <v/>
      </c>
      <c r="AO372" s="94">
        <f>IFERROR(VLOOKUP(Y372&amp;G372&amp;H372,※編集不可※選択項目!U:V,2,FALSE),0)</f>
        <v>0</v>
      </c>
      <c r="AP372" s="94">
        <f t="shared" si="75"/>
        <v>0</v>
      </c>
      <c r="AQ372" s="94" t="str">
        <f t="shared" si="76"/>
        <v/>
      </c>
      <c r="AR372" s="81">
        <f t="shared" si="77"/>
        <v>0</v>
      </c>
      <c r="AS372" s="81">
        <f t="shared" si="82"/>
        <v>0</v>
      </c>
      <c r="AT372" s="81">
        <f t="shared" si="78"/>
        <v>0</v>
      </c>
      <c r="AU372" s="81" t="str">
        <f t="shared" si="83"/>
        <v/>
      </c>
      <c r="AV372" s="74">
        <f t="shared" si="84"/>
        <v>0</v>
      </c>
      <c r="AW372" s="74">
        <f t="shared" si="85"/>
        <v>0</v>
      </c>
    </row>
    <row r="373" spans="1:49" s="13" customFormat="1" ht="25.15" customHeight="1" x14ac:dyDescent="0.15">
      <c r="A373" s="72">
        <f t="shared" si="79"/>
        <v>362</v>
      </c>
      <c r="B373" s="26" t="str">
        <f t="shared" si="72"/>
        <v/>
      </c>
      <c r="C373" s="73"/>
      <c r="D373" s="24" t="str">
        <f t="shared" si="80"/>
        <v/>
      </c>
      <c r="E373" s="24" t="str">
        <f t="shared" si="81"/>
        <v/>
      </c>
      <c r="F373" s="22"/>
      <c r="G373" s="23"/>
      <c r="H373" s="22"/>
      <c r="I373" s="24" t="str">
        <f>IF(OR(G373="",H373="",U373=""),"",IFERROR(VLOOKUP(G373&amp;H373&amp;U373,※編集不可※選択項目!$K$3:$P$51,5,FALSE),"該当なし"))</f>
        <v/>
      </c>
      <c r="J373" s="41"/>
      <c r="K373" s="22"/>
      <c r="L373" s="24" t="e">
        <f>J373&amp;#REF!</f>
        <v>#REF!</v>
      </c>
      <c r="M373" s="22"/>
      <c r="N373" s="22"/>
      <c r="O373" s="22"/>
      <c r="P373" s="22"/>
      <c r="Q373" s="22"/>
      <c r="R373" s="22"/>
      <c r="S373" s="25" t="str">
        <f t="shared" si="73"/>
        <v/>
      </c>
      <c r="T373" s="22"/>
      <c r="U373" s="22"/>
      <c r="V373" s="22"/>
      <c r="W373" s="22"/>
      <c r="X373" s="22"/>
      <c r="Y373" s="22"/>
      <c r="Z373" s="31"/>
      <c r="AA373" s="41"/>
      <c r="AB373" s="31"/>
      <c r="AC373" s="121"/>
      <c r="AD373" s="122"/>
      <c r="AE373" s="118"/>
      <c r="AF373" s="100"/>
      <c r="AG373" s="71"/>
      <c r="AH373" s="94">
        <f>IFERROR(INDEX(※編集不可※選択項目!$P$3:$P$51,MATCH(新規登録用!G373&amp;新規登録用!H373&amp;新規登録用!I373,※編集不可※選択項目!$Q$3:$Q$51,0)),0)</f>
        <v>0</v>
      </c>
      <c r="AI373" s="95" t="str">
        <f t="shared" si="74"/>
        <v/>
      </c>
      <c r="AJ373" s="95" t="str">
        <f>IF(G373&amp;H373=※編集不可※選択項目!$J$3,VLOOKUP(新規登録用!U373,※編集不可※選択項目!$N$2:$P$13,3,TRUE),AK373)</f>
        <v/>
      </c>
      <c r="AK373" s="95" t="str">
        <f>IF(G373&amp;H373=※編集不可※選択項目!$J$15,VLOOKUP(新規登録用!U373,※編集不可※選択項目!$N$14:$P$25,3,TRUE),AL373)</f>
        <v/>
      </c>
      <c r="AL373" s="95" t="str">
        <f>IF(G373&amp;H373=※編集不可※選択項目!$J$27,VLOOKUP(新規登録用!U373,※編集不可※選択項目!$N$26:$P$41,3,TRUE),AM373)</f>
        <v/>
      </c>
      <c r="AM373" s="95" t="str">
        <f>IF(G373&amp;H373=※編集不可※選択項目!$J$43,VLOOKUP(新規登録用!U373,※編集不可※選択項目!$N$42:$P$46,3,TRUE),AN373)</f>
        <v/>
      </c>
      <c r="AN373" s="95" t="str">
        <f>IF(G373&amp;H373=※編集不可※選択項目!$J$48,VLOOKUP(新規登録用!U373,※編集不可※選択項目!$N$47:$P$51,3,TRUE),"")</f>
        <v/>
      </c>
      <c r="AO373" s="94">
        <f>IFERROR(VLOOKUP(Y373&amp;G373&amp;H373,※編集不可※選択項目!U:V,2,FALSE),0)</f>
        <v>0</v>
      </c>
      <c r="AP373" s="94">
        <f t="shared" si="75"/>
        <v>0</v>
      </c>
      <c r="AQ373" s="94" t="str">
        <f t="shared" si="76"/>
        <v/>
      </c>
      <c r="AR373" s="81">
        <f t="shared" si="77"/>
        <v>0</v>
      </c>
      <c r="AS373" s="81">
        <f t="shared" si="82"/>
        <v>0</v>
      </c>
      <c r="AT373" s="81">
        <f t="shared" si="78"/>
        <v>0</v>
      </c>
      <c r="AU373" s="81" t="str">
        <f t="shared" si="83"/>
        <v/>
      </c>
      <c r="AV373" s="74">
        <f t="shared" si="84"/>
        <v>0</v>
      </c>
      <c r="AW373" s="74">
        <f t="shared" si="85"/>
        <v>0</v>
      </c>
    </row>
    <row r="374" spans="1:49" s="13" customFormat="1" ht="25.15" customHeight="1" x14ac:dyDescent="0.15">
      <c r="A374" s="72">
        <f t="shared" si="79"/>
        <v>363</v>
      </c>
      <c r="B374" s="26" t="str">
        <f t="shared" si="72"/>
        <v/>
      </c>
      <c r="C374" s="73"/>
      <c r="D374" s="24" t="str">
        <f t="shared" si="80"/>
        <v/>
      </c>
      <c r="E374" s="24" t="str">
        <f t="shared" si="81"/>
        <v/>
      </c>
      <c r="F374" s="22"/>
      <c r="G374" s="23"/>
      <c r="H374" s="22"/>
      <c r="I374" s="24" t="str">
        <f>IF(OR(G374="",H374="",U374=""),"",IFERROR(VLOOKUP(G374&amp;H374&amp;U374,※編集不可※選択項目!$K$3:$P$51,5,FALSE),"該当なし"))</f>
        <v/>
      </c>
      <c r="J374" s="41"/>
      <c r="K374" s="22"/>
      <c r="L374" s="24" t="e">
        <f>J374&amp;#REF!</f>
        <v>#REF!</v>
      </c>
      <c r="M374" s="22"/>
      <c r="N374" s="22"/>
      <c r="O374" s="22"/>
      <c r="P374" s="22"/>
      <c r="Q374" s="22"/>
      <c r="R374" s="22"/>
      <c r="S374" s="25" t="str">
        <f t="shared" si="73"/>
        <v/>
      </c>
      <c r="T374" s="22"/>
      <c r="U374" s="22"/>
      <c r="V374" s="22"/>
      <c r="W374" s="22"/>
      <c r="X374" s="22"/>
      <c r="Y374" s="22"/>
      <c r="Z374" s="31"/>
      <c r="AA374" s="41"/>
      <c r="AB374" s="31"/>
      <c r="AC374" s="121"/>
      <c r="AD374" s="122"/>
      <c r="AE374" s="118"/>
      <c r="AF374" s="100"/>
      <c r="AG374" s="71"/>
      <c r="AH374" s="94">
        <f>IFERROR(INDEX(※編集不可※選択項目!$P$3:$P$51,MATCH(新規登録用!G374&amp;新規登録用!H374&amp;新規登録用!I374,※編集不可※選択項目!$Q$3:$Q$51,0)),0)</f>
        <v>0</v>
      </c>
      <c r="AI374" s="95" t="str">
        <f t="shared" si="74"/>
        <v/>
      </c>
      <c r="AJ374" s="95" t="str">
        <f>IF(G374&amp;H374=※編集不可※選択項目!$J$3,VLOOKUP(新規登録用!U374,※編集不可※選択項目!$N$2:$P$13,3,TRUE),AK374)</f>
        <v/>
      </c>
      <c r="AK374" s="95" t="str">
        <f>IF(G374&amp;H374=※編集不可※選択項目!$J$15,VLOOKUP(新規登録用!U374,※編集不可※選択項目!$N$14:$P$25,3,TRUE),AL374)</f>
        <v/>
      </c>
      <c r="AL374" s="95" t="str">
        <f>IF(G374&amp;H374=※編集不可※選択項目!$J$27,VLOOKUP(新規登録用!U374,※編集不可※選択項目!$N$26:$P$41,3,TRUE),AM374)</f>
        <v/>
      </c>
      <c r="AM374" s="95" t="str">
        <f>IF(G374&amp;H374=※編集不可※選択項目!$J$43,VLOOKUP(新規登録用!U374,※編集不可※選択項目!$N$42:$P$46,3,TRUE),AN374)</f>
        <v/>
      </c>
      <c r="AN374" s="95" t="str">
        <f>IF(G374&amp;H374=※編集不可※選択項目!$J$48,VLOOKUP(新規登録用!U374,※編集不可※選択項目!$N$47:$P$51,3,TRUE),"")</f>
        <v/>
      </c>
      <c r="AO374" s="94">
        <f>IFERROR(VLOOKUP(Y374&amp;G374&amp;H374,※編集不可※選択項目!U:V,2,FALSE),0)</f>
        <v>0</v>
      </c>
      <c r="AP374" s="94">
        <f t="shared" si="75"/>
        <v>0</v>
      </c>
      <c r="AQ374" s="94" t="str">
        <f t="shared" si="76"/>
        <v/>
      </c>
      <c r="AR374" s="81">
        <f t="shared" si="77"/>
        <v>0</v>
      </c>
      <c r="AS374" s="81">
        <f t="shared" si="82"/>
        <v>0</v>
      </c>
      <c r="AT374" s="81">
        <f t="shared" si="78"/>
        <v>0</v>
      </c>
      <c r="AU374" s="81" t="str">
        <f t="shared" si="83"/>
        <v/>
      </c>
      <c r="AV374" s="74">
        <f t="shared" si="84"/>
        <v>0</v>
      </c>
      <c r="AW374" s="74">
        <f t="shared" si="85"/>
        <v>0</v>
      </c>
    </row>
    <row r="375" spans="1:49" s="13" customFormat="1" ht="25.15" customHeight="1" x14ac:dyDescent="0.15">
      <c r="A375" s="72">
        <f t="shared" si="79"/>
        <v>364</v>
      </c>
      <c r="B375" s="26" t="str">
        <f t="shared" si="72"/>
        <v/>
      </c>
      <c r="C375" s="73"/>
      <c r="D375" s="24" t="str">
        <f t="shared" si="80"/>
        <v/>
      </c>
      <c r="E375" s="24" t="str">
        <f t="shared" si="81"/>
        <v/>
      </c>
      <c r="F375" s="22"/>
      <c r="G375" s="23"/>
      <c r="H375" s="22"/>
      <c r="I375" s="24" t="str">
        <f>IF(OR(G375="",H375="",U375=""),"",IFERROR(VLOOKUP(G375&amp;H375&amp;U375,※編集不可※選択項目!$K$3:$P$51,5,FALSE),"該当なし"))</f>
        <v/>
      </c>
      <c r="J375" s="41"/>
      <c r="K375" s="22"/>
      <c r="L375" s="24" t="e">
        <f>J375&amp;#REF!</f>
        <v>#REF!</v>
      </c>
      <c r="M375" s="22"/>
      <c r="N375" s="22"/>
      <c r="O375" s="22"/>
      <c r="P375" s="22"/>
      <c r="Q375" s="22"/>
      <c r="R375" s="22"/>
      <c r="S375" s="25" t="str">
        <f t="shared" si="73"/>
        <v/>
      </c>
      <c r="T375" s="22"/>
      <c r="U375" s="22"/>
      <c r="V375" s="22"/>
      <c r="W375" s="22"/>
      <c r="X375" s="22"/>
      <c r="Y375" s="22"/>
      <c r="Z375" s="31"/>
      <c r="AA375" s="41"/>
      <c r="AB375" s="31"/>
      <c r="AC375" s="121"/>
      <c r="AD375" s="122"/>
      <c r="AE375" s="118"/>
      <c r="AF375" s="100"/>
      <c r="AG375" s="71"/>
      <c r="AH375" s="94">
        <f>IFERROR(INDEX(※編集不可※選択項目!$P$3:$P$51,MATCH(新規登録用!G375&amp;新規登録用!H375&amp;新規登録用!I375,※編集不可※選択項目!$Q$3:$Q$51,0)),0)</f>
        <v>0</v>
      </c>
      <c r="AI375" s="95" t="str">
        <f t="shared" si="74"/>
        <v/>
      </c>
      <c r="AJ375" s="95" t="str">
        <f>IF(G375&amp;H375=※編集不可※選択項目!$J$3,VLOOKUP(新規登録用!U375,※編集不可※選択項目!$N$2:$P$13,3,TRUE),AK375)</f>
        <v/>
      </c>
      <c r="AK375" s="95" t="str">
        <f>IF(G375&amp;H375=※編集不可※選択項目!$J$15,VLOOKUP(新規登録用!U375,※編集不可※選択項目!$N$14:$P$25,3,TRUE),AL375)</f>
        <v/>
      </c>
      <c r="AL375" s="95" t="str">
        <f>IF(G375&amp;H375=※編集不可※選択項目!$J$27,VLOOKUP(新規登録用!U375,※編集不可※選択項目!$N$26:$P$41,3,TRUE),AM375)</f>
        <v/>
      </c>
      <c r="AM375" s="95" t="str">
        <f>IF(G375&amp;H375=※編集不可※選択項目!$J$43,VLOOKUP(新規登録用!U375,※編集不可※選択項目!$N$42:$P$46,3,TRUE),AN375)</f>
        <v/>
      </c>
      <c r="AN375" s="95" t="str">
        <f>IF(G375&amp;H375=※編集不可※選択項目!$J$48,VLOOKUP(新規登録用!U375,※編集不可※選択項目!$N$47:$P$51,3,TRUE),"")</f>
        <v/>
      </c>
      <c r="AO375" s="94">
        <f>IFERROR(VLOOKUP(Y375&amp;G375&amp;H375,※編集不可※選択項目!U:V,2,FALSE),0)</f>
        <v>0</v>
      </c>
      <c r="AP375" s="94">
        <f t="shared" si="75"/>
        <v>0</v>
      </c>
      <c r="AQ375" s="94" t="str">
        <f t="shared" si="76"/>
        <v/>
      </c>
      <c r="AR375" s="81">
        <f t="shared" si="77"/>
        <v>0</v>
      </c>
      <c r="AS375" s="81">
        <f t="shared" si="82"/>
        <v>0</v>
      </c>
      <c r="AT375" s="81">
        <f t="shared" si="78"/>
        <v>0</v>
      </c>
      <c r="AU375" s="81" t="str">
        <f t="shared" si="83"/>
        <v/>
      </c>
      <c r="AV375" s="74">
        <f t="shared" si="84"/>
        <v>0</v>
      </c>
      <c r="AW375" s="74">
        <f t="shared" si="85"/>
        <v>0</v>
      </c>
    </row>
    <row r="376" spans="1:49" s="13" customFormat="1" ht="25.15" customHeight="1" x14ac:dyDescent="0.15">
      <c r="A376" s="72">
        <f t="shared" si="79"/>
        <v>365</v>
      </c>
      <c r="B376" s="26" t="str">
        <f t="shared" si="72"/>
        <v/>
      </c>
      <c r="C376" s="73"/>
      <c r="D376" s="24" t="str">
        <f t="shared" si="80"/>
        <v/>
      </c>
      <c r="E376" s="24" t="str">
        <f t="shared" si="81"/>
        <v/>
      </c>
      <c r="F376" s="22"/>
      <c r="G376" s="23"/>
      <c r="H376" s="22"/>
      <c r="I376" s="24" t="str">
        <f>IF(OR(G376="",H376="",U376=""),"",IFERROR(VLOOKUP(G376&amp;H376&amp;U376,※編集不可※選択項目!$K$3:$P$51,5,FALSE),"該当なし"))</f>
        <v/>
      </c>
      <c r="J376" s="41"/>
      <c r="K376" s="22"/>
      <c r="L376" s="24" t="e">
        <f>J376&amp;#REF!</f>
        <v>#REF!</v>
      </c>
      <c r="M376" s="22"/>
      <c r="N376" s="22"/>
      <c r="O376" s="22"/>
      <c r="P376" s="22"/>
      <c r="Q376" s="22"/>
      <c r="R376" s="22"/>
      <c r="S376" s="25" t="str">
        <f t="shared" si="73"/>
        <v/>
      </c>
      <c r="T376" s="22"/>
      <c r="U376" s="22"/>
      <c r="V376" s="22"/>
      <c r="W376" s="22"/>
      <c r="X376" s="22"/>
      <c r="Y376" s="22"/>
      <c r="Z376" s="31"/>
      <c r="AA376" s="41"/>
      <c r="AB376" s="31"/>
      <c r="AC376" s="121"/>
      <c r="AD376" s="122"/>
      <c r="AE376" s="118"/>
      <c r="AF376" s="100"/>
      <c r="AG376" s="71"/>
      <c r="AH376" s="94">
        <f>IFERROR(INDEX(※編集不可※選択項目!$P$3:$P$51,MATCH(新規登録用!G376&amp;新規登録用!H376&amp;新規登録用!I376,※編集不可※選択項目!$Q$3:$Q$51,0)),0)</f>
        <v>0</v>
      </c>
      <c r="AI376" s="95" t="str">
        <f t="shared" si="74"/>
        <v/>
      </c>
      <c r="AJ376" s="95" t="str">
        <f>IF(G376&amp;H376=※編集不可※選択項目!$J$3,VLOOKUP(新規登録用!U376,※編集不可※選択項目!$N$2:$P$13,3,TRUE),AK376)</f>
        <v/>
      </c>
      <c r="AK376" s="95" t="str">
        <f>IF(G376&amp;H376=※編集不可※選択項目!$J$15,VLOOKUP(新規登録用!U376,※編集不可※選択項目!$N$14:$P$25,3,TRUE),AL376)</f>
        <v/>
      </c>
      <c r="AL376" s="95" t="str">
        <f>IF(G376&amp;H376=※編集不可※選択項目!$J$27,VLOOKUP(新規登録用!U376,※編集不可※選択項目!$N$26:$P$41,3,TRUE),AM376)</f>
        <v/>
      </c>
      <c r="AM376" s="95" t="str">
        <f>IF(G376&amp;H376=※編集不可※選択項目!$J$43,VLOOKUP(新規登録用!U376,※編集不可※選択項目!$N$42:$P$46,3,TRUE),AN376)</f>
        <v/>
      </c>
      <c r="AN376" s="95" t="str">
        <f>IF(G376&amp;H376=※編集不可※選択項目!$J$48,VLOOKUP(新規登録用!U376,※編集不可※選択項目!$N$47:$P$51,3,TRUE),"")</f>
        <v/>
      </c>
      <c r="AO376" s="94">
        <f>IFERROR(VLOOKUP(Y376&amp;G376&amp;H376,※編集不可※選択項目!U:V,2,FALSE),0)</f>
        <v>0</v>
      </c>
      <c r="AP376" s="94">
        <f t="shared" si="75"/>
        <v>0</v>
      </c>
      <c r="AQ376" s="94" t="str">
        <f t="shared" si="76"/>
        <v/>
      </c>
      <c r="AR376" s="81">
        <f t="shared" si="77"/>
        <v>0</v>
      </c>
      <c r="AS376" s="81">
        <f t="shared" si="82"/>
        <v>0</v>
      </c>
      <c r="AT376" s="81">
        <f t="shared" si="78"/>
        <v>0</v>
      </c>
      <c r="AU376" s="81" t="str">
        <f t="shared" si="83"/>
        <v/>
      </c>
      <c r="AV376" s="74">
        <f t="shared" si="84"/>
        <v>0</v>
      </c>
      <c r="AW376" s="74">
        <f t="shared" si="85"/>
        <v>0</v>
      </c>
    </row>
    <row r="377" spans="1:49" s="13" customFormat="1" ht="25.15" customHeight="1" x14ac:dyDescent="0.15">
      <c r="A377" s="72">
        <f t="shared" si="79"/>
        <v>366</v>
      </c>
      <c r="B377" s="26" t="str">
        <f t="shared" si="72"/>
        <v/>
      </c>
      <c r="C377" s="73"/>
      <c r="D377" s="24" t="str">
        <f t="shared" si="80"/>
        <v/>
      </c>
      <c r="E377" s="24" t="str">
        <f t="shared" si="81"/>
        <v/>
      </c>
      <c r="F377" s="22"/>
      <c r="G377" s="23"/>
      <c r="H377" s="22"/>
      <c r="I377" s="24" t="str">
        <f>IF(OR(G377="",H377="",U377=""),"",IFERROR(VLOOKUP(G377&amp;H377&amp;U377,※編集不可※選択項目!$K$3:$P$51,5,FALSE),"該当なし"))</f>
        <v/>
      </c>
      <c r="J377" s="41"/>
      <c r="K377" s="22"/>
      <c r="L377" s="24" t="e">
        <f>J377&amp;#REF!</f>
        <v>#REF!</v>
      </c>
      <c r="M377" s="22"/>
      <c r="N377" s="22"/>
      <c r="O377" s="22"/>
      <c r="P377" s="22"/>
      <c r="Q377" s="22"/>
      <c r="R377" s="22"/>
      <c r="S377" s="25" t="str">
        <f t="shared" si="73"/>
        <v/>
      </c>
      <c r="T377" s="22"/>
      <c r="U377" s="22"/>
      <c r="V377" s="22"/>
      <c r="W377" s="22"/>
      <c r="X377" s="22"/>
      <c r="Y377" s="22"/>
      <c r="Z377" s="31"/>
      <c r="AA377" s="41"/>
      <c r="AB377" s="31"/>
      <c r="AC377" s="121"/>
      <c r="AD377" s="122"/>
      <c r="AE377" s="118"/>
      <c r="AF377" s="100"/>
      <c r="AG377" s="71"/>
      <c r="AH377" s="94">
        <f>IFERROR(INDEX(※編集不可※選択項目!$P$3:$P$51,MATCH(新規登録用!G377&amp;新規登録用!H377&amp;新規登録用!I377,※編集不可※選択項目!$Q$3:$Q$51,0)),0)</f>
        <v>0</v>
      </c>
      <c r="AI377" s="95" t="str">
        <f t="shared" si="74"/>
        <v/>
      </c>
      <c r="AJ377" s="95" t="str">
        <f>IF(G377&amp;H377=※編集不可※選択項目!$J$3,VLOOKUP(新規登録用!U377,※編集不可※選択項目!$N$2:$P$13,3,TRUE),AK377)</f>
        <v/>
      </c>
      <c r="AK377" s="95" t="str">
        <f>IF(G377&amp;H377=※編集不可※選択項目!$J$15,VLOOKUP(新規登録用!U377,※編集不可※選択項目!$N$14:$P$25,3,TRUE),AL377)</f>
        <v/>
      </c>
      <c r="AL377" s="95" t="str">
        <f>IF(G377&amp;H377=※編集不可※選択項目!$J$27,VLOOKUP(新規登録用!U377,※編集不可※選択項目!$N$26:$P$41,3,TRUE),AM377)</f>
        <v/>
      </c>
      <c r="AM377" s="95" t="str">
        <f>IF(G377&amp;H377=※編集不可※選択項目!$J$43,VLOOKUP(新規登録用!U377,※編集不可※選択項目!$N$42:$P$46,3,TRUE),AN377)</f>
        <v/>
      </c>
      <c r="AN377" s="95" t="str">
        <f>IF(G377&amp;H377=※編集不可※選択項目!$J$48,VLOOKUP(新規登録用!U377,※編集不可※選択項目!$N$47:$P$51,3,TRUE),"")</f>
        <v/>
      </c>
      <c r="AO377" s="94">
        <f>IFERROR(VLOOKUP(Y377&amp;G377&amp;H377,※編集不可※選択項目!U:V,2,FALSE),0)</f>
        <v>0</v>
      </c>
      <c r="AP377" s="94">
        <f t="shared" si="75"/>
        <v>0</v>
      </c>
      <c r="AQ377" s="94" t="str">
        <f t="shared" si="76"/>
        <v/>
      </c>
      <c r="AR377" s="81">
        <f t="shared" si="77"/>
        <v>0</v>
      </c>
      <c r="AS377" s="81">
        <f t="shared" si="82"/>
        <v>0</v>
      </c>
      <c r="AT377" s="81">
        <f t="shared" si="78"/>
        <v>0</v>
      </c>
      <c r="AU377" s="81" t="str">
        <f t="shared" si="83"/>
        <v/>
      </c>
      <c r="AV377" s="74">
        <f t="shared" si="84"/>
        <v>0</v>
      </c>
      <c r="AW377" s="74">
        <f t="shared" si="85"/>
        <v>0</v>
      </c>
    </row>
    <row r="378" spans="1:49" s="13" customFormat="1" ht="25.15" customHeight="1" x14ac:dyDescent="0.15">
      <c r="A378" s="72">
        <f t="shared" si="79"/>
        <v>367</v>
      </c>
      <c r="B378" s="26" t="str">
        <f t="shared" si="72"/>
        <v/>
      </c>
      <c r="C378" s="73"/>
      <c r="D378" s="24" t="str">
        <f t="shared" si="80"/>
        <v/>
      </c>
      <c r="E378" s="24" t="str">
        <f t="shared" si="81"/>
        <v/>
      </c>
      <c r="F378" s="22"/>
      <c r="G378" s="23"/>
      <c r="H378" s="22"/>
      <c r="I378" s="24" t="str">
        <f>IF(OR(G378="",H378="",U378=""),"",IFERROR(VLOOKUP(G378&amp;H378&amp;U378,※編集不可※選択項目!$K$3:$P$51,5,FALSE),"該当なし"))</f>
        <v/>
      </c>
      <c r="J378" s="41"/>
      <c r="K378" s="22"/>
      <c r="L378" s="24" t="e">
        <f>J378&amp;#REF!</f>
        <v>#REF!</v>
      </c>
      <c r="M378" s="22"/>
      <c r="N378" s="22"/>
      <c r="O378" s="22"/>
      <c r="P378" s="22"/>
      <c r="Q378" s="22"/>
      <c r="R378" s="22"/>
      <c r="S378" s="25" t="str">
        <f t="shared" si="73"/>
        <v/>
      </c>
      <c r="T378" s="22"/>
      <c r="U378" s="22"/>
      <c r="V378" s="22"/>
      <c r="W378" s="22"/>
      <c r="X378" s="22"/>
      <c r="Y378" s="22"/>
      <c r="Z378" s="31"/>
      <c r="AA378" s="41"/>
      <c r="AB378" s="31"/>
      <c r="AC378" s="121"/>
      <c r="AD378" s="122"/>
      <c r="AE378" s="118"/>
      <c r="AF378" s="100"/>
      <c r="AG378" s="71"/>
      <c r="AH378" s="94">
        <f>IFERROR(INDEX(※編集不可※選択項目!$P$3:$P$51,MATCH(新規登録用!G378&amp;新規登録用!H378&amp;新規登録用!I378,※編集不可※選択項目!$Q$3:$Q$51,0)),0)</f>
        <v>0</v>
      </c>
      <c r="AI378" s="95" t="str">
        <f t="shared" si="74"/>
        <v/>
      </c>
      <c r="AJ378" s="95" t="str">
        <f>IF(G378&amp;H378=※編集不可※選択項目!$J$3,VLOOKUP(新規登録用!U378,※編集不可※選択項目!$N$2:$P$13,3,TRUE),AK378)</f>
        <v/>
      </c>
      <c r="AK378" s="95" t="str">
        <f>IF(G378&amp;H378=※編集不可※選択項目!$J$15,VLOOKUP(新規登録用!U378,※編集不可※選択項目!$N$14:$P$25,3,TRUE),AL378)</f>
        <v/>
      </c>
      <c r="AL378" s="95" t="str">
        <f>IF(G378&amp;H378=※編集不可※選択項目!$J$27,VLOOKUP(新規登録用!U378,※編集不可※選択項目!$N$26:$P$41,3,TRUE),AM378)</f>
        <v/>
      </c>
      <c r="AM378" s="95" t="str">
        <f>IF(G378&amp;H378=※編集不可※選択項目!$J$43,VLOOKUP(新規登録用!U378,※編集不可※選択項目!$N$42:$P$46,3,TRUE),AN378)</f>
        <v/>
      </c>
      <c r="AN378" s="95" t="str">
        <f>IF(G378&amp;H378=※編集不可※選択項目!$J$48,VLOOKUP(新規登録用!U378,※編集不可※選択項目!$N$47:$P$51,3,TRUE),"")</f>
        <v/>
      </c>
      <c r="AO378" s="94">
        <f>IFERROR(VLOOKUP(Y378&amp;G378&amp;H378,※編集不可※選択項目!U:V,2,FALSE),0)</f>
        <v>0</v>
      </c>
      <c r="AP378" s="94">
        <f t="shared" si="75"/>
        <v>0</v>
      </c>
      <c r="AQ378" s="94" t="str">
        <f t="shared" si="76"/>
        <v/>
      </c>
      <c r="AR378" s="81">
        <f t="shared" si="77"/>
        <v>0</v>
      </c>
      <c r="AS378" s="81">
        <f t="shared" si="82"/>
        <v>0</v>
      </c>
      <c r="AT378" s="81">
        <f t="shared" si="78"/>
        <v>0</v>
      </c>
      <c r="AU378" s="81" t="str">
        <f t="shared" si="83"/>
        <v/>
      </c>
      <c r="AV378" s="74">
        <f t="shared" si="84"/>
        <v>0</v>
      </c>
      <c r="AW378" s="74">
        <f t="shared" si="85"/>
        <v>0</v>
      </c>
    </row>
    <row r="379" spans="1:49" s="13" customFormat="1" ht="25.15" customHeight="1" x14ac:dyDescent="0.15">
      <c r="A379" s="72">
        <f t="shared" si="79"/>
        <v>368</v>
      </c>
      <c r="B379" s="26" t="str">
        <f t="shared" si="72"/>
        <v/>
      </c>
      <c r="C379" s="73"/>
      <c r="D379" s="24" t="str">
        <f t="shared" si="80"/>
        <v/>
      </c>
      <c r="E379" s="24" t="str">
        <f t="shared" si="81"/>
        <v/>
      </c>
      <c r="F379" s="22"/>
      <c r="G379" s="23"/>
      <c r="H379" s="22"/>
      <c r="I379" s="24" t="str">
        <f>IF(OR(G379="",H379="",U379=""),"",IFERROR(VLOOKUP(G379&amp;H379&amp;U379,※編集不可※選択項目!$K$3:$P$51,5,FALSE),"該当なし"))</f>
        <v/>
      </c>
      <c r="J379" s="41"/>
      <c r="K379" s="22"/>
      <c r="L379" s="24" t="e">
        <f>J379&amp;#REF!</f>
        <v>#REF!</v>
      </c>
      <c r="M379" s="22"/>
      <c r="N379" s="22"/>
      <c r="O379" s="22"/>
      <c r="P379" s="22"/>
      <c r="Q379" s="22"/>
      <c r="R379" s="22"/>
      <c r="S379" s="25" t="str">
        <f t="shared" si="73"/>
        <v/>
      </c>
      <c r="T379" s="22"/>
      <c r="U379" s="22"/>
      <c r="V379" s="22"/>
      <c r="W379" s="22"/>
      <c r="X379" s="22"/>
      <c r="Y379" s="22"/>
      <c r="Z379" s="31"/>
      <c r="AA379" s="41"/>
      <c r="AB379" s="31"/>
      <c r="AC379" s="121"/>
      <c r="AD379" s="122"/>
      <c r="AE379" s="118"/>
      <c r="AF379" s="100"/>
      <c r="AG379" s="71"/>
      <c r="AH379" s="94">
        <f>IFERROR(INDEX(※編集不可※選択項目!$P$3:$P$51,MATCH(新規登録用!G379&amp;新規登録用!H379&amp;新規登録用!I379,※編集不可※選択項目!$Q$3:$Q$51,0)),0)</f>
        <v>0</v>
      </c>
      <c r="AI379" s="95" t="str">
        <f t="shared" si="74"/>
        <v/>
      </c>
      <c r="AJ379" s="95" t="str">
        <f>IF(G379&amp;H379=※編集不可※選択項目!$J$3,VLOOKUP(新規登録用!U379,※編集不可※選択項目!$N$2:$P$13,3,TRUE),AK379)</f>
        <v/>
      </c>
      <c r="AK379" s="95" t="str">
        <f>IF(G379&amp;H379=※編集不可※選択項目!$J$15,VLOOKUP(新規登録用!U379,※編集不可※選択項目!$N$14:$P$25,3,TRUE),AL379)</f>
        <v/>
      </c>
      <c r="AL379" s="95" t="str">
        <f>IF(G379&amp;H379=※編集不可※選択項目!$J$27,VLOOKUP(新規登録用!U379,※編集不可※選択項目!$N$26:$P$41,3,TRUE),AM379)</f>
        <v/>
      </c>
      <c r="AM379" s="95" t="str">
        <f>IF(G379&amp;H379=※編集不可※選択項目!$J$43,VLOOKUP(新規登録用!U379,※編集不可※選択項目!$N$42:$P$46,3,TRUE),AN379)</f>
        <v/>
      </c>
      <c r="AN379" s="95" t="str">
        <f>IF(G379&amp;H379=※編集不可※選択項目!$J$48,VLOOKUP(新規登録用!U379,※編集不可※選択項目!$N$47:$P$51,3,TRUE),"")</f>
        <v/>
      </c>
      <c r="AO379" s="94">
        <f>IFERROR(VLOOKUP(Y379&amp;G379&amp;H379,※編集不可※選択項目!U:V,2,FALSE),0)</f>
        <v>0</v>
      </c>
      <c r="AP379" s="94">
        <f t="shared" si="75"/>
        <v>0</v>
      </c>
      <c r="AQ379" s="94" t="str">
        <f t="shared" si="76"/>
        <v/>
      </c>
      <c r="AR379" s="81">
        <f t="shared" si="77"/>
        <v>0</v>
      </c>
      <c r="AS379" s="81">
        <f t="shared" si="82"/>
        <v>0</v>
      </c>
      <c r="AT379" s="81">
        <f t="shared" si="78"/>
        <v>0</v>
      </c>
      <c r="AU379" s="81" t="str">
        <f t="shared" si="83"/>
        <v/>
      </c>
      <c r="AV379" s="74">
        <f t="shared" si="84"/>
        <v>0</v>
      </c>
      <c r="AW379" s="74">
        <f t="shared" si="85"/>
        <v>0</v>
      </c>
    </row>
    <row r="380" spans="1:49" s="13" customFormat="1" ht="25.15" customHeight="1" x14ac:dyDescent="0.15">
      <c r="A380" s="72">
        <f t="shared" si="79"/>
        <v>369</v>
      </c>
      <c r="B380" s="26" t="str">
        <f t="shared" si="72"/>
        <v/>
      </c>
      <c r="C380" s="73"/>
      <c r="D380" s="24" t="str">
        <f t="shared" si="80"/>
        <v/>
      </c>
      <c r="E380" s="24" t="str">
        <f t="shared" si="81"/>
        <v/>
      </c>
      <c r="F380" s="22"/>
      <c r="G380" s="23"/>
      <c r="H380" s="22"/>
      <c r="I380" s="24" t="str">
        <f>IF(OR(G380="",H380="",U380=""),"",IFERROR(VLOOKUP(G380&amp;H380&amp;U380,※編集不可※選択項目!$K$3:$P$51,5,FALSE),"該当なし"))</f>
        <v/>
      </c>
      <c r="J380" s="41"/>
      <c r="K380" s="22"/>
      <c r="L380" s="24" t="e">
        <f>J380&amp;#REF!</f>
        <v>#REF!</v>
      </c>
      <c r="M380" s="22"/>
      <c r="N380" s="22"/>
      <c r="O380" s="22"/>
      <c r="P380" s="22"/>
      <c r="Q380" s="22"/>
      <c r="R380" s="22"/>
      <c r="S380" s="25" t="str">
        <f t="shared" si="73"/>
        <v/>
      </c>
      <c r="T380" s="22"/>
      <c r="U380" s="22"/>
      <c r="V380" s="22"/>
      <c r="W380" s="22"/>
      <c r="X380" s="22"/>
      <c r="Y380" s="22"/>
      <c r="Z380" s="31"/>
      <c r="AA380" s="41"/>
      <c r="AB380" s="31"/>
      <c r="AC380" s="121"/>
      <c r="AD380" s="122"/>
      <c r="AE380" s="118"/>
      <c r="AF380" s="100"/>
      <c r="AG380" s="71"/>
      <c r="AH380" s="94">
        <f>IFERROR(INDEX(※編集不可※選択項目!$P$3:$P$51,MATCH(新規登録用!G380&amp;新規登録用!H380&amp;新規登録用!I380,※編集不可※選択項目!$Q$3:$Q$51,0)),0)</f>
        <v>0</v>
      </c>
      <c r="AI380" s="95" t="str">
        <f t="shared" si="74"/>
        <v/>
      </c>
      <c r="AJ380" s="95" t="str">
        <f>IF(G380&amp;H380=※編集不可※選択項目!$J$3,VLOOKUP(新規登録用!U380,※編集不可※選択項目!$N$2:$P$13,3,TRUE),AK380)</f>
        <v/>
      </c>
      <c r="AK380" s="95" t="str">
        <f>IF(G380&amp;H380=※編集不可※選択項目!$J$15,VLOOKUP(新規登録用!U380,※編集不可※選択項目!$N$14:$P$25,3,TRUE),AL380)</f>
        <v/>
      </c>
      <c r="AL380" s="95" t="str">
        <f>IF(G380&amp;H380=※編集不可※選択項目!$J$27,VLOOKUP(新規登録用!U380,※編集不可※選択項目!$N$26:$P$41,3,TRUE),AM380)</f>
        <v/>
      </c>
      <c r="AM380" s="95" t="str">
        <f>IF(G380&amp;H380=※編集不可※選択項目!$J$43,VLOOKUP(新規登録用!U380,※編集不可※選択項目!$N$42:$P$46,3,TRUE),AN380)</f>
        <v/>
      </c>
      <c r="AN380" s="95" t="str">
        <f>IF(G380&amp;H380=※編集不可※選択項目!$J$48,VLOOKUP(新規登録用!U380,※編集不可※選択項目!$N$47:$P$51,3,TRUE),"")</f>
        <v/>
      </c>
      <c r="AO380" s="94">
        <f>IFERROR(VLOOKUP(Y380&amp;G380&amp;H380,※編集不可※選択項目!U:V,2,FALSE),0)</f>
        <v>0</v>
      </c>
      <c r="AP380" s="94">
        <f t="shared" si="75"/>
        <v>0</v>
      </c>
      <c r="AQ380" s="94" t="str">
        <f t="shared" si="76"/>
        <v/>
      </c>
      <c r="AR380" s="81">
        <f t="shared" si="77"/>
        <v>0</v>
      </c>
      <c r="AS380" s="81">
        <f t="shared" si="82"/>
        <v>0</v>
      </c>
      <c r="AT380" s="81">
        <f t="shared" si="78"/>
        <v>0</v>
      </c>
      <c r="AU380" s="81" t="str">
        <f t="shared" si="83"/>
        <v/>
      </c>
      <c r="AV380" s="74">
        <f t="shared" si="84"/>
        <v>0</v>
      </c>
      <c r="AW380" s="74">
        <f t="shared" si="85"/>
        <v>0</v>
      </c>
    </row>
    <row r="381" spans="1:49" s="13" customFormat="1" ht="25.15" customHeight="1" x14ac:dyDescent="0.15">
      <c r="A381" s="72">
        <f t="shared" si="79"/>
        <v>370</v>
      </c>
      <c r="B381" s="26" t="str">
        <f t="shared" si="72"/>
        <v/>
      </c>
      <c r="C381" s="73"/>
      <c r="D381" s="24" t="str">
        <f t="shared" si="80"/>
        <v/>
      </c>
      <c r="E381" s="24" t="str">
        <f t="shared" si="81"/>
        <v/>
      </c>
      <c r="F381" s="22"/>
      <c r="G381" s="23"/>
      <c r="H381" s="22"/>
      <c r="I381" s="24" t="str">
        <f>IF(OR(G381="",H381="",U381=""),"",IFERROR(VLOOKUP(G381&amp;H381&amp;U381,※編集不可※選択項目!$K$3:$P$51,5,FALSE),"該当なし"))</f>
        <v/>
      </c>
      <c r="J381" s="41"/>
      <c r="K381" s="22"/>
      <c r="L381" s="24" t="e">
        <f>J381&amp;#REF!</f>
        <v>#REF!</v>
      </c>
      <c r="M381" s="22"/>
      <c r="N381" s="22"/>
      <c r="O381" s="22"/>
      <c r="P381" s="22"/>
      <c r="Q381" s="22"/>
      <c r="R381" s="22"/>
      <c r="S381" s="25" t="str">
        <f t="shared" si="73"/>
        <v/>
      </c>
      <c r="T381" s="22"/>
      <c r="U381" s="22"/>
      <c r="V381" s="22"/>
      <c r="W381" s="22"/>
      <c r="X381" s="22"/>
      <c r="Y381" s="22"/>
      <c r="Z381" s="31"/>
      <c r="AA381" s="41"/>
      <c r="AB381" s="31"/>
      <c r="AC381" s="121"/>
      <c r="AD381" s="122"/>
      <c r="AE381" s="118"/>
      <c r="AF381" s="100"/>
      <c r="AG381" s="71"/>
      <c r="AH381" s="94">
        <f>IFERROR(INDEX(※編集不可※選択項目!$P$3:$P$51,MATCH(新規登録用!G381&amp;新規登録用!H381&amp;新規登録用!I381,※編集不可※選択項目!$Q$3:$Q$51,0)),0)</f>
        <v>0</v>
      </c>
      <c r="AI381" s="95" t="str">
        <f t="shared" si="74"/>
        <v/>
      </c>
      <c r="AJ381" s="95" t="str">
        <f>IF(G381&amp;H381=※編集不可※選択項目!$J$3,VLOOKUP(新規登録用!U381,※編集不可※選択項目!$N$2:$P$13,3,TRUE),AK381)</f>
        <v/>
      </c>
      <c r="AK381" s="95" t="str">
        <f>IF(G381&amp;H381=※編集不可※選択項目!$J$15,VLOOKUP(新規登録用!U381,※編集不可※選択項目!$N$14:$P$25,3,TRUE),AL381)</f>
        <v/>
      </c>
      <c r="AL381" s="95" t="str">
        <f>IF(G381&amp;H381=※編集不可※選択項目!$J$27,VLOOKUP(新規登録用!U381,※編集不可※選択項目!$N$26:$P$41,3,TRUE),AM381)</f>
        <v/>
      </c>
      <c r="AM381" s="95" t="str">
        <f>IF(G381&amp;H381=※編集不可※選択項目!$J$43,VLOOKUP(新規登録用!U381,※編集不可※選択項目!$N$42:$P$46,3,TRUE),AN381)</f>
        <v/>
      </c>
      <c r="AN381" s="95" t="str">
        <f>IF(G381&amp;H381=※編集不可※選択項目!$J$48,VLOOKUP(新規登録用!U381,※編集不可※選択項目!$N$47:$P$51,3,TRUE),"")</f>
        <v/>
      </c>
      <c r="AO381" s="94">
        <f>IFERROR(VLOOKUP(Y381&amp;G381&amp;H381,※編集不可※選択項目!U:V,2,FALSE),0)</f>
        <v>0</v>
      </c>
      <c r="AP381" s="94">
        <f t="shared" si="75"/>
        <v>0</v>
      </c>
      <c r="AQ381" s="94" t="str">
        <f t="shared" si="76"/>
        <v/>
      </c>
      <c r="AR381" s="81">
        <f t="shared" si="77"/>
        <v>0</v>
      </c>
      <c r="AS381" s="81">
        <f t="shared" si="82"/>
        <v>0</v>
      </c>
      <c r="AT381" s="81">
        <f t="shared" si="78"/>
        <v>0</v>
      </c>
      <c r="AU381" s="81" t="str">
        <f t="shared" si="83"/>
        <v/>
      </c>
      <c r="AV381" s="74">
        <f t="shared" si="84"/>
        <v>0</v>
      </c>
      <c r="AW381" s="74">
        <f t="shared" si="85"/>
        <v>0</v>
      </c>
    </row>
    <row r="382" spans="1:49" s="13" customFormat="1" ht="25.15" customHeight="1" x14ac:dyDescent="0.15">
      <c r="A382" s="72">
        <f t="shared" si="79"/>
        <v>371</v>
      </c>
      <c r="B382" s="26" t="str">
        <f t="shared" si="72"/>
        <v/>
      </c>
      <c r="C382" s="73"/>
      <c r="D382" s="24" t="str">
        <f t="shared" si="80"/>
        <v/>
      </c>
      <c r="E382" s="24" t="str">
        <f t="shared" si="81"/>
        <v/>
      </c>
      <c r="F382" s="22"/>
      <c r="G382" s="23"/>
      <c r="H382" s="22"/>
      <c r="I382" s="24" t="str">
        <f>IF(OR(G382="",H382="",U382=""),"",IFERROR(VLOOKUP(G382&amp;H382&amp;U382,※編集不可※選択項目!$K$3:$P$51,5,FALSE),"該当なし"))</f>
        <v/>
      </c>
      <c r="J382" s="41"/>
      <c r="K382" s="22"/>
      <c r="L382" s="24" t="e">
        <f>J382&amp;#REF!</f>
        <v>#REF!</v>
      </c>
      <c r="M382" s="22"/>
      <c r="N382" s="22"/>
      <c r="O382" s="22"/>
      <c r="P382" s="22"/>
      <c r="Q382" s="22"/>
      <c r="R382" s="22"/>
      <c r="S382" s="25" t="str">
        <f t="shared" si="73"/>
        <v/>
      </c>
      <c r="T382" s="22"/>
      <c r="U382" s="22"/>
      <c r="V382" s="22"/>
      <c r="W382" s="22"/>
      <c r="X382" s="22"/>
      <c r="Y382" s="22"/>
      <c r="Z382" s="31"/>
      <c r="AA382" s="41"/>
      <c r="AB382" s="31"/>
      <c r="AC382" s="121"/>
      <c r="AD382" s="122"/>
      <c r="AE382" s="118"/>
      <c r="AF382" s="100"/>
      <c r="AG382" s="71"/>
      <c r="AH382" s="94">
        <f>IFERROR(INDEX(※編集不可※選択項目!$P$3:$P$51,MATCH(新規登録用!G382&amp;新規登録用!H382&amp;新規登録用!I382,※編集不可※選択項目!$Q$3:$Q$51,0)),0)</f>
        <v>0</v>
      </c>
      <c r="AI382" s="95" t="str">
        <f t="shared" si="74"/>
        <v/>
      </c>
      <c r="AJ382" s="95" t="str">
        <f>IF(G382&amp;H382=※編集不可※選択項目!$J$3,VLOOKUP(新規登録用!U382,※編集不可※選択項目!$N$2:$P$13,3,TRUE),AK382)</f>
        <v/>
      </c>
      <c r="AK382" s="95" t="str">
        <f>IF(G382&amp;H382=※編集不可※選択項目!$J$15,VLOOKUP(新規登録用!U382,※編集不可※選択項目!$N$14:$P$25,3,TRUE),AL382)</f>
        <v/>
      </c>
      <c r="AL382" s="95" t="str">
        <f>IF(G382&amp;H382=※編集不可※選択項目!$J$27,VLOOKUP(新規登録用!U382,※編集不可※選択項目!$N$26:$P$41,3,TRUE),AM382)</f>
        <v/>
      </c>
      <c r="AM382" s="95" t="str">
        <f>IF(G382&amp;H382=※編集不可※選択項目!$J$43,VLOOKUP(新規登録用!U382,※編集不可※選択項目!$N$42:$P$46,3,TRUE),AN382)</f>
        <v/>
      </c>
      <c r="AN382" s="95" t="str">
        <f>IF(G382&amp;H382=※編集不可※選択項目!$J$48,VLOOKUP(新規登録用!U382,※編集不可※選択項目!$N$47:$P$51,3,TRUE),"")</f>
        <v/>
      </c>
      <c r="AO382" s="94">
        <f>IFERROR(VLOOKUP(Y382&amp;G382&amp;H382,※編集不可※選択項目!U:V,2,FALSE),0)</f>
        <v>0</v>
      </c>
      <c r="AP382" s="94">
        <f t="shared" si="75"/>
        <v>0</v>
      </c>
      <c r="AQ382" s="94" t="str">
        <f t="shared" si="76"/>
        <v/>
      </c>
      <c r="AR382" s="81">
        <f t="shared" si="77"/>
        <v>0</v>
      </c>
      <c r="AS382" s="81">
        <f t="shared" si="82"/>
        <v>0</v>
      </c>
      <c r="AT382" s="81">
        <f t="shared" si="78"/>
        <v>0</v>
      </c>
      <c r="AU382" s="81" t="str">
        <f t="shared" si="83"/>
        <v/>
      </c>
      <c r="AV382" s="74">
        <f t="shared" si="84"/>
        <v>0</v>
      </c>
      <c r="AW382" s="74">
        <f t="shared" si="85"/>
        <v>0</v>
      </c>
    </row>
    <row r="383" spans="1:49" s="13" customFormat="1" ht="25.15" customHeight="1" x14ac:dyDescent="0.15">
      <c r="A383" s="72">
        <f t="shared" si="79"/>
        <v>372</v>
      </c>
      <c r="B383" s="26" t="str">
        <f t="shared" si="72"/>
        <v/>
      </c>
      <c r="C383" s="73"/>
      <c r="D383" s="24" t="str">
        <f t="shared" si="80"/>
        <v/>
      </c>
      <c r="E383" s="24" t="str">
        <f t="shared" si="81"/>
        <v/>
      </c>
      <c r="F383" s="22"/>
      <c r="G383" s="23"/>
      <c r="H383" s="22"/>
      <c r="I383" s="24" t="str">
        <f>IF(OR(G383="",H383="",U383=""),"",IFERROR(VLOOKUP(G383&amp;H383&amp;U383,※編集不可※選択項目!$K$3:$P$51,5,FALSE),"該当なし"))</f>
        <v/>
      </c>
      <c r="J383" s="41"/>
      <c r="K383" s="22"/>
      <c r="L383" s="24" t="e">
        <f>J383&amp;#REF!</f>
        <v>#REF!</v>
      </c>
      <c r="M383" s="22"/>
      <c r="N383" s="22"/>
      <c r="O383" s="22"/>
      <c r="P383" s="22"/>
      <c r="Q383" s="22"/>
      <c r="R383" s="22"/>
      <c r="S383" s="25" t="str">
        <f t="shared" si="73"/>
        <v/>
      </c>
      <c r="T383" s="22"/>
      <c r="U383" s="22"/>
      <c r="V383" s="22"/>
      <c r="W383" s="22"/>
      <c r="X383" s="22"/>
      <c r="Y383" s="22"/>
      <c r="Z383" s="31"/>
      <c r="AA383" s="41"/>
      <c r="AB383" s="31"/>
      <c r="AC383" s="121"/>
      <c r="AD383" s="122"/>
      <c r="AE383" s="118"/>
      <c r="AF383" s="100"/>
      <c r="AG383" s="71"/>
      <c r="AH383" s="94">
        <f>IFERROR(INDEX(※編集不可※選択項目!$P$3:$P$51,MATCH(新規登録用!G383&amp;新規登録用!H383&amp;新規登録用!I383,※編集不可※選択項目!$Q$3:$Q$51,0)),0)</f>
        <v>0</v>
      </c>
      <c r="AI383" s="95" t="str">
        <f t="shared" si="74"/>
        <v/>
      </c>
      <c r="AJ383" s="95" t="str">
        <f>IF(G383&amp;H383=※編集不可※選択項目!$J$3,VLOOKUP(新規登録用!U383,※編集不可※選択項目!$N$2:$P$13,3,TRUE),AK383)</f>
        <v/>
      </c>
      <c r="AK383" s="95" t="str">
        <f>IF(G383&amp;H383=※編集不可※選択項目!$J$15,VLOOKUP(新規登録用!U383,※編集不可※選択項目!$N$14:$P$25,3,TRUE),AL383)</f>
        <v/>
      </c>
      <c r="AL383" s="95" t="str">
        <f>IF(G383&amp;H383=※編集不可※選択項目!$J$27,VLOOKUP(新規登録用!U383,※編集不可※選択項目!$N$26:$P$41,3,TRUE),AM383)</f>
        <v/>
      </c>
      <c r="AM383" s="95" t="str">
        <f>IF(G383&amp;H383=※編集不可※選択項目!$J$43,VLOOKUP(新規登録用!U383,※編集不可※選択項目!$N$42:$P$46,3,TRUE),AN383)</f>
        <v/>
      </c>
      <c r="AN383" s="95" t="str">
        <f>IF(G383&amp;H383=※編集不可※選択項目!$J$48,VLOOKUP(新規登録用!U383,※編集不可※選択項目!$N$47:$P$51,3,TRUE),"")</f>
        <v/>
      </c>
      <c r="AO383" s="94">
        <f>IFERROR(VLOOKUP(Y383&amp;G383&amp;H383,※編集不可※選択項目!U:V,2,FALSE),0)</f>
        <v>0</v>
      </c>
      <c r="AP383" s="94">
        <f t="shared" si="75"/>
        <v>0</v>
      </c>
      <c r="AQ383" s="94" t="str">
        <f t="shared" si="76"/>
        <v/>
      </c>
      <c r="AR383" s="81">
        <f t="shared" si="77"/>
        <v>0</v>
      </c>
      <c r="AS383" s="81">
        <f t="shared" si="82"/>
        <v>0</v>
      </c>
      <c r="AT383" s="81">
        <f t="shared" si="78"/>
        <v>0</v>
      </c>
      <c r="AU383" s="81" t="str">
        <f t="shared" si="83"/>
        <v/>
      </c>
      <c r="AV383" s="74">
        <f t="shared" si="84"/>
        <v>0</v>
      </c>
      <c r="AW383" s="74">
        <f t="shared" si="85"/>
        <v>0</v>
      </c>
    </row>
    <row r="384" spans="1:49" s="13" customFormat="1" ht="25.15" customHeight="1" x14ac:dyDescent="0.15">
      <c r="A384" s="72">
        <f t="shared" si="79"/>
        <v>373</v>
      </c>
      <c r="B384" s="26" t="str">
        <f t="shared" si="72"/>
        <v/>
      </c>
      <c r="C384" s="73"/>
      <c r="D384" s="24" t="str">
        <f t="shared" si="80"/>
        <v/>
      </c>
      <c r="E384" s="24" t="str">
        <f t="shared" si="81"/>
        <v/>
      </c>
      <c r="F384" s="22"/>
      <c r="G384" s="23"/>
      <c r="H384" s="22"/>
      <c r="I384" s="24" t="str">
        <f>IF(OR(G384="",H384="",U384=""),"",IFERROR(VLOOKUP(G384&amp;H384&amp;U384,※編集不可※選択項目!$K$3:$P$51,5,FALSE),"該当なし"))</f>
        <v/>
      </c>
      <c r="J384" s="41"/>
      <c r="K384" s="22"/>
      <c r="L384" s="24" t="e">
        <f>J384&amp;#REF!</f>
        <v>#REF!</v>
      </c>
      <c r="M384" s="22"/>
      <c r="N384" s="22"/>
      <c r="O384" s="22"/>
      <c r="P384" s="22"/>
      <c r="Q384" s="22"/>
      <c r="R384" s="22"/>
      <c r="S384" s="25" t="str">
        <f t="shared" si="73"/>
        <v/>
      </c>
      <c r="T384" s="22"/>
      <c r="U384" s="22"/>
      <c r="V384" s="22"/>
      <c r="W384" s="22"/>
      <c r="X384" s="22"/>
      <c r="Y384" s="22"/>
      <c r="Z384" s="31"/>
      <c r="AA384" s="41"/>
      <c r="AB384" s="31"/>
      <c r="AC384" s="121"/>
      <c r="AD384" s="122"/>
      <c r="AE384" s="118"/>
      <c r="AF384" s="100"/>
      <c r="AG384" s="71"/>
      <c r="AH384" s="94">
        <f>IFERROR(INDEX(※編集不可※選択項目!$P$3:$P$51,MATCH(新規登録用!G384&amp;新規登録用!H384&amp;新規登録用!I384,※編集不可※選択項目!$Q$3:$Q$51,0)),0)</f>
        <v>0</v>
      </c>
      <c r="AI384" s="95" t="str">
        <f t="shared" si="74"/>
        <v/>
      </c>
      <c r="AJ384" s="95" t="str">
        <f>IF(G384&amp;H384=※編集不可※選択項目!$J$3,VLOOKUP(新規登録用!U384,※編集不可※選択項目!$N$2:$P$13,3,TRUE),AK384)</f>
        <v/>
      </c>
      <c r="AK384" s="95" t="str">
        <f>IF(G384&amp;H384=※編集不可※選択項目!$J$15,VLOOKUP(新規登録用!U384,※編集不可※選択項目!$N$14:$P$25,3,TRUE),AL384)</f>
        <v/>
      </c>
      <c r="AL384" s="95" t="str">
        <f>IF(G384&amp;H384=※編集不可※選択項目!$J$27,VLOOKUP(新規登録用!U384,※編集不可※選択項目!$N$26:$P$41,3,TRUE),AM384)</f>
        <v/>
      </c>
      <c r="AM384" s="95" t="str">
        <f>IF(G384&amp;H384=※編集不可※選択項目!$J$43,VLOOKUP(新規登録用!U384,※編集不可※選択項目!$N$42:$P$46,3,TRUE),AN384)</f>
        <v/>
      </c>
      <c r="AN384" s="95" t="str">
        <f>IF(G384&amp;H384=※編集不可※選択項目!$J$48,VLOOKUP(新規登録用!U384,※編集不可※選択項目!$N$47:$P$51,3,TRUE),"")</f>
        <v/>
      </c>
      <c r="AO384" s="94">
        <f>IFERROR(VLOOKUP(Y384&amp;G384&amp;H384,※編集不可※選択項目!U:V,2,FALSE),0)</f>
        <v>0</v>
      </c>
      <c r="AP384" s="94">
        <f t="shared" si="75"/>
        <v>0</v>
      </c>
      <c r="AQ384" s="94" t="str">
        <f t="shared" si="76"/>
        <v/>
      </c>
      <c r="AR384" s="81">
        <f t="shared" si="77"/>
        <v>0</v>
      </c>
      <c r="AS384" s="81">
        <f t="shared" si="82"/>
        <v>0</v>
      </c>
      <c r="AT384" s="81">
        <f t="shared" si="78"/>
        <v>0</v>
      </c>
      <c r="AU384" s="81" t="str">
        <f t="shared" si="83"/>
        <v/>
      </c>
      <c r="AV384" s="74">
        <f t="shared" si="84"/>
        <v>0</v>
      </c>
      <c r="AW384" s="74">
        <f t="shared" si="85"/>
        <v>0</v>
      </c>
    </row>
    <row r="385" spans="1:49" s="13" customFormat="1" ht="25.15" customHeight="1" x14ac:dyDescent="0.15">
      <c r="A385" s="72">
        <f t="shared" si="79"/>
        <v>374</v>
      </c>
      <c r="B385" s="26" t="str">
        <f t="shared" si="72"/>
        <v/>
      </c>
      <c r="C385" s="73"/>
      <c r="D385" s="24" t="str">
        <f t="shared" si="80"/>
        <v/>
      </c>
      <c r="E385" s="24" t="str">
        <f t="shared" si="81"/>
        <v/>
      </c>
      <c r="F385" s="22"/>
      <c r="G385" s="23"/>
      <c r="H385" s="22"/>
      <c r="I385" s="24" t="str">
        <f>IF(OR(G385="",H385="",U385=""),"",IFERROR(VLOOKUP(G385&amp;H385&amp;U385,※編集不可※選択項目!$K$3:$P$51,5,FALSE),"該当なし"))</f>
        <v/>
      </c>
      <c r="J385" s="41"/>
      <c r="K385" s="22"/>
      <c r="L385" s="24" t="e">
        <f>J385&amp;#REF!</f>
        <v>#REF!</v>
      </c>
      <c r="M385" s="22"/>
      <c r="N385" s="22"/>
      <c r="O385" s="22"/>
      <c r="P385" s="22"/>
      <c r="Q385" s="22"/>
      <c r="R385" s="22"/>
      <c r="S385" s="25" t="str">
        <f t="shared" si="73"/>
        <v/>
      </c>
      <c r="T385" s="22"/>
      <c r="U385" s="22"/>
      <c r="V385" s="22"/>
      <c r="W385" s="22"/>
      <c r="X385" s="22"/>
      <c r="Y385" s="22"/>
      <c r="Z385" s="31"/>
      <c r="AA385" s="41"/>
      <c r="AB385" s="31"/>
      <c r="AC385" s="121"/>
      <c r="AD385" s="122"/>
      <c r="AE385" s="118"/>
      <c r="AF385" s="100"/>
      <c r="AG385" s="71"/>
      <c r="AH385" s="94">
        <f>IFERROR(INDEX(※編集不可※選択項目!$P$3:$P$51,MATCH(新規登録用!G385&amp;新規登録用!H385&amp;新規登録用!I385,※編集不可※選択項目!$Q$3:$Q$51,0)),0)</f>
        <v>0</v>
      </c>
      <c r="AI385" s="95" t="str">
        <f t="shared" si="74"/>
        <v/>
      </c>
      <c r="AJ385" s="95" t="str">
        <f>IF(G385&amp;H385=※編集不可※選択項目!$J$3,VLOOKUP(新規登録用!U385,※編集不可※選択項目!$N$2:$P$13,3,TRUE),AK385)</f>
        <v/>
      </c>
      <c r="AK385" s="95" t="str">
        <f>IF(G385&amp;H385=※編集不可※選択項目!$J$15,VLOOKUP(新規登録用!U385,※編集不可※選択項目!$N$14:$P$25,3,TRUE),AL385)</f>
        <v/>
      </c>
      <c r="AL385" s="95" t="str">
        <f>IF(G385&amp;H385=※編集不可※選択項目!$J$27,VLOOKUP(新規登録用!U385,※編集不可※選択項目!$N$26:$P$41,3,TRUE),AM385)</f>
        <v/>
      </c>
      <c r="AM385" s="95" t="str">
        <f>IF(G385&amp;H385=※編集不可※選択項目!$J$43,VLOOKUP(新規登録用!U385,※編集不可※選択項目!$N$42:$P$46,3,TRUE),AN385)</f>
        <v/>
      </c>
      <c r="AN385" s="95" t="str">
        <f>IF(G385&amp;H385=※編集不可※選択項目!$J$48,VLOOKUP(新規登録用!U385,※編集不可※選択項目!$N$47:$P$51,3,TRUE),"")</f>
        <v/>
      </c>
      <c r="AO385" s="94">
        <f>IFERROR(VLOOKUP(Y385&amp;G385&amp;H385,※編集不可※選択項目!U:V,2,FALSE),0)</f>
        <v>0</v>
      </c>
      <c r="AP385" s="94">
        <f t="shared" si="75"/>
        <v>0</v>
      </c>
      <c r="AQ385" s="94" t="str">
        <f t="shared" si="76"/>
        <v/>
      </c>
      <c r="AR385" s="81">
        <f t="shared" si="77"/>
        <v>0</v>
      </c>
      <c r="AS385" s="81">
        <f t="shared" si="82"/>
        <v>0</v>
      </c>
      <c r="AT385" s="81">
        <f t="shared" si="78"/>
        <v>0</v>
      </c>
      <c r="AU385" s="81" t="str">
        <f t="shared" si="83"/>
        <v/>
      </c>
      <c r="AV385" s="74">
        <f t="shared" si="84"/>
        <v>0</v>
      </c>
      <c r="AW385" s="74">
        <f t="shared" si="85"/>
        <v>0</v>
      </c>
    </row>
    <row r="386" spans="1:49" s="13" customFormat="1" ht="25.15" customHeight="1" x14ac:dyDescent="0.15">
      <c r="A386" s="72">
        <f t="shared" si="79"/>
        <v>375</v>
      </c>
      <c r="B386" s="26" t="str">
        <f t="shared" si="72"/>
        <v/>
      </c>
      <c r="C386" s="73"/>
      <c r="D386" s="24" t="str">
        <f t="shared" si="80"/>
        <v/>
      </c>
      <c r="E386" s="24" t="str">
        <f t="shared" si="81"/>
        <v/>
      </c>
      <c r="F386" s="22"/>
      <c r="G386" s="23"/>
      <c r="H386" s="22"/>
      <c r="I386" s="24" t="str">
        <f>IF(OR(G386="",H386="",U386=""),"",IFERROR(VLOOKUP(G386&amp;H386&amp;U386,※編集不可※選択項目!$K$3:$P$51,5,FALSE),"該当なし"))</f>
        <v/>
      </c>
      <c r="J386" s="41"/>
      <c r="K386" s="22"/>
      <c r="L386" s="24" t="e">
        <f>J386&amp;#REF!</f>
        <v>#REF!</v>
      </c>
      <c r="M386" s="22"/>
      <c r="N386" s="22"/>
      <c r="O386" s="22"/>
      <c r="P386" s="22"/>
      <c r="Q386" s="22"/>
      <c r="R386" s="22"/>
      <c r="S386" s="25" t="str">
        <f t="shared" si="73"/>
        <v/>
      </c>
      <c r="T386" s="22"/>
      <c r="U386" s="22"/>
      <c r="V386" s="22"/>
      <c r="W386" s="22"/>
      <c r="X386" s="22"/>
      <c r="Y386" s="22"/>
      <c r="Z386" s="31"/>
      <c r="AA386" s="41"/>
      <c r="AB386" s="31"/>
      <c r="AC386" s="121"/>
      <c r="AD386" s="122"/>
      <c r="AE386" s="118"/>
      <c r="AF386" s="100"/>
      <c r="AG386" s="71"/>
      <c r="AH386" s="94">
        <f>IFERROR(INDEX(※編集不可※選択項目!$P$3:$P$51,MATCH(新規登録用!G386&amp;新規登録用!H386&amp;新規登録用!I386,※編集不可※選択項目!$Q$3:$Q$51,0)),0)</f>
        <v>0</v>
      </c>
      <c r="AI386" s="95" t="str">
        <f t="shared" si="74"/>
        <v/>
      </c>
      <c r="AJ386" s="95" t="str">
        <f>IF(G386&amp;H386=※編集不可※選択項目!$J$3,VLOOKUP(新規登録用!U386,※編集不可※選択項目!$N$2:$P$13,3,TRUE),AK386)</f>
        <v/>
      </c>
      <c r="AK386" s="95" t="str">
        <f>IF(G386&amp;H386=※編集不可※選択項目!$J$15,VLOOKUP(新規登録用!U386,※編集不可※選択項目!$N$14:$P$25,3,TRUE),AL386)</f>
        <v/>
      </c>
      <c r="AL386" s="95" t="str">
        <f>IF(G386&amp;H386=※編集不可※選択項目!$J$27,VLOOKUP(新規登録用!U386,※編集不可※選択項目!$N$26:$P$41,3,TRUE),AM386)</f>
        <v/>
      </c>
      <c r="AM386" s="95" t="str">
        <f>IF(G386&amp;H386=※編集不可※選択項目!$J$43,VLOOKUP(新規登録用!U386,※編集不可※選択項目!$N$42:$P$46,3,TRUE),AN386)</f>
        <v/>
      </c>
      <c r="AN386" s="95" t="str">
        <f>IF(G386&amp;H386=※編集不可※選択項目!$J$48,VLOOKUP(新規登録用!U386,※編集不可※選択項目!$N$47:$P$51,3,TRUE),"")</f>
        <v/>
      </c>
      <c r="AO386" s="94">
        <f>IFERROR(VLOOKUP(Y386&amp;G386&amp;H386,※編集不可※選択項目!U:V,2,FALSE),0)</f>
        <v>0</v>
      </c>
      <c r="AP386" s="94">
        <f t="shared" si="75"/>
        <v>0</v>
      </c>
      <c r="AQ386" s="94" t="str">
        <f t="shared" si="76"/>
        <v/>
      </c>
      <c r="AR386" s="81">
        <f t="shared" si="77"/>
        <v>0</v>
      </c>
      <c r="AS386" s="81">
        <f t="shared" si="82"/>
        <v>0</v>
      </c>
      <c r="AT386" s="81">
        <f t="shared" si="78"/>
        <v>0</v>
      </c>
      <c r="AU386" s="81" t="str">
        <f t="shared" si="83"/>
        <v/>
      </c>
      <c r="AV386" s="74">
        <f t="shared" si="84"/>
        <v>0</v>
      </c>
      <c r="AW386" s="74">
        <f t="shared" si="85"/>
        <v>0</v>
      </c>
    </row>
    <row r="387" spans="1:49" s="13" customFormat="1" ht="25.15" customHeight="1" x14ac:dyDescent="0.15">
      <c r="A387" s="72">
        <f t="shared" si="79"/>
        <v>376</v>
      </c>
      <c r="B387" s="26" t="str">
        <f t="shared" si="72"/>
        <v/>
      </c>
      <c r="C387" s="73"/>
      <c r="D387" s="24" t="str">
        <f t="shared" si="80"/>
        <v/>
      </c>
      <c r="E387" s="24" t="str">
        <f t="shared" si="81"/>
        <v/>
      </c>
      <c r="F387" s="22"/>
      <c r="G387" s="23"/>
      <c r="H387" s="22"/>
      <c r="I387" s="24" t="str">
        <f>IF(OR(G387="",H387="",U387=""),"",IFERROR(VLOOKUP(G387&amp;H387&amp;U387,※編集不可※選択項目!$K$3:$P$51,5,FALSE),"該当なし"))</f>
        <v/>
      </c>
      <c r="J387" s="41"/>
      <c r="K387" s="22"/>
      <c r="L387" s="24" t="e">
        <f>J387&amp;#REF!</f>
        <v>#REF!</v>
      </c>
      <c r="M387" s="22"/>
      <c r="N387" s="22"/>
      <c r="O387" s="22"/>
      <c r="P387" s="22"/>
      <c r="Q387" s="22"/>
      <c r="R387" s="22"/>
      <c r="S387" s="25" t="str">
        <f t="shared" si="73"/>
        <v/>
      </c>
      <c r="T387" s="22"/>
      <c r="U387" s="22"/>
      <c r="V387" s="22"/>
      <c r="W387" s="22"/>
      <c r="X387" s="22"/>
      <c r="Y387" s="22"/>
      <c r="Z387" s="31"/>
      <c r="AA387" s="41"/>
      <c r="AB387" s="31"/>
      <c r="AC387" s="121"/>
      <c r="AD387" s="122"/>
      <c r="AE387" s="118"/>
      <c r="AF387" s="100"/>
      <c r="AG387" s="71"/>
      <c r="AH387" s="94">
        <f>IFERROR(INDEX(※編集不可※選択項目!$P$3:$P$51,MATCH(新規登録用!G387&amp;新規登録用!H387&amp;新規登録用!I387,※編集不可※選択項目!$Q$3:$Q$51,0)),0)</f>
        <v>0</v>
      </c>
      <c r="AI387" s="95" t="str">
        <f t="shared" si="74"/>
        <v/>
      </c>
      <c r="AJ387" s="95" t="str">
        <f>IF(G387&amp;H387=※編集不可※選択項目!$J$3,VLOOKUP(新規登録用!U387,※編集不可※選択項目!$N$2:$P$13,3,TRUE),AK387)</f>
        <v/>
      </c>
      <c r="AK387" s="95" t="str">
        <f>IF(G387&amp;H387=※編集不可※選択項目!$J$15,VLOOKUP(新規登録用!U387,※編集不可※選択項目!$N$14:$P$25,3,TRUE),AL387)</f>
        <v/>
      </c>
      <c r="AL387" s="95" t="str">
        <f>IF(G387&amp;H387=※編集不可※選択項目!$J$27,VLOOKUP(新規登録用!U387,※編集不可※選択項目!$N$26:$P$41,3,TRUE),AM387)</f>
        <v/>
      </c>
      <c r="AM387" s="95" t="str">
        <f>IF(G387&amp;H387=※編集不可※選択項目!$J$43,VLOOKUP(新規登録用!U387,※編集不可※選択項目!$N$42:$P$46,3,TRUE),AN387)</f>
        <v/>
      </c>
      <c r="AN387" s="95" t="str">
        <f>IF(G387&amp;H387=※編集不可※選択項目!$J$48,VLOOKUP(新規登録用!U387,※編集不可※選択項目!$N$47:$P$51,3,TRUE),"")</f>
        <v/>
      </c>
      <c r="AO387" s="94">
        <f>IFERROR(VLOOKUP(Y387&amp;G387&amp;H387,※編集不可※選択項目!U:V,2,FALSE),0)</f>
        <v>0</v>
      </c>
      <c r="AP387" s="94">
        <f t="shared" si="75"/>
        <v>0</v>
      </c>
      <c r="AQ387" s="94" t="str">
        <f t="shared" si="76"/>
        <v/>
      </c>
      <c r="AR387" s="81">
        <f t="shared" si="77"/>
        <v>0</v>
      </c>
      <c r="AS387" s="81">
        <f t="shared" si="82"/>
        <v>0</v>
      </c>
      <c r="AT387" s="81">
        <f t="shared" si="78"/>
        <v>0</v>
      </c>
      <c r="AU387" s="81" t="str">
        <f t="shared" si="83"/>
        <v/>
      </c>
      <c r="AV387" s="74">
        <f t="shared" si="84"/>
        <v>0</v>
      </c>
      <c r="AW387" s="74">
        <f t="shared" si="85"/>
        <v>0</v>
      </c>
    </row>
    <row r="388" spans="1:49" s="13" customFormat="1" ht="25.15" customHeight="1" x14ac:dyDescent="0.15">
      <c r="A388" s="72">
        <f t="shared" si="79"/>
        <v>377</v>
      </c>
      <c r="B388" s="26" t="str">
        <f t="shared" si="72"/>
        <v/>
      </c>
      <c r="C388" s="73"/>
      <c r="D388" s="24" t="str">
        <f t="shared" si="80"/>
        <v/>
      </c>
      <c r="E388" s="24" t="str">
        <f t="shared" si="81"/>
        <v/>
      </c>
      <c r="F388" s="22"/>
      <c r="G388" s="23"/>
      <c r="H388" s="22"/>
      <c r="I388" s="24" t="str">
        <f>IF(OR(G388="",H388="",U388=""),"",IFERROR(VLOOKUP(G388&amp;H388&amp;U388,※編集不可※選択項目!$K$3:$P$51,5,FALSE),"該当なし"))</f>
        <v/>
      </c>
      <c r="J388" s="41"/>
      <c r="K388" s="22"/>
      <c r="L388" s="24" t="e">
        <f>J388&amp;#REF!</f>
        <v>#REF!</v>
      </c>
      <c r="M388" s="22"/>
      <c r="N388" s="22"/>
      <c r="O388" s="22"/>
      <c r="P388" s="22"/>
      <c r="Q388" s="22"/>
      <c r="R388" s="22"/>
      <c r="S388" s="25" t="str">
        <f t="shared" si="73"/>
        <v/>
      </c>
      <c r="T388" s="22"/>
      <c r="U388" s="22"/>
      <c r="V388" s="22"/>
      <c r="W388" s="22"/>
      <c r="X388" s="22"/>
      <c r="Y388" s="22"/>
      <c r="Z388" s="31"/>
      <c r="AA388" s="41"/>
      <c r="AB388" s="31"/>
      <c r="AC388" s="121"/>
      <c r="AD388" s="122"/>
      <c r="AE388" s="118"/>
      <c r="AF388" s="100"/>
      <c r="AG388" s="71"/>
      <c r="AH388" s="94">
        <f>IFERROR(INDEX(※編集不可※選択項目!$P$3:$P$51,MATCH(新規登録用!G388&amp;新規登録用!H388&amp;新規登録用!I388,※編集不可※選択項目!$Q$3:$Q$51,0)),0)</f>
        <v>0</v>
      </c>
      <c r="AI388" s="95" t="str">
        <f t="shared" si="74"/>
        <v/>
      </c>
      <c r="AJ388" s="95" t="str">
        <f>IF(G388&amp;H388=※編集不可※選択項目!$J$3,VLOOKUP(新規登録用!U388,※編集不可※選択項目!$N$2:$P$13,3,TRUE),AK388)</f>
        <v/>
      </c>
      <c r="AK388" s="95" t="str">
        <f>IF(G388&amp;H388=※編集不可※選択項目!$J$15,VLOOKUP(新規登録用!U388,※編集不可※選択項目!$N$14:$P$25,3,TRUE),AL388)</f>
        <v/>
      </c>
      <c r="AL388" s="95" t="str">
        <f>IF(G388&amp;H388=※編集不可※選択項目!$J$27,VLOOKUP(新規登録用!U388,※編集不可※選択項目!$N$26:$P$41,3,TRUE),AM388)</f>
        <v/>
      </c>
      <c r="AM388" s="95" t="str">
        <f>IF(G388&amp;H388=※編集不可※選択項目!$J$43,VLOOKUP(新規登録用!U388,※編集不可※選択項目!$N$42:$P$46,3,TRUE),AN388)</f>
        <v/>
      </c>
      <c r="AN388" s="95" t="str">
        <f>IF(G388&amp;H388=※編集不可※選択項目!$J$48,VLOOKUP(新規登録用!U388,※編集不可※選択項目!$N$47:$P$51,3,TRUE),"")</f>
        <v/>
      </c>
      <c r="AO388" s="94">
        <f>IFERROR(VLOOKUP(Y388&amp;G388&amp;H388,※編集不可※選択項目!U:V,2,FALSE),0)</f>
        <v>0</v>
      </c>
      <c r="AP388" s="94">
        <f t="shared" si="75"/>
        <v>0</v>
      </c>
      <c r="AQ388" s="94" t="str">
        <f t="shared" si="76"/>
        <v/>
      </c>
      <c r="AR388" s="81">
        <f t="shared" si="77"/>
        <v>0</v>
      </c>
      <c r="AS388" s="81">
        <f t="shared" si="82"/>
        <v>0</v>
      </c>
      <c r="AT388" s="81">
        <f t="shared" si="78"/>
        <v>0</v>
      </c>
      <c r="AU388" s="81" t="str">
        <f t="shared" si="83"/>
        <v/>
      </c>
      <c r="AV388" s="74">
        <f t="shared" si="84"/>
        <v>0</v>
      </c>
      <c r="AW388" s="74">
        <f t="shared" si="85"/>
        <v>0</v>
      </c>
    </row>
    <row r="389" spans="1:49" s="13" customFormat="1" ht="25.15" customHeight="1" x14ac:dyDescent="0.15">
      <c r="A389" s="72">
        <f t="shared" si="79"/>
        <v>378</v>
      </c>
      <c r="B389" s="26" t="str">
        <f t="shared" si="72"/>
        <v/>
      </c>
      <c r="C389" s="73"/>
      <c r="D389" s="24" t="str">
        <f t="shared" si="80"/>
        <v/>
      </c>
      <c r="E389" s="24" t="str">
        <f t="shared" si="81"/>
        <v/>
      </c>
      <c r="F389" s="22"/>
      <c r="G389" s="23"/>
      <c r="H389" s="22"/>
      <c r="I389" s="24" t="str">
        <f>IF(OR(G389="",H389="",U389=""),"",IFERROR(VLOOKUP(G389&amp;H389&amp;U389,※編集不可※選択項目!$K$3:$P$51,5,FALSE),"該当なし"))</f>
        <v/>
      </c>
      <c r="J389" s="41"/>
      <c r="K389" s="22"/>
      <c r="L389" s="24" t="e">
        <f>J389&amp;#REF!</f>
        <v>#REF!</v>
      </c>
      <c r="M389" s="22"/>
      <c r="N389" s="22"/>
      <c r="O389" s="22"/>
      <c r="P389" s="22"/>
      <c r="Q389" s="22"/>
      <c r="R389" s="22"/>
      <c r="S389" s="25" t="str">
        <f t="shared" si="73"/>
        <v/>
      </c>
      <c r="T389" s="22"/>
      <c r="U389" s="22"/>
      <c r="V389" s="22"/>
      <c r="W389" s="22"/>
      <c r="X389" s="22"/>
      <c r="Y389" s="22"/>
      <c r="Z389" s="31"/>
      <c r="AA389" s="41"/>
      <c r="AB389" s="31"/>
      <c r="AC389" s="121"/>
      <c r="AD389" s="122"/>
      <c r="AE389" s="118"/>
      <c r="AF389" s="100"/>
      <c r="AG389" s="71"/>
      <c r="AH389" s="94">
        <f>IFERROR(INDEX(※編集不可※選択項目!$P$3:$P$51,MATCH(新規登録用!G389&amp;新規登録用!H389&amp;新規登録用!I389,※編集不可※選択項目!$Q$3:$Q$51,0)),0)</f>
        <v>0</v>
      </c>
      <c r="AI389" s="95" t="str">
        <f t="shared" si="74"/>
        <v/>
      </c>
      <c r="AJ389" s="95" t="str">
        <f>IF(G389&amp;H389=※編集不可※選択項目!$J$3,VLOOKUP(新規登録用!U389,※編集不可※選択項目!$N$2:$P$13,3,TRUE),AK389)</f>
        <v/>
      </c>
      <c r="AK389" s="95" t="str">
        <f>IF(G389&amp;H389=※編集不可※選択項目!$J$15,VLOOKUP(新規登録用!U389,※編集不可※選択項目!$N$14:$P$25,3,TRUE),AL389)</f>
        <v/>
      </c>
      <c r="AL389" s="95" t="str">
        <f>IF(G389&amp;H389=※編集不可※選択項目!$J$27,VLOOKUP(新規登録用!U389,※編集不可※選択項目!$N$26:$P$41,3,TRUE),AM389)</f>
        <v/>
      </c>
      <c r="AM389" s="95" t="str">
        <f>IF(G389&amp;H389=※編集不可※選択項目!$J$43,VLOOKUP(新規登録用!U389,※編集不可※選択項目!$N$42:$P$46,3,TRUE),AN389)</f>
        <v/>
      </c>
      <c r="AN389" s="95" t="str">
        <f>IF(G389&amp;H389=※編集不可※選択項目!$J$48,VLOOKUP(新規登録用!U389,※編集不可※選択項目!$N$47:$P$51,3,TRUE),"")</f>
        <v/>
      </c>
      <c r="AO389" s="94">
        <f>IFERROR(VLOOKUP(Y389&amp;G389&amp;H389,※編集不可※選択項目!U:V,2,FALSE),0)</f>
        <v>0</v>
      </c>
      <c r="AP389" s="94">
        <f t="shared" si="75"/>
        <v>0</v>
      </c>
      <c r="AQ389" s="94" t="str">
        <f t="shared" si="76"/>
        <v/>
      </c>
      <c r="AR389" s="81">
        <f t="shared" si="77"/>
        <v>0</v>
      </c>
      <c r="AS389" s="81">
        <f t="shared" si="82"/>
        <v>0</v>
      </c>
      <c r="AT389" s="81">
        <f t="shared" si="78"/>
        <v>0</v>
      </c>
      <c r="AU389" s="81" t="str">
        <f t="shared" si="83"/>
        <v/>
      </c>
      <c r="AV389" s="74">
        <f t="shared" si="84"/>
        <v>0</v>
      </c>
      <c r="AW389" s="74">
        <f t="shared" si="85"/>
        <v>0</v>
      </c>
    </row>
    <row r="390" spans="1:49" s="13" customFormat="1" ht="25.15" customHeight="1" x14ac:dyDescent="0.15">
      <c r="A390" s="72">
        <f t="shared" si="79"/>
        <v>379</v>
      </c>
      <c r="B390" s="26" t="str">
        <f t="shared" si="72"/>
        <v/>
      </c>
      <c r="C390" s="73"/>
      <c r="D390" s="24" t="str">
        <f t="shared" si="80"/>
        <v/>
      </c>
      <c r="E390" s="24" t="str">
        <f t="shared" si="81"/>
        <v/>
      </c>
      <c r="F390" s="22"/>
      <c r="G390" s="23"/>
      <c r="H390" s="22"/>
      <c r="I390" s="24" t="str">
        <f>IF(OR(G390="",H390="",U390=""),"",IFERROR(VLOOKUP(G390&amp;H390&amp;U390,※編集不可※選択項目!$K$3:$P$51,5,FALSE),"該当なし"))</f>
        <v/>
      </c>
      <c r="J390" s="41"/>
      <c r="K390" s="22"/>
      <c r="L390" s="24" t="e">
        <f>J390&amp;#REF!</f>
        <v>#REF!</v>
      </c>
      <c r="M390" s="22"/>
      <c r="N390" s="22"/>
      <c r="O390" s="22"/>
      <c r="P390" s="22"/>
      <c r="Q390" s="22"/>
      <c r="R390" s="22"/>
      <c r="S390" s="25" t="str">
        <f t="shared" si="73"/>
        <v/>
      </c>
      <c r="T390" s="22"/>
      <c r="U390" s="22"/>
      <c r="V390" s="22"/>
      <c r="W390" s="22"/>
      <c r="X390" s="22"/>
      <c r="Y390" s="22"/>
      <c r="Z390" s="31"/>
      <c r="AA390" s="41"/>
      <c r="AB390" s="31"/>
      <c r="AC390" s="121"/>
      <c r="AD390" s="122"/>
      <c r="AE390" s="118"/>
      <c r="AF390" s="100"/>
      <c r="AG390" s="71"/>
      <c r="AH390" s="94">
        <f>IFERROR(INDEX(※編集不可※選択項目!$P$3:$P$51,MATCH(新規登録用!G390&amp;新規登録用!H390&amp;新規登録用!I390,※編集不可※選択項目!$Q$3:$Q$51,0)),0)</f>
        <v>0</v>
      </c>
      <c r="AI390" s="95" t="str">
        <f t="shared" si="74"/>
        <v/>
      </c>
      <c r="AJ390" s="95" t="str">
        <f>IF(G390&amp;H390=※編集不可※選択項目!$J$3,VLOOKUP(新規登録用!U390,※編集不可※選択項目!$N$2:$P$13,3,TRUE),AK390)</f>
        <v/>
      </c>
      <c r="AK390" s="95" t="str">
        <f>IF(G390&amp;H390=※編集不可※選択項目!$J$15,VLOOKUP(新規登録用!U390,※編集不可※選択項目!$N$14:$P$25,3,TRUE),AL390)</f>
        <v/>
      </c>
      <c r="AL390" s="95" t="str">
        <f>IF(G390&amp;H390=※編集不可※選択項目!$J$27,VLOOKUP(新規登録用!U390,※編集不可※選択項目!$N$26:$P$41,3,TRUE),AM390)</f>
        <v/>
      </c>
      <c r="AM390" s="95" t="str">
        <f>IF(G390&amp;H390=※編集不可※選択項目!$J$43,VLOOKUP(新規登録用!U390,※編集不可※選択項目!$N$42:$P$46,3,TRUE),AN390)</f>
        <v/>
      </c>
      <c r="AN390" s="95" t="str">
        <f>IF(G390&amp;H390=※編集不可※選択項目!$J$48,VLOOKUP(新規登録用!U390,※編集不可※選択項目!$N$47:$P$51,3,TRUE),"")</f>
        <v/>
      </c>
      <c r="AO390" s="94">
        <f>IFERROR(VLOOKUP(Y390&amp;G390&amp;H390,※編集不可※選択項目!U:V,2,FALSE),0)</f>
        <v>0</v>
      </c>
      <c r="AP390" s="94">
        <f t="shared" si="75"/>
        <v>0</v>
      </c>
      <c r="AQ390" s="94" t="str">
        <f t="shared" si="76"/>
        <v/>
      </c>
      <c r="AR390" s="81">
        <f t="shared" si="77"/>
        <v>0</v>
      </c>
      <c r="AS390" s="81">
        <f t="shared" si="82"/>
        <v>0</v>
      </c>
      <c r="AT390" s="81">
        <f t="shared" si="78"/>
        <v>0</v>
      </c>
      <c r="AU390" s="81" t="str">
        <f t="shared" si="83"/>
        <v/>
      </c>
      <c r="AV390" s="74">
        <f t="shared" si="84"/>
        <v>0</v>
      </c>
      <c r="AW390" s="74">
        <f t="shared" si="85"/>
        <v>0</v>
      </c>
    </row>
    <row r="391" spans="1:49" s="13" customFormat="1" ht="25.15" customHeight="1" x14ac:dyDescent="0.15">
      <c r="A391" s="72">
        <f t="shared" si="79"/>
        <v>380</v>
      </c>
      <c r="B391" s="26" t="str">
        <f t="shared" si="72"/>
        <v/>
      </c>
      <c r="C391" s="73"/>
      <c r="D391" s="24" t="str">
        <f t="shared" si="80"/>
        <v/>
      </c>
      <c r="E391" s="24" t="str">
        <f t="shared" si="81"/>
        <v/>
      </c>
      <c r="F391" s="22"/>
      <c r="G391" s="23"/>
      <c r="H391" s="22"/>
      <c r="I391" s="24" t="str">
        <f>IF(OR(G391="",H391="",U391=""),"",IFERROR(VLOOKUP(G391&amp;H391&amp;U391,※編集不可※選択項目!$K$3:$P$51,5,FALSE),"該当なし"))</f>
        <v/>
      </c>
      <c r="J391" s="41"/>
      <c r="K391" s="22"/>
      <c r="L391" s="24" t="e">
        <f>J391&amp;#REF!</f>
        <v>#REF!</v>
      </c>
      <c r="M391" s="22"/>
      <c r="N391" s="22"/>
      <c r="O391" s="22"/>
      <c r="P391" s="22"/>
      <c r="Q391" s="22"/>
      <c r="R391" s="22"/>
      <c r="S391" s="25" t="str">
        <f t="shared" si="73"/>
        <v/>
      </c>
      <c r="T391" s="22"/>
      <c r="U391" s="22"/>
      <c r="V391" s="22"/>
      <c r="W391" s="22"/>
      <c r="X391" s="22"/>
      <c r="Y391" s="22"/>
      <c r="Z391" s="31"/>
      <c r="AA391" s="41"/>
      <c r="AB391" s="31"/>
      <c r="AC391" s="121"/>
      <c r="AD391" s="122"/>
      <c r="AE391" s="118"/>
      <c r="AF391" s="100"/>
      <c r="AG391" s="71"/>
      <c r="AH391" s="94">
        <f>IFERROR(INDEX(※編集不可※選択項目!$P$3:$P$51,MATCH(新規登録用!G391&amp;新規登録用!H391&amp;新規登録用!I391,※編集不可※選択項目!$Q$3:$Q$51,0)),0)</f>
        <v>0</v>
      </c>
      <c r="AI391" s="95" t="str">
        <f t="shared" si="74"/>
        <v/>
      </c>
      <c r="AJ391" s="95" t="str">
        <f>IF(G391&amp;H391=※編集不可※選択項目!$J$3,VLOOKUP(新規登録用!U391,※編集不可※選択項目!$N$2:$P$13,3,TRUE),AK391)</f>
        <v/>
      </c>
      <c r="AK391" s="95" t="str">
        <f>IF(G391&amp;H391=※編集不可※選択項目!$J$15,VLOOKUP(新規登録用!U391,※編集不可※選択項目!$N$14:$P$25,3,TRUE),AL391)</f>
        <v/>
      </c>
      <c r="AL391" s="95" t="str">
        <f>IF(G391&amp;H391=※編集不可※選択項目!$J$27,VLOOKUP(新規登録用!U391,※編集不可※選択項目!$N$26:$P$41,3,TRUE),AM391)</f>
        <v/>
      </c>
      <c r="AM391" s="95" t="str">
        <f>IF(G391&amp;H391=※編集不可※選択項目!$J$43,VLOOKUP(新規登録用!U391,※編集不可※選択項目!$N$42:$P$46,3,TRUE),AN391)</f>
        <v/>
      </c>
      <c r="AN391" s="95" t="str">
        <f>IF(G391&amp;H391=※編集不可※選択項目!$J$48,VLOOKUP(新規登録用!U391,※編集不可※選択項目!$N$47:$P$51,3,TRUE),"")</f>
        <v/>
      </c>
      <c r="AO391" s="94">
        <f>IFERROR(VLOOKUP(Y391&amp;G391&amp;H391,※編集不可※選択項目!U:V,2,FALSE),0)</f>
        <v>0</v>
      </c>
      <c r="AP391" s="94">
        <f t="shared" si="75"/>
        <v>0</v>
      </c>
      <c r="AQ391" s="94" t="str">
        <f t="shared" si="76"/>
        <v/>
      </c>
      <c r="AR391" s="81">
        <f t="shared" si="77"/>
        <v>0</v>
      </c>
      <c r="AS391" s="81">
        <f t="shared" si="82"/>
        <v>0</v>
      </c>
      <c r="AT391" s="81">
        <f t="shared" si="78"/>
        <v>0</v>
      </c>
      <c r="AU391" s="81" t="str">
        <f t="shared" si="83"/>
        <v/>
      </c>
      <c r="AV391" s="74">
        <f t="shared" si="84"/>
        <v>0</v>
      </c>
      <c r="AW391" s="74">
        <f t="shared" si="85"/>
        <v>0</v>
      </c>
    </row>
    <row r="392" spans="1:49" s="13" customFormat="1" ht="25.15" customHeight="1" x14ac:dyDescent="0.15">
      <c r="A392" s="72">
        <f t="shared" si="79"/>
        <v>381</v>
      </c>
      <c r="B392" s="26" t="str">
        <f t="shared" si="72"/>
        <v/>
      </c>
      <c r="C392" s="73"/>
      <c r="D392" s="24" t="str">
        <f t="shared" si="80"/>
        <v/>
      </c>
      <c r="E392" s="24" t="str">
        <f t="shared" si="81"/>
        <v/>
      </c>
      <c r="F392" s="22"/>
      <c r="G392" s="23"/>
      <c r="H392" s="22"/>
      <c r="I392" s="24" t="str">
        <f>IF(OR(G392="",H392="",U392=""),"",IFERROR(VLOOKUP(G392&amp;H392&amp;U392,※編集不可※選択項目!$K$3:$P$51,5,FALSE),"該当なし"))</f>
        <v/>
      </c>
      <c r="J392" s="41"/>
      <c r="K392" s="22"/>
      <c r="L392" s="24" t="e">
        <f>J392&amp;#REF!</f>
        <v>#REF!</v>
      </c>
      <c r="M392" s="22"/>
      <c r="N392" s="22"/>
      <c r="O392" s="22"/>
      <c r="P392" s="22"/>
      <c r="Q392" s="22"/>
      <c r="R392" s="22"/>
      <c r="S392" s="25" t="str">
        <f t="shared" si="73"/>
        <v/>
      </c>
      <c r="T392" s="22"/>
      <c r="U392" s="22"/>
      <c r="V392" s="22"/>
      <c r="W392" s="22"/>
      <c r="X392" s="22"/>
      <c r="Y392" s="22"/>
      <c r="Z392" s="31"/>
      <c r="AA392" s="41"/>
      <c r="AB392" s="31"/>
      <c r="AC392" s="121"/>
      <c r="AD392" s="122"/>
      <c r="AE392" s="118"/>
      <c r="AF392" s="100"/>
      <c r="AG392" s="71"/>
      <c r="AH392" s="94">
        <f>IFERROR(INDEX(※編集不可※選択項目!$P$3:$P$51,MATCH(新規登録用!G392&amp;新規登録用!H392&amp;新規登録用!I392,※編集不可※選択項目!$Q$3:$Q$51,0)),0)</f>
        <v>0</v>
      </c>
      <c r="AI392" s="95" t="str">
        <f t="shared" si="74"/>
        <v/>
      </c>
      <c r="AJ392" s="95" t="str">
        <f>IF(G392&amp;H392=※編集不可※選択項目!$J$3,VLOOKUP(新規登録用!U392,※編集不可※選択項目!$N$2:$P$13,3,TRUE),AK392)</f>
        <v/>
      </c>
      <c r="AK392" s="95" t="str">
        <f>IF(G392&amp;H392=※編集不可※選択項目!$J$15,VLOOKUP(新規登録用!U392,※編集不可※選択項目!$N$14:$P$25,3,TRUE),AL392)</f>
        <v/>
      </c>
      <c r="AL392" s="95" t="str">
        <f>IF(G392&amp;H392=※編集不可※選択項目!$J$27,VLOOKUP(新規登録用!U392,※編集不可※選択項目!$N$26:$P$41,3,TRUE),AM392)</f>
        <v/>
      </c>
      <c r="AM392" s="95" t="str">
        <f>IF(G392&amp;H392=※編集不可※選択項目!$J$43,VLOOKUP(新規登録用!U392,※編集不可※選択項目!$N$42:$P$46,3,TRUE),AN392)</f>
        <v/>
      </c>
      <c r="AN392" s="95" t="str">
        <f>IF(G392&amp;H392=※編集不可※選択項目!$J$48,VLOOKUP(新規登録用!U392,※編集不可※選択項目!$N$47:$P$51,3,TRUE),"")</f>
        <v/>
      </c>
      <c r="AO392" s="94">
        <f>IFERROR(VLOOKUP(Y392&amp;G392&amp;H392,※編集不可※選択項目!U:V,2,FALSE),0)</f>
        <v>0</v>
      </c>
      <c r="AP392" s="94">
        <f t="shared" si="75"/>
        <v>0</v>
      </c>
      <c r="AQ392" s="94" t="str">
        <f t="shared" si="76"/>
        <v/>
      </c>
      <c r="AR392" s="81">
        <f t="shared" si="77"/>
        <v>0</v>
      </c>
      <c r="AS392" s="81">
        <f t="shared" si="82"/>
        <v>0</v>
      </c>
      <c r="AT392" s="81">
        <f t="shared" si="78"/>
        <v>0</v>
      </c>
      <c r="AU392" s="81" t="str">
        <f t="shared" si="83"/>
        <v/>
      </c>
      <c r="AV392" s="74">
        <f t="shared" si="84"/>
        <v>0</v>
      </c>
      <c r="AW392" s="74">
        <f t="shared" si="85"/>
        <v>0</v>
      </c>
    </row>
    <row r="393" spans="1:49" s="13" customFormat="1" ht="25.15" customHeight="1" x14ac:dyDescent="0.15">
      <c r="A393" s="72">
        <f t="shared" si="79"/>
        <v>382</v>
      </c>
      <c r="B393" s="26" t="str">
        <f t="shared" si="72"/>
        <v/>
      </c>
      <c r="C393" s="73"/>
      <c r="D393" s="24" t="str">
        <f t="shared" si="80"/>
        <v/>
      </c>
      <c r="E393" s="24" t="str">
        <f t="shared" si="81"/>
        <v/>
      </c>
      <c r="F393" s="22"/>
      <c r="G393" s="23"/>
      <c r="H393" s="22"/>
      <c r="I393" s="24" t="str">
        <f>IF(OR(G393="",H393="",U393=""),"",IFERROR(VLOOKUP(G393&amp;H393&amp;U393,※編集不可※選択項目!$K$3:$P$51,5,FALSE),"該当なし"))</f>
        <v/>
      </c>
      <c r="J393" s="41"/>
      <c r="K393" s="22"/>
      <c r="L393" s="24" t="e">
        <f>J393&amp;#REF!</f>
        <v>#REF!</v>
      </c>
      <c r="M393" s="22"/>
      <c r="N393" s="22"/>
      <c r="O393" s="22"/>
      <c r="P393" s="22"/>
      <c r="Q393" s="22"/>
      <c r="R393" s="22"/>
      <c r="S393" s="25" t="str">
        <f t="shared" si="73"/>
        <v/>
      </c>
      <c r="T393" s="22"/>
      <c r="U393" s="22"/>
      <c r="V393" s="22"/>
      <c r="W393" s="22"/>
      <c r="X393" s="22"/>
      <c r="Y393" s="22"/>
      <c r="Z393" s="31"/>
      <c r="AA393" s="41"/>
      <c r="AB393" s="31"/>
      <c r="AC393" s="121"/>
      <c r="AD393" s="122"/>
      <c r="AE393" s="118"/>
      <c r="AF393" s="100"/>
      <c r="AG393" s="71"/>
      <c r="AH393" s="94">
        <f>IFERROR(INDEX(※編集不可※選択項目!$P$3:$P$51,MATCH(新規登録用!G393&amp;新規登録用!H393&amp;新規登録用!I393,※編集不可※選択項目!$Q$3:$Q$51,0)),0)</f>
        <v>0</v>
      </c>
      <c r="AI393" s="95" t="str">
        <f t="shared" si="74"/>
        <v/>
      </c>
      <c r="AJ393" s="95" t="str">
        <f>IF(G393&amp;H393=※編集不可※選択項目!$J$3,VLOOKUP(新規登録用!U393,※編集不可※選択項目!$N$2:$P$13,3,TRUE),AK393)</f>
        <v/>
      </c>
      <c r="AK393" s="95" t="str">
        <f>IF(G393&amp;H393=※編集不可※選択項目!$J$15,VLOOKUP(新規登録用!U393,※編集不可※選択項目!$N$14:$P$25,3,TRUE),AL393)</f>
        <v/>
      </c>
      <c r="AL393" s="95" t="str">
        <f>IF(G393&amp;H393=※編集不可※選択項目!$J$27,VLOOKUP(新規登録用!U393,※編集不可※選択項目!$N$26:$P$41,3,TRUE),AM393)</f>
        <v/>
      </c>
      <c r="AM393" s="95" t="str">
        <f>IF(G393&amp;H393=※編集不可※選択項目!$J$43,VLOOKUP(新規登録用!U393,※編集不可※選択項目!$N$42:$P$46,3,TRUE),AN393)</f>
        <v/>
      </c>
      <c r="AN393" s="95" t="str">
        <f>IF(G393&amp;H393=※編集不可※選択項目!$J$48,VLOOKUP(新規登録用!U393,※編集不可※選択項目!$N$47:$P$51,3,TRUE),"")</f>
        <v/>
      </c>
      <c r="AO393" s="94">
        <f>IFERROR(VLOOKUP(Y393&amp;G393&amp;H393,※編集不可※選択項目!U:V,2,FALSE),0)</f>
        <v>0</v>
      </c>
      <c r="AP393" s="94">
        <f t="shared" si="75"/>
        <v>0</v>
      </c>
      <c r="AQ393" s="94" t="str">
        <f t="shared" si="76"/>
        <v/>
      </c>
      <c r="AR393" s="81">
        <f t="shared" si="77"/>
        <v>0</v>
      </c>
      <c r="AS393" s="81">
        <f t="shared" si="82"/>
        <v>0</v>
      </c>
      <c r="AT393" s="81">
        <f t="shared" si="78"/>
        <v>0</v>
      </c>
      <c r="AU393" s="81" t="str">
        <f t="shared" si="83"/>
        <v/>
      </c>
      <c r="AV393" s="74">
        <f t="shared" si="84"/>
        <v>0</v>
      </c>
      <c r="AW393" s="74">
        <f t="shared" si="85"/>
        <v>0</v>
      </c>
    </row>
    <row r="394" spans="1:49" s="13" customFormat="1" ht="25.15" customHeight="1" x14ac:dyDescent="0.15">
      <c r="A394" s="72">
        <f t="shared" si="79"/>
        <v>383</v>
      </c>
      <c r="B394" s="26" t="str">
        <f t="shared" si="72"/>
        <v/>
      </c>
      <c r="C394" s="73"/>
      <c r="D394" s="24" t="str">
        <f t="shared" si="80"/>
        <v/>
      </c>
      <c r="E394" s="24" t="str">
        <f t="shared" si="81"/>
        <v/>
      </c>
      <c r="F394" s="22"/>
      <c r="G394" s="23"/>
      <c r="H394" s="22"/>
      <c r="I394" s="24" t="str">
        <f>IF(OR(G394="",H394="",U394=""),"",IFERROR(VLOOKUP(G394&amp;H394&amp;U394,※編集不可※選択項目!$K$3:$P$51,5,FALSE),"該当なし"))</f>
        <v/>
      </c>
      <c r="J394" s="41"/>
      <c r="K394" s="22"/>
      <c r="L394" s="24" t="e">
        <f>J394&amp;#REF!</f>
        <v>#REF!</v>
      </c>
      <c r="M394" s="22"/>
      <c r="N394" s="22"/>
      <c r="O394" s="22"/>
      <c r="P394" s="22"/>
      <c r="Q394" s="22"/>
      <c r="R394" s="22"/>
      <c r="S394" s="25" t="str">
        <f t="shared" si="73"/>
        <v/>
      </c>
      <c r="T394" s="22"/>
      <c r="U394" s="22"/>
      <c r="V394" s="22"/>
      <c r="W394" s="22"/>
      <c r="X394" s="22"/>
      <c r="Y394" s="22"/>
      <c r="Z394" s="31"/>
      <c r="AA394" s="41"/>
      <c r="AB394" s="31"/>
      <c r="AC394" s="121"/>
      <c r="AD394" s="122"/>
      <c r="AE394" s="118"/>
      <c r="AF394" s="100"/>
      <c r="AG394" s="71"/>
      <c r="AH394" s="94">
        <f>IFERROR(INDEX(※編集不可※選択項目!$P$3:$P$51,MATCH(新規登録用!G394&amp;新規登録用!H394&amp;新規登録用!I394,※編集不可※選択項目!$Q$3:$Q$51,0)),0)</f>
        <v>0</v>
      </c>
      <c r="AI394" s="95" t="str">
        <f t="shared" si="74"/>
        <v/>
      </c>
      <c r="AJ394" s="95" t="str">
        <f>IF(G394&amp;H394=※編集不可※選択項目!$J$3,VLOOKUP(新規登録用!U394,※編集不可※選択項目!$N$2:$P$13,3,TRUE),AK394)</f>
        <v/>
      </c>
      <c r="AK394" s="95" t="str">
        <f>IF(G394&amp;H394=※編集不可※選択項目!$J$15,VLOOKUP(新規登録用!U394,※編集不可※選択項目!$N$14:$P$25,3,TRUE),AL394)</f>
        <v/>
      </c>
      <c r="AL394" s="95" t="str">
        <f>IF(G394&amp;H394=※編集不可※選択項目!$J$27,VLOOKUP(新規登録用!U394,※編集不可※選択項目!$N$26:$P$41,3,TRUE),AM394)</f>
        <v/>
      </c>
      <c r="AM394" s="95" t="str">
        <f>IF(G394&amp;H394=※編集不可※選択項目!$J$43,VLOOKUP(新規登録用!U394,※編集不可※選択項目!$N$42:$P$46,3,TRUE),AN394)</f>
        <v/>
      </c>
      <c r="AN394" s="95" t="str">
        <f>IF(G394&amp;H394=※編集不可※選択項目!$J$48,VLOOKUP(新規登録用!U394,※編集不可※選択項目!$N$47:$P$51,3,TRUE),"")</f>
        <v/>
      </c>
      <c r="AO394" s="94">
        <f>IFERROR(VLOOKUP(Y394&amp;G394&amp;H394,※編集不可※選択項目!U:V,2,FALSE),0)</f>
        <v>0</v>
      </c>
      <c r="AP394" s="94">
        <f t="shared" si="75"/>
        <v>0</v>
      </c>
      <c r="AQ394" s="94" t="str">
        <f t="shared" si="76"/>
        <v/>
      </c>
      <c r="AR394" s="81">
        <f t="shared" si="77"/>
        <v>0</v>
      </c>
      <c r="AS394" s="81">
        <f t="shared" si="82"/>
        <v>0</v>
      </c>
      <c r="AT394" s="81">
        <f t="shared" si="78"/>
        <v>0</v>
      </c>
      <c r="AU394" s="81" t="str">
        <f t="shared" si="83"/>
        <v/>
      </c>
      <c r="AV394" s="74">
        <f t="shared" si="84"/>
        <v>0</v>
      </c>
      <c r="AW394" s="74">
        <f t="shared" si="85"/>
        <v>0</v>
      </c>
    </row>
    <row r="395" spans="1:49" s="13" customFormat="1" ht="25.15" customHeight="1" x14ac:dyDescent="0.15">
      <c r="A395" s="72">
        <f t="shared" si="79"/>
        <v>384</v>
      </c>
      <c r="B395" s="26" t="str">
        <f t="shared" ref="B395:B458" si="86">IF($C395="","","高効率空調")</f>
        <v/>
      </c>
      <c r="C395" s="73"/>
      <c r="D395" s="24" t="str">
        <f t="shared" si="80"/>
        <v/>
      </c>
      <c r="E395" s="24" t="str">
        <f t="shared" si="81"/>
        <v/>
      </c>
      <c r="F395" s="22"/>
      <c r="G395" s="23"/>
      <c r="H395" s="22"/>
      <c r="I395" s="24" t="str">
        <f>IF(OR(G395="",H395="",U395=""),"",IFERROR(VLOOKUP(G395&amp;H395&amp;U395,※編集不可※選択項目!$K$3:$P$51,5,FALSE),"該当なし"))</f>
        <v/>
      </c>
      <c r="J395" s="41"/>
      <c r="K395" s="22"/>
      <c r="L395" s="24" t="e">
        <f>J395&amp;#REF!</f>
        <v>#REF!</v>
      </c>
      <c r="M395" s="22"/>
      <c r="N395" s="22"/>
      <c r="O395" s="22"/>
      <c r="P395" s="22"/>
      <c r="Q395" s="22"/>
      <c r="R395" s="22"/>
      <c r="S395" s="25" t="str">
        <f t="shared" ref="S395:S458" si="87">IF($M395="連結","連結前のすべての室外機が、基準を満たしていること",IF(U395="","",AP395))</f>
        <v/>
      </c>
      <c r="T395" s="22"/>
      <c r="U395" s="22"/>
      <c r="V395" s="22"/>
      <c r="W395" s="22"/>
      <c r="X395" s="22"/>
      <c r="Y395" s="22"/>
      <c r="Z395" s="31"/>
      <c r="AA395" s="41"/>
      <c r="AB395" s="31"/>
      <c r="AC395" s="121"/>
      <c r="AD395" s="122"/>
      <c r="AE395" s="118"/>
      <c r="AF395" s="100"/>
      <c r="AG395" s="71"/>
      <c r="AH395" s="94">
        <f>IFERROR(INDEX(※編集不可※選択項目!$P$3:$P$51,MATCH(新規登録用!G395&amp;新規登録用!H395&amp;新規登録用!I395,※編集不可※選択項目!$Q$3:$Q$51,0)),0)</f>
        <v>0</v>
      </c>
      <c r="AI395" s="95" t="str">
        <f t="shared" si="74"/>
        <v/>
      </c>
      <c r="AJ395" s="95" t="str">
        <f>IF(G395&amp;H395=※編集不可※選択項目!$J$3,VLOOKUP(新規登録用!U395,※編集不可※選択項目!$N$2:$P$13,3,TRUE),AK395)</f>
        <v/>
      </c>
      <c r="AK395" s="95" t="str">
        <f>IF(G395&amp;H395=※編集不可※選択項目!$J$15,VLOOKUP(新規登録用!U395,※編集不可※選択項目!$N$14:$P$25,3,TRUE),AL395)</f>
        <v/>
      </c>
      <c r="AL395" s="95" t="str">
        <f>IF(G395&amp;H395=※編集不可※選択項目!$J$27,VLOOKUP(新規登録用!U395,※編集不可※選択項目!$N$26:$P$41,3,TRUE),AM395)</f>
        <v/>
      </c>
      <c r="AM395" s="95" t="str">
        <f>IF(G395&amp;H395=※編集不可※選択項目!$J$43,VLOOKUP(新規登録用!U395,※編集不可※選択項目!$N$42:$P$46,3,TRUE),AN395)</f>
        <v/>
      </c>
      <c r="AN395" s="95" t="str">
        <f>IF(G395&amp;H395=※編集不可※選択項目!$J$48,VLOOKUP(新規登録用!U395,※編集不可※選択項目!$N$47:$P$51,3,TRUE),"")</f>
        <v/>
      </c>
      <c r="AO395" s="94">
        <f>IFERROR(VLOOKUP(Y395&amp;G395&amp;H395,※編集不可※選択項目!U:V,2,FALSE),0)</f>
        <v>0</v>
      </c>
      <c r="AP395" s="94">
        <f t="shared" si="75"/>
        <v>0</v>
      </c>
      <c r="AQ395" s="94" t="str">
        <f t="shared" si="76"/>
        <v/>
      </c>
      <c r="AR395" s="81">
        <f t="shared" si="77"/>
        <v>0</v>
      </c>
      <c r="AS395" s="81">
        <f t="shared" si="82"/>
        <v>0</v>
      </c>
      <c r="AT395" s="81">
        <f t="shared" si="78"/>
        <v>0</v>
      </c>
      <c r="AU395" s="81" t="str">
        <f t="shared" si="83"/>
        <v/>
      </c>
      <c r="AV395" s="74">
        <f t="shared" si="84"/>
        <v>0</v>
      </c>
      <c r="AW395" s="74">
        <f t="shared" si="85"/>
        <v>0</v>
      </c>
    </row>
    <row r="396" spans="1:49" s="13" customFormat="1" ht="25.15" customHeight="1" x14ac:dyDescent="0.15">
      <c r="A396" s="72">
        <f t="shared" si="79"/>
        <v>385</v>
      </c>
      <c r="B396" s="26" t="str">
        <f t="shared" si="86"/>
        <v/>
      </c>
      <c r="C396" s="73"/>
      <c r="D396" s="24" t="str">
        <f t="shared" si="80"/>
        <v/>
      </c>
      <c r="E396" s="24" t="str">
        <f t="shared" si="81"/>
        <v/>
      </c>
      <c r="F396" s="22"/>
      <c r="G396" s="23"/>
      <c r="H396" s="22"/>
      <c r="I396" s="24" t="str">
        <f>IF(OR(G396="",H396="",U396=""),"",IFERROR(VLOOKUP(G396&amp;H396&amp;U396,※編集不可※選択項目!$K$3:$P$51,5,FALSE),"該当なし"))</f>
        <v/>
      </c>
      <c r="J396" s="41"/>
      <c r="K396" s="22"/>
      <c r="L396" s="24" t="e">
        <f>J396&amp;#REF!</f>
        <v>#REF!</v>
      </c>
      <c r="M396" s="22"/>
      <c r="N396" s="22"/>
      <c r="O396" s="22"/>
      <c r="P396" s="22"/>
      <c r="Q396" s="22"/>
      <c r="R396" s="22"/>
      <c r="S396" s="25" t="str">
        <f t="shared" si="87"/>
        <v/>
      </c>
      <c r="T396" s="22"/>
      <c r="U396" s="22"/>
      <c r="V396" s="22"/>
      <c r="W396" s="22"/>
      <c r="X396" s="22"/>
      <c r="Y396" s="22"/>
      <c r="Z396" s="31"/>
      <c r="AA396" s="41"/>
      <c r="AB396" s="31"/>
      <c r="AC396" s="121"/>
      <c r="AD396" s="122"/>
      <c r="AE396" s="118"/>
      <c r="AF396" s="100"/>
      <c r="AG396" s="71"/>
      <c r="AH396" s="94">
        <f>IFERROR(INDEX(※編集不可※選択項目!$P$3:$P$51,MATCH(新規登録用!G396&amp;新規登録用!H396&amp;新規登録用!I396,※編集不可※選択項目!$Q$3:$Q$51,0)),0)</f>
        <v>0</v>
      </c>
      <c r="AI396" s="95" t="str">
        <f t="shared" ref="AI396:AI459" si="88">IF(I396&lt;&gt;"該当なし","",AJ396)</f>
        <v/>
      </c>
      <c r="AJ396" s="95" t="str">
        <f>IF(G396&amp;H396=※編集不可※選択項目!$J$3,VLOOKUP(新規登録用!U396,※編集不可※選択項目!$N$2:$P$13,3,TRUE),AK396)</f>
        <v/>
      </c>
      <c r="AK396" s="95" t="str">
        <f>IF(G396&amp;H396=※編集不可※選択項目!$J$15,VLOOKUP(新規登録用!U396,※編集不可※選択項目!$N$14:$P$25,3,TRUE),AL396)</f>
        <v/>
      </c>
      <c r="AL396" s="95" t="str">
        <f>IF(G396&amp;H396=※編集不可※選択項目!$J$27,VLOOKUP(新規登録用!U396,※編集不可※選択項目!$N$26:$P$41,3,TRUE),AM396)</f>
        <v/>
      </c>
      <c r="AM396" s="95" t="str">
        <f>IF(G396&amp;H396=※編集不可※選択項目!$J$43,VLOOKUP(新規登録用!U396,※編集不可※選択項目!$N$42:$P$46,3,TRUE),AN396)</f>
        <v/>
      </c>
      <c r="AN396" s="95" t="str">
        <f>IF(G396&amp;H396=※編集不可※選択項目!$J$48,VLOOKUP(新規登録用!U396,※編集不可※選択項目!$N$47:$P$51,3,TRUE),"")</f>
        <v/>
      </c>
      <c r="AO396" s="94">
        <f>IFERROR(VLOOKUP(Y396&amp;G396&amp;H396,※編集不可※選択項目!U:V,2,FALSE),0)</f>
        <v>0</v>
      </c>
      <c r="AP396" s="94">
        <f t="shared" ref="AP396:AP459" si="89">IF(I396="該当なし",_xlfn.IFNA(ROUNDDOWN(AI396*AO396,1),""),_xlfn.IFNA(ROUNDDOWN(AH396*AO396,1),""))</f>
        <v>0</v>
      </c>
      <c r="AQ396" s="94" t="str">
        <f t="shared" ref="AQ396:AQ459" si="90">IF(K396="","","["&amp;K396&amp;"]")</f>
        <v/>
      </c>
      <c r="AR396" s="81">
        <f t="shared" ref="AR396:AR459" si="91">IF(AND(($C396&lt;&gt;""),(OR(F396="",G396="",H396="",J396="",M396="",N396="",AND(M396&lt;&gt;"連結",T396=""),U396="",V396="",W396="",X396="",Y396=""))),1,0)</f>
        <v>0</v>
      </c>
      <c r="AS396" s="81">
        <f t="shared" si="82"/>
        <v>0</v>
      </c>
      <c r="AT396" s="81">
        <f t="shared" ref="AT396:AT459" si="92">IF(AND($J396&lt;&gt;"",COUNTIF($J396,"*■*")&gt;0,$AA396=""),1,0)</f>
        <v>0</v>
      </c>
      <c r="AU396" s="81" t="str">
        <f t="shared" si="83"/>
        <v/>
      </c>
      <c r="AV396" s="74">
        <f t="shared" si="84"/>
        <v>0</v>
      </c>
      <c r="AW396" s="74">
        <f t="shared" si="85"/>
        <v>0</v>
      </c>
    </row>
    <row r="397" spans="1:49" s="13" customFormat="1" ht="25.15" customHeight="1" x14ac:dyDescent="0.15">
      <c r="A397" s="72">
        <f t="shared" ref="A397:A460" si="93">ROW()-11</f>
        <v>386</v>
      </c>
      <c r="B397" s="26" t="str">
        <f t="shared" si="86"/>
        <v/>
      </c>
      <c r="C397" s="73"/>
      <c r="D397" s="24" t="str">
        <f t="shared" ref="D397:D460" si="94">IF($C$2="","",IF($B397&lt;&gt;"",$C$2,""))</f>
        <v/>
      </c>
      <c r="E397" s="24" t="str">
        <f t="shared" ref="E397:E460" si="95">IF($F$2="","",IF($B397&lt;&gt;"",$F$2,""))</f>
        <v/>
      </c>
      <c r="F397" s="22"/>
      <c r="G397" s="23"/>
      <c r="H397" s="22"/>
      <c r="I397" s="24" t="str">
        <f>IF(OR(G397="",H397="",U397=""),"",IFERROR(VLOOKUP(G397&amp;H397&amp;U397,※編集不可※選択項目!$K$3:$P$51,5,FALSE),"該当なし"))</f>
        <v/>
      </c>
      <c r="J397" s="41"/>
      <c r="K397" s="22"/>
      <c r="L397" s="24" t="e">
        <f>J397&amp;#REF!</f>
        <v>#REF!</v>
      </c>
      <c r="M397" s="22"/>
      <c r="N397" s="22"/>
      <c r="O397" s="22"/>
      <c r="P397" s="22"/>
      <c r="Q397" s="22"/>
      <c r="R397" s="22"/>
      <c r="S397" s="25" t="str">
        <f t="shared" si="87"/>
        <v/>
      </c>
      <c r="T397" s="22"/>
      <c r="U397" s="22"/>
      <c r="V397" s="22"/>
      <c r="W397" s="22"/>
      <c r="X397" s="22"/>
      <c r="Y397" s="22"/>
      <c r="Z397" s="31"/>
      <c r="AA397" s="41"/>
      <c r="AB397" s="31"/>
      <c r="AC397" s="121"/>
      <c r="AD397" s="122"/>
      <c r="AE397" s="118"/>
      <c r="AF397" s="100"/>
      <c r="AG397" s="71"/>
      <c r="AH397" s="94">
        <f>IFERROR(INDEX(※編集不可※選択項目!$P$3:$P$51,MATCH(新規登録用!G397&amp;新規登録用!H397&amp;新規登録用!I397,※編集不可※選択項目!$Q$3:$Q$51,0)),0)</f>
        <v>0</v>
      </c>
      <c r="AI397" s="95" t="str">
        <f t="shared" si="88"/>
        <v/>
      </c>
      <c r="AJ397" s="95" t="str">
        <f>IF(G397&amp;H397=※編集不可※選択項目!$J$3,VLOOKUP(新規登録用!U397,※編集不可※選択項目!$N$2:$P$13,3,TRUE),AK397)</f>
        <v/>
      </c>
      <c r="AK397" s="95" t="str">
        <f>IF(G397&amp;H397=※編集不可※選択項目!$J$15,VLOOKUP(新規登録用!U397,※編集不可※選択項目!$N$14:$P$25,3,TRUE),AL397)</f>
        <v/>
      </c>
      <c r="AL397" s="95" t="str">
        <f>IF(G397&amp;H397=※編集不可※選択項目!$J$27,VLOOKUP(新規登録用!U397,※編集不可※選択項目!$N$26:$P$41,3,TRUE),AM397)</f>
        <v/>
      </c>
      <c r="AM397" s="95" t="str">
        <f>IF(G397&amp;H397=※編集不可※選択項目!$J$43,VLOOKUP(新規登録用!U397,※編集不可※選択項目!$N$42:$P$46,3,TRUE),AN397)</f>
        <v/>
      </c>
      <c r="AN397" s="95" t="str">
        <f>IF(G397&amp;H397=※編集不可※選択項目!$J$48,VLOOKUP(新規登録用!U397,※編集不可※選択項目!$N$47:$P$51,3,TRUE),"")</f>
        <v/>
      </c>
      <c r="AO397" s="94">
        <f>IFERROR(VLOOKUP(Y397&amp;G397&amp;H397,※編集不可※選択項目!U:V,2,FALSE),0)</f>
        <v>0</v>
      </c>
      <c r="AP397" s="94">
        <f t="shared" si="89"/>
        <v>0</v>
      </c>
      <c r="AQ397" s="94" t="str">
        <f t="shared" si="90"/>
        <v/>
      </c>
      <c r="AR397" s="81">
        <f t="shared" si="91"/>
        <v>0</v>
      </c>
      <c r="AS397" s="81">
        <f t="shared" ref="AS397:AS460" si="96">IF(AND(M397="連結",O397=""),1,0)</f>
        <v>0</v>
      </c>
      <c r="AT397" s="81">
        <f t="shared" si="92"/>
        <v>0</v>
      </c>
      <c r="AU397" s="81" t="str">
        <f t="shared" ref="AU397:AU460" si="97">IF(J397="","",TEXT(J397&amp;AQ397,"G/標準"))</f>
        <v/>
      </c>
      <c r="AV397" s="74">
        <f t="shared" ref="AV397:AV460" si="98">IF(AU397="",0,COUNTIF($AU$12:$AU$1048576,AU397))</f>
        <v>0</v>
      </c>
      <c r="AW397" s="74">
        <f t="shared" ref="AW397:AW460" si="99">IF(AND($T397&lt;&gt;"",$T397&lt;$S397),1,0)</f>
        <v>0</v>
      </c>
    </row>
    <row r="398" spans="1:49" s="13" customFormat="1" ht="25.15" customHeight="1" x14ac:dyDescent="0.15">
      <c r="A398" s="72">
        <f t="shared" si="93"/>
        <v>387</v>
      </c>
      <c r="B398" s="26" t="str">
        <f t="shared" si="86"/>
        <v/>
      </c>
      <c r="C398" s="73"/>
      <c r="D398" s="24" t="str">
        <f t="shared" si="94"/>
        <v/>
      </c>
      <c r="E398" s="24" t="str">
        <f t="shared" si="95"/>
        <v/>
      </c>
      <c r="F398" s="22"/>
      <c r="G398" s="23"/>
      <c r="H398" s="22"/>
      <c r="I398" s="24" t="str">
        <f>IF(OR(G398="",H398="",U398=""),"",IFERROR(VLOOKUP(G398&amp;H398&amp;U398,※編集不可※選択項目!$K$3:$P$51,5,FALSE),"該当なし"))</f>
        <v/>
      </c>
      <c r="J398" s="41"/>
      <c r="K398" s="22"/>
      <c r="L398" s="24" t="e">
        <f>J398&amp;#REF!</f>
        <v>#REF!</v>
      </c>
      <c r="M398" s="22"/>
      <c r="N398" s="22"/>
      <c r="O398" s="22"/>
      <c r="P398" s="22"/>
      <c r="Q398" s="22"/>
      <c r="R398" s="22"/>
      <c r="S398" s="25" t="str">
        <f t="shared" si="87"/>
        <v/>
      </c>
      <c r="T398" s="22"/>
      <c r="U398" s="22"/>
      <c r="V398" s="22"/>
      <c r="W398" s="22"/>
      <c r="X398" s="22"/>
      <c r="Y398" s="22"/>
      <c r="Z398" s="31"/>
      <c r="AA398" s="41"/>
      <c r="AB398" s="31"/>
      <c r="AC398" s="121"/>
      <c r="AD398" s="122"/>
      <c r="AE398" s="118"/>
      <c r="AF398" s="100"/>
      <c r="AG398" s="71"/>
      <c r="AH398" s="94">
        <f>IFERROR(INDEX(※編集不可※選択項目!$P$3:$P$51,MATCH(新規登録用!G398&amp;新規登録用!H398&amp;新規登録用!I398,※編集不可※選択項目!$Q$3:$Q$51,0)),0)</f>
        <v>0</v>
      </c>
      <c r="AI398" s="95" t="str">
        <f t="shared" si="88"/>
        <v/>
      </c>
      <c r="AJ398" s="95" t="str">
        <f>IF(G398&amp;H398=※編集不可※選択項目!$J$3,VLOOKUP(新規登録用!U398,※編集不可※選択項目!$N$2:$P$13,3,TRUE),AK398)</f>
        <v/>
      </c>
      <c r="AK398" s="95" t="str">
        <f>IF(G398&amp;H398=※編集不可※選択項目!$J$15,VLOOKUP(新規登録用!U398,※編集不可※選択項目!$N$14:$P$25,3,TRUE),AL398)</f>
        <v/>
      </c>
      <c r="AL398" s="95" t="str">
        <f>IF(G398&amp;H398=※編集不可※選択項目!$J$27,VLOOKUP(新規登録用!U398,※編集不可※選択項目!$N$26:$P$41,3,TRUE),AM398)</f>
        <v/>
      </c>
      <c r="AM398" s="95" t="str">
        <f>IF(G398&amp;H398=※編集不可※選択項目!$J$43,VLOOKUP(新規登録用!U398,※編集不可※選択項目!$N$42:$P$46,3,TRUE),AN398)</f>
        <v/>
      </c>
      <c r="AN398" s="95" t="str">
        <f>IF(G398&amp;H398=※編集不可※選択項目!$J$48,VLOOKUP(新規登録用!U398,※編集不可※選択項目!$N$47:$P$51,3,TRUE),"")</f>
        <v/>
      </c>
      <c r="AO398" s="94">
        <f>IFERROR(VLOOKUP(Y398&amp;G398&amp;H398,※編集不可※選択項目!U:V,2,FALSE),0)</f>
        <v>0</v>
      </c>
      <c r="AP398" s="94">
        <f t="shared" si="89"/>
        <v>0</v>
      </c>
      <c r="AQ398" s="94" t="str">
        <f t="shared" si="90"/>
        <v/>
      </c>
      <c r="AR398" s="81">
        <f t="shared" si="91"/>
        <v>0</v>
      </c>
      <c r="AS398" s="81">
        <f t="shared" si="96"/>
        <v>0</v>
      </c>
      <c r="AT398" s="81">
        <f t="shared" si="92"/>
        <v>0</v>
      </c>
      <c r="AU398" s="81" t="str">
        <f t="shared" si="97"/>
        <v/>
      </c>
      <c r="AV398" s="74">
        <f t="shared" si="98"/>
        <v>0</v>
      </c>
      <c r="AW398" s="74">
        <f t="shared" si="99"/>
        <v>0</v>
      </c>
    </row>
    <row r="399" spans="1:49" s="13" customFormat="1" ht="25.15" customHeight="1" x14ac:dyDescent="0.15">
      <c r="A399" s="72">
        <f t="shared" si="93"/>
        <v>388</v>
      </c>
      <c r="B399" s="26" t="str">
        <f t="shared" si="86"/>
        <v/>
      </c>
      <c r="C399" s="73"/>
      <c r="D399" s="24" t="str">
        <f t="shared" si="94"/>
        <v/>
      </c>
      <c r="E399" s="24" t="str">
        <f t="shared" si="95"/>
        <v/>
      </c>
      <c r="F399" s="22"/>
      <c r="G399" s="23"/>
      <c r="H399" s="22"/>
      <c r="I399" s="24" t="str">
        <f>IF(OR(G399="",H399="",U399=""),"",IFERROR(VLOOKUP(G399&amp;H399&amp;U399,※編集不可※選択項目!$K$3:$P$51,5,FALSE),"該当なし"))</f>
        <v/>
      </c>
      <c r="J399" s="41"/>
      <c r="K399" s="22"/>
      <c r="L399" s="24" t="e">
        <f>J399&amp;#REF!</f>
        <v>#REF!</v>
      </c>
      <c r="M399" s="22"/>
      <c r="N399" s="22"/>
      <c r="O399" s="22"/>
      <c r="P399" s="22"/>
      <c r="Q399" s="22"/>
      <c r="R399" s="22"/>
      <c r="S399" s="25" t="str">
        <f t="shared" si="87"/>
        <v/>
      </c>
      <c r="T399" s="22"/>
      <c r="U399" s="22"/>
      <c r="V399" s="22"/>
      <c r="W399" s="22"/>
      <c r="X399" s="22"/>
      <c r="Y399" s="22"/>
      <c r="Z399" s="31"/>
      <c r="AA399" s="41"/>
      <c r="AB399" s="31"/>
      <c r="AC399" s="121"/>
      <c r="AD399" s="122"/>
      <c r="AE399" s="118"/>
      <c r="AF399" s="100"/>
      <c r="AG399" s="71"/>
      <c r="AH399" s="94">
        <f>IFERROR(INDEX(※編集不可※選択項目!$P$3:$P$51,MATCH(新規登録用!G399&amp;新規登録用!H399&amp;新規登録用!I399,※編集不可※選択項目!$Q$3:$Q$51,0)),0)</f>
        <v>0</v>
      </c>
      <c r="AI399" s="95" t="str">
        <f t="shared" si="88"/>
        <v/>
      </c>
      <c r="AJ399" s="95" t="str">
        <f>IF(G399&amp;H399=※編集不可※選択項目!$J$3,VLOOKUP(新規登録用!U399,※編集不可※選択項目!$N$2:$P$13,3,TRUE),AK399)</f>
        <v/>
      </c>
      <c r="AK399" s="95" t="str">
        <f>IF(G399&amp;H399=※編集不可※選択項目!$J$15,VLOOKUP(新規登録用!U399,※編集不可※選択項目!$N$14:$P$25,3,TRUE),AL399)</f>
        <v/>
      </c>
      <c r="AL399" s="95" t="str">
        <f>IF(G399&amp;H399=※編集不可※選択項目!$J$27,VLOOKUP(新規登録用!U399,※編集不可※選択項目!$N$26:$P$41,3,TRUE),AM399)</f>
        <v/>
      </c>
      <c r="AM399" s="95" t="str">
        <f>IF(G399&amp;H399=※編集不可※選択項目!$J$43,VLOOKUP(新規登録用!U399,※編集不可※選択項目!$N$42:$P$46,3,TRUE),AN399)</f>
        <v/>
      </c>
      <c r="AN399" s="95" t="str">
        <f>IF(G399&amp;H399=※編集不可※選択項目!$J$48,VLOOKUP(新規登録用!U399,※編集不可※選択項目!$N$47:$P$51,3,TRUE),"")</f>
        <v/>
      </c>
      <c r="AO399" s="94">
        <f>IFERROR(VLOOKUP(Y399&amp;G399&amp;H399,※編集不可※選択項目!U:V,2,FALSE),0)</f>
        <v>0</v>
      </c>
      <c r="AP399" s="94">
        <f t="shared" si="89"/>
        <v>0</v>
      </c>
      <c r="AQ399" s="94" t="str">
        <f t="shared" si="90"/>
        <v/>
      </c>
      <c r="AR399" s="81">
        <f t="shared" si="91"/>
        <v>0</v>
      </c>
      <c r="AS399" s="81">
        <f t="shared" si="96"/>
        <v>0</v>
      </c>
      <c r="AT399" s="81">
        <f t="shared" si="92"/>
        <v>0</v>
      </c>
      <c r="AU399" s="81" t="str">
        <f t="shared" si="97"/>
        <v/>
      </c>
      <c r="AV399" s="74">
        <f t="shared" si="98"/>
        <v>0</v>
      </c>
      <c r="AW399" s="74">
        <f t="shared" si="99"/>
        <v>0</v>
      </c>
    </row>
    <row r="400" spans="1:49" s="13" customFormat="1" ht="25.15" customHeight="1" x14ac:dyDescent="0.15">
      <c r="A400" s="72">
        <f t="shared" si="93"/>
        <v>389</v>
      </c>
      <c r="B400" s="26" t="str">
        <f t="shared" si="86"/>
        <v/>
      </c>
      <c r="C400" s="73"/>
      <c r="D400" s="24" t="str">
        <f t="shared" si="94"/>
        <v/>
      </c>
      <c r="E400" s="24" t="str">
        <f t="shared" si="95"/>
        <v/>
      </c>
      <c r="F400" s="22"/>
      <c r="G400" s="23"/>
      <c r="H400" s="22"/>
      <c r="I400" s="24" t="str">
        <f>IF(OR(G400="",H400="",U400=""),"",IFERROR(VLOOKUP(G400&amp;H400&amp;U400,※編集不可※選択項目!$K$3:$P$51,5,FALSE),"該当なし"))</f>
        <v/>
      </c>
      <c r="J400" s="41"/>
      <c r="K400" s="22"/>
      <c r="L400" s="24" t="e">
        <f>J400&amp;#REF!</f>
        <v>#REF!</v>
      </c>
      <c r="M400" s="22"/>
      <c r="N400" s="22"/>
      <c r="O400" s="22"/>
      <c r="P400" s="22"/>
      <c r="Q400" s="22"/>
      <c r="R400" s="22"/>
      <c r="S400" s="25" t="str">
        <f t="shared" si="87"/>
        <v/>
      </c>
      <c r="T400" s="22"/>
      <c r="U400" s="22"/>
      <c r="V400" s="22"/>
      <c r="W400" s="22"/>
      <c r="X400" s="22"/>
      <c r="Y400" s="22"/>
      <c r="Z400" s="31"/>
      <c r="AA400" s="41"/>
      <c r="AB400" s="31"/>
      <c r="AC400" s="121"/>
      <c r="AD400" s="122"/>
      <c r="AE400" s="118"/>
      <c r="AF400" s="100"/>
      <c r="AG400" s="71"/>
      <c r="AH400" s="94">
        <f>IFERROR(INDEX(※編集不可※選択項目!$P$3:$P$51,MATCH(新規登録用!G400&amp;新規登録用!H400&amp;新規登録用!I400,※編集不可※選択項目!$Q$3:$Q$51,0)),0)</f>
        <v>0</v>
      </c>
      <c r="AI400" s="95" t="str">
        <f t="shared" si="88"/>
        <v/>
      </c>
      <c r="AJ400" s="95" t="str">
        <f>IF(G400&amp;H400=※編集不可※選択項目!$J$3,VLOOKUP(新規登録用!U400,※編集不可※選択項目!$N$2:$P$13,3,TRUE),AK400)</f>
        <v/>
      </c>
      <c r="AK400" s="95" t="str">
        <f>IF(G400&amp;H400=※編集不可※選択項目!$J$15,VLOOKUP(新規登録用!U400,※編集不可※選択項目!$N$14:$P$25,3,TRUE),AL400)</f>
        <v/>
      </c>
      <c r="AL400" s="95" t="str">
        <f>IF(G400&amp;H400=※編集不可※選択項目!$J$27,VLOOKUP(新規登録用!U400,※編集不可※選択項目!$N$26:$P$41,3,TRUE),AM400)</f>
        <v/>
      </c>
      <c r="AM400" s="95" t="str">
        <f>IF(G400&amp;H400=※編集不可※選択項目!$J$43,VLOOKUP(新規登録用!U400,※編集不可※選択項目!$N$42:$P$46,3,TRUE),AN400)</f>
        <v/>
      </c>
      <c r="AN400" s="95" t="str">
        <f>IF(G400&amp;H400=※編集不可※選択項目!$J$48,VLOOKUP(新規登録用!U400,※編集不可※選択項目!$N$47:$P$51,3,TRUE),"")</f>
        <v/>
      </c>
      <c r="AO400" s="94">
        <f>IFERROR(VLOOKUP(Y400&amp;G400&amp;H400,※編集不可※選択項目!U:V,2,FALSE),0)</f>
        <v>0</v>
      </c>
      <c r="AP400" s="94">
        <f t="shared" si="89"/>
        <v>0</v>
      </c>
      <c r="AQ400" s="94" t="str">
        <f t="shared" si="90"/>
        <v/>
      </c>
      <c r="AR400" s="81">
        <f t="shared" si="91"/>
        <v>0</v>
      </c>
      <c r="AS400" s="81">
        <f t="shared" si="96"/>
        <v>0</v>
      </c>
      <c r="AT400" s="81">
        <f t="shared" si="92"/>
        <v>0</v>
      </c>
      <c r="AU400" s="81" t="str">
        <f t="shared" si="97"/>
        <v/>
      </c>
      <c r="AV400" s="74">
        <f t="shared" si="98"/>
        <v>0</v>
      </c>
      <c r="AW400" s="74">
        <f t="shared" si="99"/>
        <v>0</v>
      </c>
    </row>
    <row r="401" spans="1:49" s="13" customFormat="1" ht="25.15" customHeight="1" x14ac:dyDescent="0.15">
      <c r="A401" s="72">
        <f t="shared" si="93"/>
        <v>390</v>
      </c>
      <c r="B401" s="26" t="str">
        <f t="shared" si="86"/>
        <v/>
      </c>
      <c r="C401" s="73"/>
      <c r="D401" s="24" t="str">
        <f t="shared" si="94"/>
        <v/>
      </c>
      <c r="E401" s="24" t="str">
        <f t="shared" si="95"/>
        <v/>
      </c>
      <c r="F401" s="22"/>
      <c r="G401" s="23"/>
      <c r="H401" s="22"/>
      <c r="I401" s="24" t="str">
        <f>IF(OR(G401="",H401="",U401=""),"",IFERROR(VLOOKUP(G401&amp;H401&amp;U401,※編集不可※選択項目!$K$3:$P$51,5,FALSE),"該当なし"))</f>
        <v/>
      </c>
      <c r="J401" s="41"/>
      <c r="K401" s="22"/>
      <c r="L401" s="24" t="e">
        <f>J401&amp;#REF!</f>
        <v>#REF!</v>
      </c>
      <c r="M401" s="22"/>
      <c r="N401" s="22"/>
      <c r="O401" s="22"/>
      <c r="P401" s="22"/>
      <c r="Q401" s="22"/>
      <c r="R401" s="22"/>
      <c r="S401" s="25" t="str">
        <f t="shared" si="87"/>
        <v/>
      </c>
      <c r="T401" s="22"/>
      <c r="U401" s="22"/>
      <c r="V401" s="22"/>
      <c r="W401" s="22"/>
      <c r="X401" s="22"/>
      <c r="Y401" s="22"/>
      <c r="Z401" s="31"/>
      <c r="AA401" s="41"/>
      <c r="AB401" s="31"/>
      <c r="AC401" s="121"/>
      <c r="AD401" s="122"/>
      <c r="AE401" s="118"/>
      <c r="AF401" s="100"/>
      <c r="AG401" s="71"/>
      <c r="AH401" s="94">
        <f>IFERROR(INDEX(※編集不可※選択項目!$P$3:$P$51,MATCH(新規登録用!G401&amp;新規登録用!H401&amp;新規登録用!I401,※編集不可※選択項目!$Q$3:$Q$51,0)),0)</f>
        <v>0</v>
      </c>
      <c r="AI401" s="95" t="str">
        <f t="shared" si="88"/>
        <v/>
      </c>
      <c r="AJ401" s="95" t="str">
        <f>IF(G401&amp;H401=※編集不可※選択項目!$J$3,VLOOKUP(新規登録用!U401,※編集不可※選択項目!$N$2:$P$13,3,TRUE),AK401)</f>
        <v/>
      </c>
      <c r="AK401" s="95" t="str">
        <f>IF(G401&amp;H401=※編集不可※選択項目!$J$15,VLOOKUP(新規登録用!U401,※編集不可※選択項目!$N$14:$P$25,3,TRUE),AL401)</f>
        <v/>
      </c>
      <c r="AL401" s="95" t="str">
        <f>IF(G401&amp;H401=※編集不可※選択項目!$J$27,VLOOKUP(新規登録用!U401,※編集不可※選択項目!$N$26:$P$41,3,TRUE),AM401)</f>
        <v/>
      </c>
      <c r="AM401" s="95" t="str">
        <f>IF(G401&amp;H401=※編集不可※選択項目!$J$43,VLOOKUP(新規登録用!U401,※編集不可※選択項目!$N$42:$P$46,3,TRUE),AN401)</f>
        <v/>
      </c>
      <c r="AN401" s="95" t="str">
        <f>IF(G401&amp;H401=※編集不可※選択項目!$J$48,VLOOKUP(新規登録用!U401,※編集不可※選択項目!$N$47:$P$51,3,TRUE),"")</f>
        <v/>
      </c>
      <c r="AO401" s="94">
        <f>IFERROR(VLOOKUP(Y401&amp;G401&amp;H401,※編集不可※選択項目!U:V,2,FALSE),0)</f>
        <v>0</v>
      </c>
      <c r="AP401" s="94">
        <f t="shared" si="89"/>
        <v>0</v>
      </c>
      <c r="AQ401" s="94" t="str">
        <f t="shared" si="90"/>
        <v/>
      </c>
      <c r="AR401" s="81">
        <f t="shared" si="91"/>
        <v>0</v>
      </c>
      <c r="AS401" s="81">
        <f t="shared" si="96"/>
        <v>0</v>
      </c>
      <c r="AT401" s="81">
        <f t="shared" si="92"/>
        <v>0</v>
      </c>
      <c r="AU401" s="81" t="str">
        <f t="shared" si="97"/>
        <v/>
      </c>
      <c r="AV401" s="74">
        <f t="shared" si="98"/>
        <v>0</v>
      </c>
      <c r="AW401" s="74">
        <f t="shared" si="99"/>
        <v>0</v>
      </c>
    </row>
    <row r="402" spans="1:49" s="13" customFormat="1" ht="25.15" customHeight="1" x14ac:dyDescent="0.15">
      <c r="A402" s="72">
        <f t="shared" si="93"/>
        <v>391</v>
      </c>
      <c r="B402" s="26" t="str">
        <f t="shared" si="86"/>
        <v/>
      </c>
      <c r="C402" s="73"/>
      <c r="D402" s="24" t="str">
        <f t="shared" si="94"/>
        <v/>
      </c>
      <c r="E402" s="24" t="str">
        <f t="shared" si="95"/>
        <v/>
      </c>
      <c r="F402" s="22"/>
      <c r="G402" s="23"/>
      <c r="H402" s="22"/>
      <c r="I402" s="24" t="str">
        <f>IF(OR(G402="",H402="",U402=""),"",IFERROR(VLOOKUP(G402&amp;H402&amp;U402,※編集不可※選択項目!$K$3:$P$51,5,FALSE),"該当なし"))</f>
        <v/>
      </c>
      <c r="J402" s="41"/>
      <c r="K402" s="22"/>
      <c r="L402" s="24" t="e">
        <f>J402&amp;#REF!</f>
        <v>#REF!</v>
      </c>
      <c r="M402" s="22"/>
      <c r="N402" s="22"/>
      <c r="O402" s="22"/>
      <c r="P402" s="22"/>
      <c r="Q402" s="22"/>
      <c r="R402" s="22"/>
      <c r="S402" s="25" t="str">
        <f t="shared" si="87"/>
        <v/>
      </c>
      <c r="T402" s="22"/>
      <c r="U402" s="22"/>
      <c r="V402" s="22"/>
      <c r="W402" s="22"/>
      <c r="X402" s="22"/>
      <c r="Y402" s="22"/>
      <c r="Z402" s="31"/>
      <c r="AA402" s="41"/>
      <c r="AB402" s="31"/>
      <c r="AC402" s="121"/>
      <c r="AD402" s="122"/>
      <c r="AE402" s="118"/>
      <c r="AF402" s="100"/>
      <c r="AG402" s="71"/>
      <c r="AH402" s="94">
        <f>IFERROR(INDEX(※編集不可※選択項目!$P$3:$P$51,MATCH(新規登録用!G402&amp;新規登録用!H402&amp;新規登録用!I402,※編集不可※選択項目!$Q$3:$Q$51,0)),0)</f>
        <v>0</v>
      </c>
      <c r="AI402" s="95" t="str">
        <f t="shared" si="88"/>
        <v/>
      </c>
      <c r="AJ402" s="95" t="str">
        <f>IF(G402&amp;H402=※編集不可※選択項目!$J$3,VLOOKUP(新規登録用!U402,※編集不可※選択項目!$N$2:$P$13,3,TRUE),AK402)</f>
        <v/>
      </c>
      <c r="AK402" s="95" t="str">
        <f>IF(G402&amp;H402=※編集不可※選択項目!$J$15,VLOOKUP(新規登録用!U402,※編集不可※選択項目!$N$14:$P$25,3,TRUE),AL402)</f>
        <v/>
      </c>
      <c r="AL402" s="95" t="str">
        <f>IF(G402&amp;H402=※編集不可※選択項目!$J$27,VLOOKUP(新規登録用!U402,※編集不可※選択項目!$N$26:$P$41,3,TRUE),AM402)</f>
        <v/>
      </c>
      <c r="AM402" s="95" t="str">
        <f>IF(G402&amp;H402=※編集不可※選択項目!$J$43,VLOOKUP(新規登録用!U402,※編集不可※選択項目!$N$42:$P$46,3,TRUE),AN402)</f>
        <v/>
      </c>
      <c r="AN402" s="95" t="str">
        <f>IF(G402&amp;H402=※編集不可※選択項目!$J$48,VLOOKUP(新規登録用!U402,※編集不可※選択項目!$N$47:$P$51,3,TRUE),"")</f>
        <v/>
      </c>
      <c r="AO402" s="94">
        <f>IFERROR(VLOOKUP(Y402&amp;G402&amp;H402,※編集不可※選択項目!U:V,2,FALSE),0)</f>
        <v>0</v>
      </c>
      <c r="AP402" s="94">
        <f t="shared" si="89"/>
        <v>0</v>
      </c>
      <c r="AQ402" s="94" t="str">
        <f t="shared" si="90"/>
        <v/>
      </c>
      <c r="AR402" s="81">
        <f t="shared" si="91"/>
        <v>0</v>
      </c>
      <c r="AS402" s="81">
        <f t="shared" si="96"/>
        <v>0</v>
      </c>
      <c r="AT402" s="81">
        <f t="shared" si="92"/>
        <v>0</v>
      </c>
      <c r="AU402" s="81" t="str">
        <f t="shared" si="97"/>
        <v/>
      </c>
      <c r="AV402" s="74">
        <f t="shared" si="98"/>
        <v>0</v>
      </c>
      <c r="AW402" s="74">
        <f t="shared" si="99"/>
        <v>0</v>
      </c>
    </row>
    <row r="403" spans="1:49" s="13" customFormat="1" ht="25.15" customHeight="1" x14ac:dyDescent="0.15">
      <c r="A403" s="72">
        <f t="shared" si="93"/>
        <v>392</v>
      </c>
      <c r="B403" s="26" t="str">
        <f t="shared" si="86"/>
        <v/>
      </c>
      <c r="C403" s="73"/>
      <c r="D403" s="24" t="str">
        <f t="shared" si="94"/>
        <v/>
      </c>
      <c r="E403" s="24" t="str">
        <f t="shared" si="95"/>
        <v/>
      </c>
      <c r="F403" s="22"/>
      <c r="G403" s="23"/>
      <c r="H403" s="22"/>
      <c r="I403" s="24" t="str">
        <f>IF(OR(G403="",H403="",U403=""),"",IFERROR(VLOOKUP(G403&amp;H403&amp;U403,※編集不可※選択項目!$K$3:$P$51,5,FALSE),"該当なし"))</f>
        <v/>
      </c>
      <c r="J403" s="41"/>
      <c r="K403" s="22"/>
      <c r="L403" s="24" t="e">
        <f>J403&amp;#REF!</f>
        <v>#REF!</v>
      </c>
      <c r="M403" s="22"/>
      <c r="N403" s="22"/>
      <c r="O403" s="22"/>
      <c r="P403" s="22"/>
      <c r="Q403" s="22"/>
      <c r="R403" s="22"/>
      <c r="S403" s="25" t="str">
        <f t="shared" si="87"/>
        <v/>
      </c>
      <c r="T403" s="22"/>
      <c r="U403" s="22"/>
      <c r="V403" s="22"/>
      <c r="W403" s="22"/>
      <c r="X403" s="22"/>
      <c r="Y403" s="22"/>
      <c r="Z403" s="31"/>
      <c r="AA403" s="41"/>
      <c r="AB403" s="31"/>
      <c r="AC403" s="121"/>
      <c r="AD403" s="122"/>
      <c r="AE403" s="118"/>
      <c r="AF403" s="100"/>
      <c r="AG403" s="71"/>
      <c r="AH403" s="94">
        <f>IFERROR(INDEX(※編集不可※選択項目!$P$3:$P$51,MATCH(新規登録用!G403&amp;新規登録用!H403&amp;新規登録用!I403,※編集不可※選択項目!$Q$3:$Q$51,0)),0)</f>
        <v>0</v>
      </c>
      <c r="AI403" s="95" t="str">
        <f t="shared" si="88"/>
        <v/>
      </c>
      <c r="AJ403" s="95" t="str">
        <f>IF(G403&amp;H403=※編集不可※選択項目!$J$3,VLOOKUP(新規登録用!U403,※編集不可※選択項目!$N$2:$P$13,3,TRUE),AK403)</f>
        <v/>
      </c>
      <c r="AK403" s="95" t="str">
        <f>IF(G403&amp;H403=※編集不可※選択項目!$J$15,VLOOKUP(新規登録用!U403,※編集不可※選択項目!$N$14:$P$25,3,TRUE),AL403)</f>
        <v/>
      </c>
      <c r="AL403" s="95" t="str">
        <f>IF(G403&amp;H403=※編集不可※選択項目!$J$27,VLOOKUP(新規登録用!U403,※編集不可※選択項目!$N$26:$P$41,3,TRUE),AM403)</f>
        <v/>
      </c>
      <c r="AM403" s="95" t="str">
        <f>IF(G403&amp;H403=※編集不可※選択項目!$J$43,VLOOKUP(新規登録用!U403,※編集不可※選択項目!$N$42:$P$46,3,TRUE),AN403)</f>
        <v/>
      </c>
      <c r="AN403" s="95" t="str">
        <f>IF(G403&amp;H403=※編集不可※選択項目!$J$48,VLOOKUP(新規登録用!U403,※編集不可※選択項目!$N$47:$P$51,3,TRUE),"")</f>
        <v/>
      </c>
      <c r="AO403" s="94">
        <f>IFERROR(VLOOKUP(Y403&amp;G403&amp;H403,※編集不可※選択項目!U:V,2,FALSE),0)</f>
        <v>0</v>
      </c>
      <c r="AP403" s="94">
        <f t="shared" si="89"/>
        <v>0</v>
      </c>
      <c r="AQ403" s="94" t="str">
        <f t="shared" si="90"/>
        <v/>
      </c>
      <c r="AR403" s="81">
        <f t="shared" si="91"/>
        <v>0</v>
      </c>
      <c r="AS403" s="81">
        <f t="shared" si="96"/>
        <v>0</v>
      </c>
      <c r="AT403" s="81">
        <f t="shared" si="92"/>
        <v>0</v>
      </c>
      <c r="AU403" s="81" t="str">
        <f t="shared" si="97"/>
        <v/>
      </c>
      <c r="AV403" s="74">
        <f t="shared" si="98"/>
        <v>0</v>
      </c>
      <c r="AW403" s="74">
        <f t="shared" si="99"/>
        <v>0</v>
      </c>
    </row>
    <row r="404" spans="1:49" s="13" customFormat="1" ht="25.15" customHeight="1" x14ac:dyDescent="0.15">
      <c r="A404" s="72">
        <f t="shared" si="93"/>
        <v>393</v>
      </c>
      <c r="B404" s="26" t="str">
        <f t="shared" si="86"/>
        <v/>
      </c>
      <c r="C404" s="73"/>
      <c r="D404" s="24" t="str">
        <f t="shared" si="94"/>
        <v/>
      </c>
      <c r="E404" s="24" t="str">
        <f t="shared" si="95"/>
        <v/>
      </c>
      <c r="F404" s="22"/>
      <c r="G404" s="23"/>
      <c r="H404" s="22"/>
      <c r="I404" s="24" t="str">
        <f>IF(OR(G404="",H404="",U404=""),"",IFERROR(VLOOKUP(G404&amp;H404&amp;U404,※編集不可※選択項目!$K$3:$P$51,5,FALSE),"該当なし"))</f>
        <v/>
      </c>
      <c r="J404" s="41"/>
      <c r="K404" s="22"/>
      <c r="L404" s="24" t="e">
        <f>J404&amp;#REF!</f>
        <v>#REF!</v>
      </c>
      <c r="M404" s="22"/>
      <c r="N404" s="22"/>
      <c r="O404" s="22"/>
      <c r="P404" s="22"/>
      <c r="Q404" s="22"/>
      <c r="R404" s="22"/>
      <c r="S404" s="25" t="str">
        <f t="shared" si="87"/>
        <v/>
      </c>
      <c r="T404" s="22"/>
      <c r="U404" s="22"/>
      <c r="V404" s="22"/>
      <c r="W404" s="22"/>
      <c r="X404" s="22"/>
      <c r="Y404" s="22"/>
      <c r="Z404" s="31"/>
      <c r="AA404" s="41"/>
      <c r="AB404" s="31"/>
      <c r="AC404" s="121"/>
      <c r="AD404" s="122"/>
      <c r="AE404" s="118"/>
      <c r="AF404" s="100"/>
      <c r="AG404" s="71"/>
      <c r="AH404" s="94">
        <f>IFERROR(INDEX(※編集不可※選択項目!$P$3:$P$51,MATCH(新規登録用!G404&amp;新規登録用!H404&amp;新規登録用!I404,※編集不可※選択項目!$Q$3:$Q$51,0)),0)</f>
        <v>0</v>
      </c>
      <c r="AI404" s="95" t="str">
        <f t="shared" si="88"/>
        <v/>
      </c>
      <c r="AJ404" s="95" t="str">
        <f>IF(G404&amp;H404=※編集不可※選択項目!$J$3,VLOOKUP(新規登録用!U404,※編集不可※選択項目!$N$2:$P$13,3,TRUE),AK404)</f>
        <v/>
      </c>
      <c r="AK404" s="95" t="str">
        <f>IF(G404&amp;H404=※編集不可※選択項目!$J$15,VLOOKUP(新規登録用!U404,※編集不可※選択項目!$N$14:$P$25,3,TRUE),AL404)</f>
        <v/>
      </c>
      <c r="AL404" s="95" t="str">
        <f>IF(G404&amp;H404=※編集不可※選択項目!$J$27,VLOOKUP(新規登録用!U404,※編集不可※選択項目!$N$26:$P$41,3,TRUE),AM404)</f>
        <v/>
      </c>
      <c r="AM404" s="95" t="str">
        <f>IF(G404&amp;H404=※編集不可※選択項目!$J$43,VLOOKUP(新規登録用!U404,※編集不可※選択項目!$N$42:$P$46,3,TRUE),AN404)</f>
        <v/>
      </c>
      <c r="AN404" s="95" t="str">
        <f>IF(G404&amp;H404=※編集不可※選択項目!$J$48,VLOOKUP(新規登録用!U404,※編集不可※選択項目!$N$47:$P$51,3,TRUE),"")</f>
        <v/>
      </c>
      <c r="AO404" s="94">
        <f>IFERROR(VLOOKUP(Y404&amp;G404&amp;H404,※編集不可※選択項目!U:V,2,FALSE),0)</f>
        <v>0</v>
      </c>
      <c r="AP404" s="94">
        <f t="shared" si="89"/>
        <v>0</v>
      </c>
      <c r="AQ404" s="94" t="str">
        <f t="shared" si="90"/>
        <v/>
      </c>
      <c r="AR404" s="81">
        <f t="shared" si="91"/>
        <v>0</v>
      </c>
      <c r="AS404" s="81">
        <f t="shared" si="96"/>
        <v>0</v>
      </c>
      <c r="AT404" s="81">
        <f t="shared" si="92"/>
        <v>0</v>
      </c>
      <c r="AU404" s="81" t="str">
        <f t="shared" si="97"/>
        <v/>
      </c>
      <c r="AV404" s="74">
        <f t="shared" si="98"/>
        <v>0</v>
      </c>
      <c r="AW404" s="74">
        <f t="shared" si="99"/>
        <v>0</v>
      </c>
    </row>
    <row r="405" spans="1:49" s="13" customFormat="1" ht="25.15" customHeight="1" x14ac:dyDescent="0.15">
      <c r="A405" s="72">
        <f t="shared" si="93"/>
        <v>394</v>
      </c>
      <c r="B405" s="26" t="str">
        <f t="shared" si="86"/>
        <v/>
      </c>
      <c r="C405" s="73"/>
      <c r="D405" s="24" t="str">
        <f t="shared" si="94"/>
        <v/>
      </c>
      <c r="E405" s="24" t="str">
        <f t="shared" si="95"/>
        <v/>
      </c>
      <c r="F405" s="22"/>
      <c r="G405" s="23"/>
      <c r="H405" s="22"/>
      <c r="I405" s="24" t="str">
        <f>IF(OR(G405="",H405="",U405=""),"",IFERROR(VLOOKUP(G405&amp;H405&amp;U405,※編集不可※選択項目!$K$3:$P$51,5,FALSE),"該当なし"))</f>
        <v/>
      </c>
      <c r="J405" s="41"/>
      <c r="K405" s="22"/>
      <c r="L405" s="24" t="e">
        <f>J405&amp;#REF!</f>
        <v>#REF!</v>
      </c>
      <c r="M405" s="22"/>
      <c r="N405" s="22"/>
      <c r="O405" s="22"/>
      <c r="P405" s="22"/>
      <c r="Q405" s="22"/>
      <c r="R405" s="22"/>
      <c r="S405" s="25" t="str">
        <f t="shared" si="87"/>
        <v/>
      </c>
      <c r="T405" s="22"/>
      <c r="U405" s="22"/>
      <c r="V405" s="22"/>
      <c r="W405" s="22"/>
      <c r="X405" s="22"/>
      <c r="Y405" s="22"/>
      <c r="Z405" s="31"/>
      <c r="AA405" s="41"/>
      <c r="AB405" s="31"/>
      <c r="AC405" s="121"/>
      <c r="AD405" s="122"/>
      <c r="AE405" s="118"/>
      <c r="AF405" s="100"/>
      <c r="AG405" s="71"/>
      <c r="AH405" s="94">
        <f>IFERROR(INDEX(※編集不可※選択項目!$P$3:$P$51,MATCH(新規登録用!G405&amp;新規登録用!H405&amp;新規登録用!I405,※編集不可※選択項目!$Q$3:$Q$51,0)),0)</f>
        <v>0</v>
      </c>
      <c r="AI405" s="95" t="str">
        <f t="shared" si="88"/>
        <v/>
      </c>
      <c r="AJ405" s="95" t="str">
        <f>IF(G405&amp;H405=※編集不可※選択項目!$J$3,VLOOKUP(新規登録用!U405,※編集不可※選択項目!$N$2:$P$13,3,TRUE),AK405)</f>
        <v/>
      </c>
      <c r="AK405" s="95" t="str">
        <f>IF(G405&amp;H405=※編集不可※選択項目!$J$15,VLOOKUP(新規登録用!U405,※編集不可※選択項目!$N$14:$P$25,3,TRUE),AL405)</f>
        <v/>
      </c>
      <c r="AL405" s="95" t="str">
        <f>IF(G405&amp;H405=※編集不可※選択項目!$J$27,VLOOKUP(新規登録用!U405,※編集不可※選択項目!$N$26:$P$41,3,TRUE),AM405)</f>
        <v/>
      </c>
      <c r="AM405" s="95" t="str">
        <f>IF(G405&amp;H405=※編集不可※選択項目!$J$43,VLOOKUP(新規登録用!U405,※編集不可※選択項目!$N$42:$P$46,3,TRUE),AN405)</f>
        <v/>
      </c>
      <c r="AN405" s="95" t="str">
        <f>IF(G405&amp;H405=※編集不可※選択項目!$J$48,VLOOKUP(新規登録用!U405,※編集不可※選択項目!$N$47:$P$51,3,TRUE),"")</f>
        <v/>
      </c>
      <c r="AO405" s="94">
        <f>IFERROR(VLOOKUP(Y405&amp;G405&amp;H405,※編集不可※選択項目!U:V,2,FALSE),0)</f>
        <v>0</v>
      </c>
      <c r="AP405" s="94">
        <f t="shared" si="89"/>
        <v>0</v>
      </c>
      <c r="AQ405" s="94" t="str">
        <f t="shared" si="90"/>
        <v/>
      </c>
      <c r="AR405" s="81">
        <f t="shared" si="91"/>
        <v>0</v>
      </c>
      <c r="AS405" s="81">
        <f t="shared" si="96"/>
        <v>0</v>
      </c>
      <c r="AT405" s="81">
        <f t="shared" si="92"/>
        <v>0</v>
      </c>
      <c r="AU405" s="81" t="str">
        <f t="shared" si="97"/>
        <v/>
      </c>
      <c r="AV405" s="74">
        <f t="shared" si="98"/>
        <v>0</v>
      </c>
      <c r="AW405" s="74">
        <f t="shared" si="99"/>
        <v>0</v>
      </c>
    </row>
    <row r="406" spans="1:49" s="13" customFormat="1" ht="25.15" customHeight="1" x14ac:dyDescent="0.15">
      <c r="A406" s="72">
        <f t="shared" si="93"/>
        <v>395</v>
      </c>
      <c r="B406" s="26" t="str">
        <f t="shared" si="86"/>
        <v/>
      </c>
      <c r="C406" s="73"/>
      <c r="D406" s="24" t="str">
        <f t="shared" si="94"/>
        <v/>
      </c>
      <c r="E406" s="24" t="str">
        <f t="shared" si="95"/>
        <v/>
      </c>
      <c r="F406" s="22"/>
      <c r="G406" s="23"/>
      <c r="H406" s="22"/>
      <c r="I406" s="24" t="str">
        <f>IF(OR(G406="",H406="",U406=""),"",IFERROR(VLOOKUP(G406&amp;H406&amp;U406,※編集不可※選択項目!$K$3:$P$51,5,FALSE),"該当なし"))</f>
        <v/>
      </c>
      <c r="J406" s="41"/>
      <c r="K406" s="22"/>
      <c r="L406" s="24" t="e">
        <f>J406&amp;#REF!</f>
        <v>#REF!</v>
      </c>
      <c r="M406" s="22"/>
      <c r="N406" s="22"/>
      <c r="O406" s="22"/>
      <c r="P406" s="22"/>
      <c r="Q406" s="22"/>
      <c r="R406" s="22"/>
      <c r="S406" s="25" t="str">
        <f t="shared" si="87"/>
        <v/>
      </c>
      <c r="T406" s="22"/>
      <c r="U406" s="22"/>
      <c r="V406" s="22"/>
      <c r="W406" s="22"/>
      <c r="X406" s="22"/>
      <c r="Y406" s="22"/>
      <c r="Z406" s="31"/>
      <c r="AA406" s="41"/>
      <c r="AB406" s="31"/>
      <c r="AC406" s="121"/>
      <c r="AD406" s="122"/>
      <c r="AE406" s="118"/>
      <c r="AF406" s="100"/>
      <c r="AG406" s="71"/>
      <c r="AH406" s="94">
        <f>IFERROR(INDEX(※編集不可※選択項目!$P$3:$P$51,MATCH(新規登録用!G406&amp;新規登録用!H406&amp;新規登録用!I406,※編集不可※選択項目!$Q$3:$Q$51,0)),0)</f>
        <v>0</v>
      </c>
      <c r="AI406" s="95" t="str">
        <f t="shared" si="88"/>
        <v/>
      </c>
      <c r="AJ406" s="95" t="str">
        <f>IF(G406&amp;H406=※編集不可※選択項目!$J$3,VLOOKUP(新規登録用!U406,※編集不可※選択項目!$N$2:$P$13,3,TRUE),AK406)</f>
        <v/>
      </c>
      <c r="AK406" s="95" t="str">
        <f>IF(G406&amp;H406=※編集不可※選択項目!$J$15,VLOOKUP(新規登録用!U406,※編集不可※選択項目!$N$14:$P$25,3,TRUE),AL406)</f>
        <v/>
      </c>
      <c r="AL406" s="95" t="str">
        <f>IF(G406&amp;H406=※編集不可※選択項目!$J$27,VLOOKUP(新規登録用!U406,※編集不可※選択項目!$N$26:$P$41,3,TRUE),AM406)</f>
        <v/>
      </c>
      <c r="AM406" s="95" t="str">
        <f>IF(G406&amp;H406=※編集不可※選択項目!$J$43,VLOOKUP(新規登録用!U406,※編集不可※選択項目!$N$42:$P$46,3,TRUE),AN406)</f>
        <v/>
      </c>
      <c r="AN406" s="95" t="str">
        <f>IF(G406&amp;H406=※編集不可※選択項目!$J$48,VLOOKUP(新規登録用!U406,※編集不可※選択項目!$N$47:$P$51,3,TRUE),"")</f>
        <v/>
      </c>
      <c r="AO406" s="94">
        <f>IFERROR(VLOOKUP(Y406&amp;G406&amp;H406,※編集不可※選択項目!U:V,2,FALSE),0)</f>
        <v>0</v>
      </c>
      <c r="AP406" s="94">
        <f t="shared" si="89"/>
        <v>0</v>
      </c>
      <c r="AQ406" s="94" t="str">
        <f t="shared" si="90"/>
        <v/>
      </c>
      <c r="AR406" s="81">
        <f t="shared" si="91"/>
        <v>0</v>
      </c>
      <c r="AS406" s="81">
        <f t="shared" si="96"/>
        <v>0</v>
      </c>
      <c r="AT406" s="81">
        <f t="shared" si="92"/>
        <v>0</v>
      </c>
      <c r="AU406" s="81" t="str">
        <f t="shared" si="97"/>
        <v/>
      </c>
      <c r="AV406" s="74">
        <f t="shared" si="98"/>
        <v>0</v>
      </c>
      <c r="AW406" s="74">
        <f t="shared" si="99"/>
        <v>0</v>
      </c>
    </row>
    <row r="407" spans="1:49" s="13" customFormat="1" ht="25.15" customHeight="1" x14ac:dyDescent="0.15">
      <c r="A407" s="72">
        <f t="shared" si="93"/>
        <v>396</v>
      </c>
      <c r="B407" s="26" t="str">
        <f t="shared" si="86"/>
        <v/>
      </c>
      <c r="C407" s="73"/>
      <c r="D407" s="24" t="str">
        <f t="shared" si="94"/>
        <v/>
      </c>
      <c r="E407" s="24" t="str">
        <f t="shared" si="95"/>
        <v/>
      </c>
      <c r="F407" s="22"/>
      <c r="G407" s="23"/>
      <c r="H407" s="22"/>
      <c r="I407" s="24" t="str">
        <f>IF(OR(G407="",H407="",U407=""),"",IFERROR(VLOOKUP(G407&amp;H407&amp;U407,※編集不可※選択項目!$K$3:$P$51,5,FALSE),"該当なし"))</f>
        <v/>
      </c>
      <c r="J407" s="41"/>
      <c r="K407" s="22"/>
      <c r="L407" s="24" t="e">
        <f>J407&amp;#REF!</f>
        <v>#REF!</v>
      </c>
      <c r="M407" s="22"/>
      <c r="N407" s="22"/>
      <c r="O407" s="22"/>
      <c r="P407" s="22"/>
      <c r="Q407" s="22"/>
      <c r="R407" s="22"/>
      <c r="S407" s="25" t="str">
        <f t="shared" si="87"/>
        <v/>
      </c>
      <c r="T407" s="22"/>
      <c r="U407" s="22"/>
      <c r="V407" s="22"/>
      <c r="W407" s="22"/>
      <c r="X407" s="22"/>
      <c r="Y407" s="22"/>
      <c r="Z407" s="31"/>
      <c r="AA407" s="41"/>
      <c r="AB407" s="31"/>
      <c r="AC407" s="121"/>
      <c r="AD407" s="122"/>
      <c r="AE407" s="118"/>
      <c r="AF407" s="100"/>
      <c r="AG407" s="71"/>
      <c r="AH407" s="94">
        <f>IFERROR(INDEX(※編集不可※選択項目!$P$3:$P$51,MATCH(新規登録用!G407&amp;新規登録用!H407&amp;新規登録用!I407,※編集不可※選択項目!$Q$3:$Q$51,0)),0)</f>
        <v>0</v>
      </c>
      <c r="AI407" s="95" t="str">
        <f t="shared" si="88"/>
        <v/>
      </c>
      <c r="AJ407" s="95" t="str">
        <f>IF(G407&amp;H407=※編集不可※選択項目!$J$3,VLOOKUP(新規登録用!U407,※編集不可※選択項目!$N$2:$P$13,3,TRUE),AK407)</f>
        <v/>
      </c>
      <c r="AK407" s="95" t="str">
        <f>IF(G407&amp;H407=※編集不可※選択項目!$J$15,VLOOKUP(新規登録用!U407,※編集不可※選択項目!$N$14:$P$25,3,TRUE),AL407)</f>
        <v/>
      </c>
      <c r="AL407" s="95" t="str">
        <f>IF(G407&amp;H407=※編集不可※選択項目!$J$27,VLOOKUP(新規登録用!U407,※編集不可※選択項目!$N$26:$P$41,3,TRUE),AM407)</f>
        <v/>
      </c>
      <c r="AM407" s="95" t="str">
        <f>IF(G407&amp;H407=※編集不可※選択項目!$J$43,VLOOKUP(新規登録用!U407,※編集不可※選択項目!$N$42:$P$46,3,TRUE),AN407)</f>
        <v/>
      </c>
      <c r="AN407" s="95" t="str">
        <f>IF(G407&amp;H407=※編集不可※選択項目!$J$48,VLOOKUP(新規登録用!U407,※編集不可※選択項目!$N$47:$P$51,3,TRUE),"")</f>
        <v/>
      </c>
      <c r="AO407" s="94">
        <f>IFERROR(VLOOKUP(Y407&amp;G407&amp;H407,※編集不可※選択項目!U:V,2,FALSE),0)</f>
        <v>0</v>
      </c>
      <c r="AP407" s="94">
        <f t="shared" si="89"/>
        <v>0</v>
      </c>
      <c r="AQ407" s="94" t="str">
        <f t="shared" si="90"/>
        <v/>
      </c>
      <c r="AR407" s="81">
        <f t="shared" si="91"/>
        <v>0</v>
      </c>
      <c r="AS407" s="81">
        <f t="shared" si="96"/>
        <v>0</v>
      </c>
      <c r="AT407" s="81">
        <f t="shared" si="92"/>
        <v>0</v>
      </c>
      <c r="AU407" s="81" t="str">
        <f t="shared" si="97"/>
        <v/>
      </c>
      <c r="AV407" s="74">
        <f t="shared" si="98"/>
        <v>0</v>
      </c>
      <c r="AW407" s="74">
        <f t="shared" si="99"/>
        <v>0</v>
      </c>
    </row>
    <row r="408" spans="1:49" s="13" customFormat="1" ht="25.15" customHeight="1" x14ac:dyDescent="0.15">
      <c r="A408" s="72">
        <f t="shared" si="93"/>
        <v>397</v>
      </c>
      <c r="B408" s="26" t="str">
        <f t="shared" si="86"/>
        <v/>
      </c>
      <c r="C408" s="73"/>
      <c r="D408" s="24" t="str">
        <f t="shared" si="94"/>
        <v/>
      </c>
      <c r="E408" s="24" t="str">
        <f t="shared" si="95"/>
        <v/>
      </c>
      <c r="F408" s="22"/>
      <c r="G408" s="23"/>
      <c r="H408" s="22"/>
      <c r="I408" s="24" t="str">
        <f>IF(OR(G408="",H408="",U408=""),"",IFERROR(VLOOKUP(G408&amp;H408&amp;U408,※編集不可※選択項目!$K$3:$P$51,5,FALSE),"該当なし"))</f>
        <v/>
      </c>
      <c r="J408" s="41"/>
      <c r="K408" s="22"/>
      <c r="L408" s="24" t="e">
        <f>J408&amp;#REF!</f>
        <v>#REF!</v>
      </c>
      <c r="M408" s="22"/>
      <c r="N408" s="22"/>
      <c r="O408" s="22"/>
      <c r="P408" s="22"/>
      <c r="Q408" s="22"/>
      <c r="R408" s="22"/>
      <c r="S408" s="25" t="str">
        <f t="shared" si="87"/>
        <v/>
      </c>
      <c r="T408" s="22"/>
      <c r="U408" s="22"/>
      <c r="V408" s="22"/>
      <c r="W408" s="22"/>
      <c r="X408" s="22"/>
      <c r="Y408" s="22"/>
      <c r="Z408" s="31"/>
      <c r="AA408" s="41"/>
      <c r="AB408" s="31"/>
      <c r="AC408" s="121"/>
      <c r="AD408" s="122"/>
      <c r="AE408" s="118"/>
      <c r="AF408" s="100"/>
      <c r="AG408" s="71"/>
      <c r="AH408" s="94">
        <f>IFERROR(INDEX(※編集不可※選択項目!$P$3:$P$51,MATCH(新規登録用!G408&amp;新規登録用!H408&amp;新規登録用!I408,※編集不可※選択項目!$Q$3:$Q$51,0)),0)</f>
        <v>0</v>
      </c>
      <c r="AI408" s="95" t="str">
        <f t="shared" si="88"/>
        <v/>
      </c>
      <c r="AJ408" s="95" t="str">
        <f>IF(G408&amp;H408=※編集不可※選択項目!$J$3,VLOOKUP(新規登録用!U408,※編集不可※選択項目!$N$2:$P$13,3,TRUE),AK408)</f>
        <v/>
      </c>
      <c r="AK408" s="95" t="str">
        <f>IF(G408&amp;H408=※編集不可※選択項目!$J$15,VLOOKUP(新規登録用!U408,※編集不可※選択項目!$N$14:$P$25,3,TRUE),AL408)</f>
        <v/>
      </c>
      <c r="AL408" s="95" t="str">
        <f>IF(G408&amp;H408=※編集不可※選択項目!$J$27,VLOOKUP(新規登録用!U408,※編集不可※選択項目!$N$26:$P$41,3,TRUE),AM408)</f>
        <v/>
      </c>
      <c r="AM408" s="95" t="str">
        <f>IF(G408&amp;H408=※編集不可※選択項目!$J$43,VLOOKUP(新規登録用!U408,※編集不可※選択項目!$N$42:$P$46,3,TRUE),AN408)</f>
        <v/>
      </c>
      <c r="AN408" s="95" t="str">
        <f>IF(G408&amp;H408=※編集不可※選択項目!$J$48,VLOOKUP(新規登録用!U408,※編集不可※選択項目!$N$47:$P$51,3,TRUE),"")</f>
        <v/>
      </c>
      <c r="AO408" s="94">
        <f>IFERROR(VLOOKUP(Y408&amp;G408&amp;H408,※編集不可※選択項目!U:V,2,FALSE),0)</f>
        <v>0</v>
      </c>
      <c r="AP408" s="94">
        <f t="shared" si="89"/>
        <v>0</v>
      </c>
      <c r="AQ408" s="94" t="str">
        <f t="shared" si="90"/>
        <v/>
      </c>
      <c r="AR408" s="81">
        <f t="shared" si="91"/>
        <v>0</v>
      </c>
      <c r="AS408" s="81">
        <f t="shared" si="96"/>
        <v>0</v>
      </c>
      <c r="AT408" s="81">
        <f t="shared" si="92"/>
        <v>0</v>
      </c>
      <c r="AU408" s="81" t="str">
        <f t="shared" si="97"/>
        <v/>
      </c>
      <c r="AV408" s="74">
        <f t="shared" si="98"/>
        <v>0</v>
      </c>
      <c r="AW408" s="74">
        <f t="shared" si="99"/>
        <v>0</v>
      </c>
    </row>
    <row r="409" spans="1:49" s="13" customFormat="1" ht="25.15" customHeight="1" x14ac:dyDescent="0.15">
      <c r="A409" s="72">
        <f t="shared" si="93"/>
        <v>398</v>
      </c>
      <c r="B409" s="26" t="str">
        <f t="shared" si="86"/>
        <v/>
      </c>
      <c r="C409" s="73"/>
      <c r="D409" s="24" t="str">
        <f t="shared" si="94"/>
        <v/>
      </c>
      <c r="E409" s="24" t="str">
        <f t="shared" si="95"/>
        <v/>
      </c>
      <c r="F409" s="22"/>
      <c r="G409" s="23"/>
      <c r="H409" s="22"/>
      <c r="I409" s="24" t="str">
        <f>IF(OR(G409="",H409="",U409=""),"",IFERROR(VLOOKUP(G409&amp;H409&amp;U409,※編集不可※選択項目!$K$3:$P$51,5,FALSE),"該当なし"))</f>
        <v/>
      </c>
      <c r="J409" s="41"/>
      <c r="K409" s="22"/>
      <c r="L409" s="24" t="e">
        <f>J409&amp;#REF!</f>
        <v>#REF!</v>
      </c>
      <c r="M409" s="22"/>
      <c r="N409" s="22"/>
      <c r="O409" s="22"/>
      <c r="P409" s="22"/>
      <c r="Q409" s="22"/>
      <c r="R409" s="22"/>
      <c r="S409" s="25" t="str">
        <f t="shared" si="87"/>
        <v/>
      </c>
      <c r="T409" s="22"/>
      <c r="U409" s="22"/>
      <c r="V409" s="22"/>
      <c r="W409" s="22"/>
      <c r="X409" s="22"/>
      <c r="Y409" s="22"/>
      <c r="Z409" s="31"/>
      <c r="AA409" s="41"/>
      <c r="AB409" s="31"/>
      <c r="AC409" s="121"/>
      <c r="AD409" s="122"/>
      <c r="AE409" s="118"/>
      <c r="AF409" s="100"/>
      <c r="AG409" s="71"/>
      <c r="AH409" s="94">
        <f>IFERROR(INDEX(※編集不可※選択項目!$P$3:$P$51,MATCH(新規登録用!G409&amp;新規登録用!H409&amp;新規登録用!I409,※編集不可※選択項目!$Q$3:$Q$51,0)),0)</f>
        <v>0</v>
      </c>
      <c r="AI409" s="95" t="str">
        <f t="shared" si="88"/>
        <v/>
      </c>
      <c r="AJ409" s="95" t="str">
        <f>IF(G409&amp;H409=※編集不可※選択項目!$J$3,VLOOKUP(新規登録用!U409,※編集不可※選択項目!$N$2:$P$13,3,TRUE),AK409)</f>
        <v/>
      </c>
      <c r="AK409" s="95" t="str">
        <f>IF(G409&amp;H409=※編集不可※選択項目!$J$15,VLOOKUP(新規登録用!U409,※編集不可※選択項目!$N$14:$P$25,3,TRUE),AL409)</f>
        <v/>
      </c>
      <c r="AL409" s="95" t="str">
        <f>IF(G409&amp;H409=※編集不可※選択項目!$J$27,VLOOKUP(新規登録用!U409,※編集不可※選択項目!$N$26:$P$41,3,TRUE),AM409)</f>
        <v/>
      </c>
      <c r="AM409" s="95" t="str">
        <f>IF(G409&amp;H409=※編集不可※選択項目!$J$43,VLOOKUP(新規登録用!U409,※編集不可※選択項目!$N$42:$P$46,3,TRUE),AN409)</f>
        <v/>
      </c>
      <c r="AN409" s="95" t="str">
        <f>IF(G409&amp;H409=※編集不可※選択項目!$J$48,VLOOKUP(新規登録用!U409,※編集不可※選択項目!$N$47:$P$51,3,TRUE),"")</f>
        <v/>
      </c>
      <c r="AO409" s="94">
        <f>IFERROR(VLOOKUP(Y409&amp;G409&amp;H409,※編集不可※選択項目!U:V,2,FALSE),0)</f>
        <v>0</v>
      </c>
      <c r="AP409" s="94">
        <f t="shared" si="89"/>
        <v>0</v>
      </c>
      <c r="AQ409" s="94" t="str">
        <f t="shared" si="90"/>
        <v/>
      </c>
      <c r="AR409" s="81">
        <f t="shared" si="91"/>
        <v>0</v>
      </c>
      <c r="AS409" s="81">
        <f t="shared" si="96"/>
        <v>0</v>
      </c>
      <c r="AT409" s="81">
        <f t="shared" si="92"/>
        <v>0</v>
      </c>
      <c r="AU409" s="81" t="str">
        <f t="shared" si="97"/>
        <v/>
      </c>
      <c r="AV409" s="74">
        <f t="shared" si="98"/>
        <v>0</v>
      </c>
      <c r="AW409" s="74">
        <f t="shared" si="99"/>
        <v>0</v>
      </c>
    </row>
    <row r="410" spans="1:49" s="13" customFormat="1" ht="25.15" customHeight="1" x14ac:dyDescent="0.15">
      <c r="A410" s="72">
        <f t="shared" si="93"/>
        <v>399</v>
      </c>
      <c r="B410" s="26" t="str">
        <f t="shared" si="86"/>
        <v/>
      </c>
      <c r="C410" s="73"/>
      <c r="D410" s="24" t="str">
        <f t="shared" si="94"/>
        <v/>
      </c>
      <c r="E410" s="24" t="str">
        <f t="shared" si="95"/>
        <v/>
      </c>
      <c r="F410" s="22"/>
      <c r="G410" s="23"/>
      <c r="H410" s="22"/>
      <c r="I410" s="24" t="str">
        <f>IF(OR(G410="",H410="",U410=""),"",IFERROR(VLOOKUP(G410&amp;H410&amp;U410,※編集不可※選択項目!$K$3:$P$51,5,FALSE),"該当なし"))</f>
        <v/>
      </c>
      <c r="J410" s="41"/>
      <c r="K410" s="22"/>
      <c r="L410" s="24" t="e">
        <f>J410&amp;#REF!</f>
        <v>#REF!</v>
      </c>
      <c r="M410" s="22"/>
      <c r="N410" s="22"/>
      <c r="O410" s="22"/>
      <c r="P410" s="22"/>
      <c r="Q410" s="22"/>
      <c r="R410" s="22"/>
      <c r="S410" s="25" t="str">
        <f t="shared" si="87"/>
        <v/>
      </c>
      <c r="T410" s="22"/>
      <c r="U410" s="22"/>
      <c r="V410" s="22"/>
      <c r="W410" s="22"/>
      <c r="X410" s="22"/>
      <c r="Y410" s="22"/>
      <c r="Z410" s="31"/>
      <c r="AA410" s="41"/>
      <c r="AB410" s="31"/>
      <c r="AC410" s="121"/>
      <c r="AD410" s="122"/>
      <c r="AE410" s="118"/>
      <c r="AF410" s="100"/>
      <c r="AG410" s="71"/>
      <c r="AH410" s="94">
        <f>IFERROR(INDEX(※編集不可※選択項目!$P$3:$P$51,MATCH(新規登録用!G410&amp;新規登録用!H410&amp;新規登録用!I410,※編集不可※選択項目!$Q$3:$Q$51,0)),0)</f>
        <v>0</v>
      </c>
      <c r="AI410" s="95" t="str">
        <f t="shared" si="88"/>
        <v/>
      </c>
      <c r="AJ410" s="95" t="str">
        <f>IF(G410&amp;H410=※編集不可※選択項目!$J$3,VLOOKUP(新規登録用!U410,※編集不可※選択項目!$N$2:$P$13,3,TRUE),AK410)</f>
        <v/>
      </c>
      <c r="AK410" s="95" t="str">
        <f>IF(G410&amp;H410=※編集不可※選択項目!$J$15,VLOOKUP(新規登録用!U410,※編集不可※選択項目!$N$14:$P$25,3,TRUE),AL410)</f>
        <v/>
      </c>
      <c r="AL410" s="95" t="str">
        <f>IF(G410&amp;H410=※編集不可※選択項目!$J$27,VLOOKUP(新規登録用!U410,※編集不可※選択項目!$N$26:$P$41,3,TRUE),AM410)</f>
        <v/>
      </c>
      <c r="AM410" s="95" t="str">
        <f>IF(G410&amp;H410=※編集不可※選択項目!$J$43,VLOOKUP(新規登録用!U410,※編集不可※選択項目!$N$42:$P$46,3,TRUE),AN410)</f>
        <v/>
      </c>
      <c r="AN410" s="95" t="str">
        <f>IF(G410&amp;H410=※編集不可※選択項目!$J$48,VLOOKUP(新規登録用!U410,※編集不可※選択項目!$N$47:$P$51,3,TRUE),"")</f>
        <v/>
      </c>
      <c r="AO410" s="94">
        <f>IFERROR(VLOOKUP(Y410&amp;G410&amp;H410,※編集不可※選択項目!U:V,2,FALSE),0)</f>
        <v>0</v>
      </c>
      <c r="AP410" s="94">
        <f t="shared" si="89"/>
        <v>0</v>
      </c>
      <c r="AQ410" s="94" t="str">
        <f t="shared" si="90"/>
        <v/>
      </c>
      <c r="AR410" s="81">
        <f t="shared" si="91"/>
        <v>0</v>
      </c>
      <c r="AS410" s="81">
        <f t="shared" si="96"/>
        <v>0</v>
      </c>
      <c r="AT410" s="81">
        <f t="shared" si="92"/>
        <v>0</v>
      </c>
      <c r="AU410" s="81" t="str">
        <f t="shared" si="97"/>
        <v/>
      </c>
      <c r="AV410" s="74">
        <f t="shared" si="98"/>
        <v>0</v>
      </c>
      <c r="AW410" s="74">
        <f t="shared" si="99"/>
        <v>0</v>
      </c>
    </row>
    <row r="411" spans="1:49" s="13" customFormat="1" ht="25.15" customHeight="1" x14ac:dyDescent="0.15">
      <c r="A411" s="72">
        <f t="shared" si="93"/>
        <v>400</v>
      </c>
      <c r="B411" s="26" t="str">
        <f t="shared" si="86"/>
        <v/>
      </c>
      <c r="C411" s="73"/>
      <c r="D411" s="24" t="str">
        <f t="shared" si="94"/>
        <v/>
      </c>
      <c r="E411" s="24" t="str">
        <f t="shared" si="95"/>
        <v/>
      </c>
      <c r="F411" s="22"/>
      <c r="G411" s="23"/>
      <c r="H411" s="22"/>
      <c r="I411" s="24" t="str">
        <f>IF(OR(G411="",H411="",U411=""),"",IFERROR(VLOOKUP(G411&amp;H411&amp;U411,※編集不可※選択項目!$K$3:$P$51,5,FALSE),"該当なし"))</f>
        <v/>
      </c>
      <c r="J411" s="41"/>
      <c r="K411" s="22"/>
      <c r="L411" s="24" t="e">
        <f>J411&amp;#REF!</f>
        <v>#REF!</v>
      </c>
      <c r="M411" s="22"/>
      <c r="N411" s="22"/>
      <c r="O411" s="22"/>
      <c r="P411" s="22"/>
      <c r="Q411" s="22"/>
      <c r="R411" s="22"/>
      <c r="S411" s="25" t="str">
        <f t="shared" si="87"/>
        <v/>
      </c>
      <c r="T411" s="22"/>
      <c r="U411" s="22"/>
      <c r="V411" s="22"/>
      <c r="W411" s="22"/>
      <c r="X411" s="22"/>
      <c r="Y411" s="22"/>
      <c r="Z411" s="31"/>
      <c r="AA411" s="41"/>
      <c r="AB411" s="31"/>
      <c r="AC411" s="121"/>
      <c r="AD411" s="122"/>
      <c r="AE411" s="118"/>
      <c r="AF411" s="100"/>
      <c r="AG411" s="71"/>
      <c r="AH411" s="94">
        <f>IFERROR(INDEX(※編集不可※選択項目!$P$3:$P$51,MATCH(新規登録用!G411&amp;新規登録用!H411&amp;新規登録用!I411,※編集不可※選択項目!$Q$3:$Q$51,0)),0)</f>
        <v>0</v>
      </c>
      <c r="AI411" s="95" t="str">
        <f t="shared" si="88"/>
        <v/>
      </c>
      <c r="AJ411" s="95" t="str">
        <f>IF(G411&amp;H411=※編集不可※選択項目!$J$3,VLOOKUP(新規登録用!U411,※編集不可※選択項目!$N$2:$P$13,3,TRUE),AK411)</f>
        <v/>
      </c>
      <c r="AK411" s="95" t="str">
        <f>IF(G411&amp;H411=※編集不可※選択項目!$J$15,VLOOKUP(新規登録用!U411,※編集不可※選択項目!$N$14:$P$25,3,TRUE),AL411)</f>
        <v/>
      </c>
      <c r="AL411" s="95" t="str">
        <f>IF(G411&amp;H411=※編集不可※選択項目!$J$27,VLOOKUP(新規登録用!U411,※編集不可※選択項目!$N$26:$P$41,3,TRUE),AM411)</f>
        <v/>
      </c>
      <c r="AM411" s="95" t="str">
        <f>IF(G411&amp;H411=※編集不可※選択項目!$J$43,VLOOKUP(新規登録用!U411,※編集不可※選択項目!$N$42:$P$46,3,TRUE),AN411)</f>
        <v/>
      </c>
      <c r="AN411" s="95" t="str">
        <f>IF(G411&amp;H411=※編集不可※選択項目!$J$48,VLOOKUP(新規登録用!U411,※編集不可※選択項目!$N$47:$P$51,3,TRUE),"")</f>
        <v/>
      </c>
      <c r="AO411" s="94">
        <f>IFERROR(VLOOKUP(Y411&amp;G411&amp;H411,※編集不可※選択項目!U:V,2,FALSE),0)</f>
        <v>0</v>
      </c>
      <c r="AP411" s="94">
        <f t="shared" si="89"/>
        <v>0</v>
      </c>
      <c r="AQ411" s="94" t="str">
        <f t="shared" si="90"/>
        <v/>
      </c>
      <c r="AR411" s="81">
        <f t="shared" si="91"/>
        <v>0</v>
      </c>
      <c r="AS411" s="81">
        <f t="shared" si="96"/>
        <v>0</v>
      </c>
      <c r="AT411" s="81">
        <f t="shared" si="92"/>
        <v>0</v>
      </c>
      <c r="AU411" s="81" t="str">
        <f t="shared" si="97"/>
        <v/>
      </c>
      <c r="AV411" s="74">
        <f t="shared" si="98"/>
        <v>0</v>
      </c>
      <c r="AW411" s="74">
        <f t="shared" si="99"/>
        <v>0</v>
      </c>
    </row>
    <row r="412" spans="1:49" s="13" customFormat="1" ht="25.15" customHeight="1" x14ac:dyDescent="0.15">
      <c r="A412" s="72">
        <f t="shared" si="93"/>
        <v>401</v>
      </c>
      <c r="B412" s="26" t="str">
        <f t="shared" si="86"/>
        <v/>
      </c>
      <c r="C412" s="73"/>
      <c r="D412" s="24" t="str">
        <f t="shared" si="94"/>
        <v/>
      </c>
      <c r="E412" s="24" t="str">
        <f t="shared" si="95"/>
        <v/>
      </c>
      <c r="F412" s="22"/>
      <c r="G412" s="23"/>
      <c r="H412" s="22"/>
      <c r="I412" s="24" t="str">
        <f>IF(OR(G412="",H412="",U412=""),"",IFERROR(VLOOKUP(G412&amp;H412&amp;U412,※編集不可※選択項目!$K$3:$P$51,5,FALSE),"該当なし"))</f>
        <v/>
      </c>
      <c r="J412" s="41"/>
      <c r="K412" s="22"/>
      <c r="L412" s="24" t="e">
        <f>J412&amp;#REF!</f>
        <v>#REF!</v>
      </c>
      <c r="M412" s="22"/>
      <c r="N412" s="22"/>
      <c r="O412" s="22"/>
      <c r="P412" s="22"/>
      <c r="Q412" s="22"/>
      <c r="R412" s="22"/>
      <c r="S412" s="25" t="str">
        <f t="shared" si="87"/>
        <v/>
      </c>
      <c r="T412" s="22"/>
      <c r="U412" s="22"/>
      <c r="V412" s="22"/>
      <c r="W412" s="22"/>
      <c r="X412" s="22"/>
      <c r="Y412" s="22"/>
      <c r="Z412" s="31"/>
      <c r="AA412" s="41"/>
      <c r="AB412" s="31"/>
      <c r="AC412" s="121"/>
      <c r="AD412" s="122"/>
      <c r="AE412" s="118"/>
      <c r="AF412" s="100"/>
      <c r="AG412" s="71"/>
      <c r="AH412" s="94">
        <f>IFERROR(INDEX(※編集不可※選択項目!$P$3:$P$51,MATCH(新規登録用!G412&amp;新規登録用!H412&amp;新規登録用!I412,※編集不可※選択項目!$Q$3:$Q$51,0)),0)</f>
        <v>0</v>
      </c>
      <c r="AI412" s="95" t="str">
        <f t="shared" si="88"/>
        <v/>
      </c>
      <c r="AJ412" s="95" t="str">
        <f>IF(G412&amp;H412=※編集不可※選択項目!$J$3,VLOOKUP(新規登録用!U412,※編集不可※選択項目!$N$2:$P$13,3,TRUE),AK412)</f>
        <v/>
      </c>
      <c r="AK412" s="95" t="str">
        <f>IF(G412&amp;H412=※編集不可※選択項目!$J$15,VLOOKUP(新規登録用!U412,※編集不可※選択項目!$N$14:$P$25,3,TRUE),AL412)</f>
        <v/>
      </c>
      <c r="AL412" s="95" t="str">
        <f>IF(G412&amp;H412=※編集不可※選択項目!$J$27,VLOOKUP(新規登録用!U412,※編集不可※選択項目!$N$26:$P$41,3,TRUE),AM412)</f>
        <v/>
      </c>
      <c r="AM412" s="95" t="str">
        <f>IF(G412&amp;H412=※編集不可※選択項目!$J$43,VLOOKUP(新規登録用!U412,※編集不可※選択項目!$N$42:$P$46,3,TRUE),AN412)</f>
        <v/>
      </c>
      <c r="AN412" s="95" t="str">
        <f>IF(G412&amp;H412=※編集不可※選択項目!$J$48,VLOOKUP(新規登録用!U412,※編集不可※選択項目!$N$47:$P$51,3,TRUE),"")</f>
        <v/>
      </c>
      <c r="AO412" s="94">
        <f>IFERROR(VLOOKUP(Y412&amp;G412&amp;H412,※編集不可※選択項目!U:V,2,FALSE),0)</f>
        <v>0</v>
      </c>
      <c r="AP412" s="94">
        <f t="shared" si="89"/>
        <v>0</v>
      </c>
      <c r="AQ412" s="94" t="str">
        <f t="shared" si="90"/>
        <v/>
      </c>
      <c r="AR412" s="81">
        <f t="shared" si="91"/>
        <v>0</v>
      </c>
      <c r="AS412" s="81">
        <f t="shared" si="96"/>
        <v>0</v>
      </c>
      <c r="AT412" s="81">
        <f t="shared" si="92"/>
        <v>0</v>
      </c>
      <c r="AU412" s="81" t="str">
        <f t="shared" si="97"/>
        <v/>
      </c>
      <c r="AV412" s="74">
        <f t="shared" si="98"/>
        <v>0</v>
      </c>
      <c r="AW412" s="74">
        <f t="shared" si="99"/>
        <v>0</v>
      </c>
    </row>
    <row r="413" spans="1:49" s="13" customFormat="1" ht="25.15" customHeight="1" x14ac:dyDescent="0.15">
      <c r="A413" s="72">
        <f t="shared" si="93"/>
        <v>402</v>
      </c>
      <c r="B413" s="26" t="str">
        <f t="shared" si="86"/>
        <v/>
      </c>
      <c r="C413" s="73"/>
      <c r="D413" s="24" t="str">
        <f t="shared" si="94"/>
        <v/>
      </c>
      <c r="E413" s="24" t="str">
        <f t="shared" si="95"/>
        <v/>
      </c>
      <c r="F413" s="22"/>
      <c r="G413" s="23"/>
      <c r="H413" s="22"/>
      <c r="I413" s="24" t="str">
        <f>IF(OR(G413="",H413="",U413=""),"",IFERROR(VLOOKUP(G413&amp;H413&amp;U413,※編集不可※選択項目!$K$3:$P$51,5,FALSE),"該当なし"))</f>
        <v/>
      </c>
      <c r="J413" s="41"/>
      <c r="K413" s="22"/>
      <c r="L413" s="24" t="e">
        <f>J413&amp;#REF!</f>
        <v>#REF!</v>
      </c>
      <c r="M413" s="22"/>
      <c r="N413" s="22"/>
      <c r="O413" s="22"/>
      <c r="P413" s="22"/>
      <c r="Q413" s="22"/>
      <c r="R413" s="22"/>
      <c r="S413" s="25" t="str">
        <f t="shared" si="87"/>
        <v/>
      </c>
      <c r="T413" s="22"/>
      <c r="U413" s="22"/>
      <c r="V413" s="22"/>
      <c r="W413" s="22"/>
      <c r="X413" s="22"/>
      <c r="Y413" s="22"/>
      <c r="Z413" s="31"/>
      <c r="AA413" s="41"/>
      <c r="AB413" s="31"/>
      <c r="AC413" s="121"/>
      <c r="AD413" s="122"/>
      <c r="AE413" s="118"/>
      <c r="AF413" s="100"/>
      <c r="AG413" s="71"/>
      <c r="AH413" s="94">
        <f>IFERROR(INDEX(※編集不可※選択項目!$P$3:$P$51,MATCH(新規登録用!G413&amp;新規登録用!H413&amp;新規登録用!I413,※編集不可※選択項目!$Q$3:$Q$51,0)),0)</f>
        <v>0</v>
      </c>
      <c r="AI413" s="95" t="str">
        <f t="shared" si="88"/>
        <v/>
      </c>
      <c r="AJ413" s="95" t="str">
        <f>IF(G413&amp;H413=※編集不可※選択項目!$J$3,VLOOKUP(新規登録用!U413,※編集不可※選択項目!$N$2:$P$13,3,TRUE),AK413)</f>
        <v/>
      </c>
      <c r="AK413" s="95" t="str">
        <f>IF(G413&amp;H413=※編集不可※選択項目!$J$15,VLOOKUP(新規登録用!U413,※編集不可※選択項目!$N$14:$P$25,3,TRUE),AL413)</f>
        <v/>
      </c>
      <c r="AL413" s="95" t="str">
        <f>IF(G413&amp;H413=※編集不可※選択項目!$J$27,VLOOKUP(新規登録用!U413,※編集不可※選択項目!$N$26:$P$41,3,TRUE),AM413)</f>
        <v/>
      </c>
      <c r="AM413" s="95" t="str">
        <f>IF(G413&amp;H413=※編集不可※選択項目!$J$43,VLOOKUP(新規登録用!U413,※編集不可※選択項目!$N$42:$P$46,3,TRUE),AN413)</f>
        <v/>
      </c>
      <c r="AN413" s="95" t="str">
        <f>IF(G413&amp;H413=※編集不可※選択項目!$J$48,VLOOKUP(新規登録用!U413,※編集不可※選択項目!$N$47:$P$51,3,TRUE),"")</f>
        <v/>
      </c>
      <c r="AO413" s="94">
        <f>IFERROR(VLOOKUP(Y413&amp;G413&amp;H413,※編集不可※選択項目!U:V,2,FALSE),0)</f>
        <v>0</v>
      </c>
      <c r="AP413" s="94">
        <f t="shared" si="89"/>
        <v>0</v>
      </c>
      <c r="AQ413" s="94" t="str">
        <f t="shared" si="90"/>
        <v/>
      </c>
      <c r="AR413" s="81">
        <f t="shared" si="91"/>
        <v>0</v>
      </c>
      <c r="AS413" s="81">
        <f t="shared" si="96"/>
        <v>0</v>
      </c>
      <c r="AT413" s="81">
        <f t="shared" si="92"/>
        <v>0</v>
      </c>
      <c r="AU413" s="81" t="str">
        <f t="shared" si="97"/>
        <v/>
      </c>
      <c r="AV413" s="74">
        <f t="shared" si="98"/>
        <v>0</v>
      </c>
      <c r="AW413" s="74">
        <f t="shared" si="99"/>
        <v>0</v>
      </c>
    </row>
    <row r="414" spans="1:49" s="13" customFormat="1" ht="25.15" customHeight="1" x14ac:dyDescent="0.15">
      <c r="A414" s="72">
        <f t="shared" si="93"/>
        <v>403</v>
      </c>
      <c r="B414" s="26" t="str">
        <f t="shared" si="86"/>
        <v/>
      </c>
      <c r="C414" s="73"/>
      <c r="D414" s="24" t="str">
        <f t="shared" si="94"/>
        <v/>
      </c>
      <c r="E414" s="24" t="str">
        <f t="shared" si="95"/>
        <v/>
      </c>
      <c r="F414" s="22"/>
      <c r="G414" s="23"/>
      <c r="H414" s="22"/>
      <c r="I414" s="24" t="str">
        <f>IF(OR(G414="",H414="",U414=""),"",IFERROR(VLOOKUP(G414&amp;H414&amp;U414,※編集不可※選択項目!$K$3:$P$51,5,FALSE),"該当なし"))</f>
        <v/>
      </c>
      <c r="J414" s="41"/>
      <c r="K414" s="22"/>
      <c r="L414" s="24" t="e">
        <f>J414&amp;#REF!</f>
        <v>#REF!</v>
      </c>
      <c r="M414" s="22"/>
      <c r="N414" s="22"/>
      <c r="O414" s="22"/>
      <c r="P414" s="22"/>
      <c r="Q414" s="22"/>
      <c r="R414" s="22"/>
      <c r="S414" s="25" t="str">
        <f t="shared" si="87"/>
        <v/>
      </c>
      <c r="T414" s="22"/>
      <c r="U414" s="22"/>
      <c r="V414" s="22"/>
      <c r="W414" s="22"/>
      <c r="X414" s="22"/>
      <c r="Y414" s="22"/>
      <c r="Z414" s="31"/>
      <c r="AA414" s="41"/>
      <c r="AB414" s="31"/>
      <c r="AC414" s="121"/>
      <c r="AD414" s="122"/>
      <c r="AE414" s="118"/>
      <c r="AF414" s="100"/>
      <c r="AG414" s="71"/>
      <c r="AH414" s="94">
        <f>IFERROR(INDEX(※編集不可※選択項目!$P$3:$P$51,MATCH(新規登録用!G414&amp;新規登録用!H414&amp;新規登録用!I414,※編集不可※選択項目!$Q$3:$Q$51,0)),0)</f>
        <v>0</v>
      </c>
      <c r="AI414" s="95" t="str">
        <f t="shared" si="88"/>
        <v/>
      </c>
      <c r="AJ414" s="95" t="str">
        <f>IF(G414&amp;H414=※編集不可※選択項目!$J$3,VLOOKUP(新規登録用!U414,※編集不可※選択項目!$N$2:$P$13,3,TRUE),AK414)</f>
        <v/>
      </c>
      <c r="AK414" s="95" t="str">
        <f>IF(G414&amp;H414=※編集不可※選択項目!$J$15,VLOOKUP(新規登録用!U414,※編集不可※選択項目!$N$14:$P$25,3,TRUE),AL414)</f>
        <v/>
      </c>
      <c r="AL414" s="95" t="str">
        <f>IF(G414&amp;H414=※編集不可※選択項目!$J$27,VLOOKUP(新規登録用!U414,※編集不可※選択項目!$N$26:$P$41,3,TRUE),AM414)</f>
        <v/>
      </c>
      <c r="AM414" s="95" t="str">
        <f>IF(G414&amp;H414=※編集不可※選択項目!$J$43,VLOOKUP(新規登録用!U414,※編集不可※選択項目!$N$42:$P$46,3,TRUE),AN414)</f>
        <v/>
      </c>
      <c r="AN414" s="95" t="str">
        <f>IF(G414&amp;H414=※編集不可※選択項目!$J$48,VLOOKUP(新規登録用!U414,※編集不可※選択項目!$N$47:$P$51,3,TRUE),"")</f>
        <v/>
      </c>
      <c r="AO414" s="94">
        <f>IFERROR(VLOOKUP(Y414&amp;G414&amp;H414,※編集不可※選択項目!U:V,2,FALSE),0)</f>
        <v>0</v>
      </c>
      <c r="AP414" s="94">
        <f t="shared" si="89"/>
        <v>0</v>
      </c>
      <c r="AQ414" s="94" t="str">
        <f t="shared" si="90"/>
        <v/>
      </c>
      <c r="AR414" s="81">
        <f t="shared" si="91"/>
        <v>0</v>
      </c>
      <c r="AS414" s="81">
        <f t="shared" si="96"/>
        <v>0</v>
      </c>
      <c r="AT414" s="81">
        <f t="shared" si="92"/>
        <v>0</v>
      </c>
      <c r="AU414" s="81" t="str">
        <f t="shared" si="97"/>
        <v/>
      </c>
      <c r="AV414" s="74">
        <f t="shared" si="98"/>
        <v>0</v>
      </c>
      <c r="AW414" s="74">
        <f t="shared" si="99"/>
        <v>0</v>
      </c>
    </row>
    <row r="415" spans="1:49" s="13" customFormat="1" ht="25.15" customHeight="1" x14ac:dyDescent="0.15">
      <c r="A415" s="72">
        <f t="shared" si="93"/>
        <v>404</v>
      </c>
      <c r="B415" s="26" t="str">
        <f t="shared" si="86"/>
        <v/>
      </c>
      <c r="C415" s="73"/>
      <c r="D415" s="24" t="str">
        <f t="shared" si="94"/>
        <v/>
      </c>
      <c r="E415" s="24" t="str">
        <f t="shared" si="95"/>
        <v/>
      </c>
      <c r="F415" s="22"/>
      <c r="G415" s="23"/>
      <c r="H415" s="22"/>
      <c r="I415" s="24" t="str">
        <f>IF(OR(G415="",H415="",U415=""),"",IFERROR(VLOOKUP(G415&amp;H415&amp;U415,※編集不可※選択項目!$K$3:$P$51,5,FALSE),"該当なし"))</f>
        <v/>
      </c>
      <c r="J415" s="41"/>
      <c r="K415" s="22"/>
      <c r="L415" s="24" t="e">
        <f>J415&amp;#REF!</f>
        <v>#REF!</v>
      </c>
      <c r="M415" s="22"/>
      <c r="N415" s="22"/>
      <c r="O415" s="22"/>
      <c r="P415" s="22"/>
      <c r="Q415" s="22"/>
      <c r="R415" s="22"/>
      <c r="S415" s="25" t="str">
        <f t="shared" si="87"/>
        <v/>
      </c>
      <c r="T415" s="22"/>
      <c r="U415" s="22"/>
      <c r="V415" s="22"/>
      <c r="W415" s="22"/>
      <c r="X415" s="22"/>
      <c r="Y415" s="22"/>
      <c r="Z415" s="31"/>
      <c r="AA415" s="41"/>
      <c r="AB415" s="31"/>
      <c r="AC415" s="121"/>
      <c r="AD415" s="122"/>
      <c r="AE415" s="118"/>
      <c r="AF415" s="100"/>
      <c r="AG415" s="71"/>
      <c r="AH415" s="94">
        <f>IFERROR(INDEX(※編集不可※選択項目!$P$3:$P$51,MATCH(新規登録用!G415&amp;新規登録用!H415&amp;新規登録用!I415,※編集不可※選択項目!$Q$3:$Q$51,0)),0)</f>
        <v>0</v>
      </c>
      <c r="AI415" s="95" t="str">
        <f t="shared" si="88"/>
        <v/>
      </c>
      <c r="AJ415" s="95" t="str">
        <f>IF(G415&amp;H415=※編集不可※選択項目!$J$3,VLOOKUP(新規登録用!U415,※編集不可※選択項目!$N$2:$P$13,3,TRUE),AK415)</f>
        <v/>
      </c>
      <c r="AK415" s="95" t="str">
        <f>IF(G415&amp;H415=※編集不可※選択項目!$J$15,VLOOKUP(新規登録用!U415,※編集不可※選択項目!$N$14:$P$25,3,TRUE),AL415)</f>
        <v/>
      </c>
      <c r="AL415" s="95" t="str">
        <f>IF(G415&amp;H415=※編集不可※選択項目!$J$27,VLOOKUP(新規登録用!U415,※編集不可※選択項目!$N$26:$P$41,3,TRUE),AM415)</f>
        <v/>
      </c>
      <c r="AM415" s="95" t="str">
        <f>IF(G415&amp;H415=※編集不可※選択項目!$J$43,VLOOKUP(新規登録用!U415,※編集不可※選択項目!$N$42:$P$46,3,TRUE),AN415)</f>
        <v/>
      </c>
      <c r="AN415" s="95" t="str">
        <f>IF(G415&amp;H415=※編集不可※選択項目!$J$48,VLOOKUP(新規登録用!U415,※編集不可※選択項目!$N$47:$P$51,3,TRUE),"")</f>
        <v/>
      </c>
      <c r="AO415" s="94">
        <f>IFERROR(VLOOKUP(Y415&amp;G415&amp;H415,※編集不可※選択項目!U:V,2,FALSE),0)</f>
        <v>0</v>
      </c>
      <c r="AP415" s="94">
        <f t="shared" si="89"/>
        <v>0</v>
      </c>
      <c r="AQ415" s="94" t="str">
        <f t="shared" si="90"/>
        <v/>
      </c>
      <c r="AR415" s="81">
        <f t="shared" si="91"/>
        <v>0</v>
      </c>
      <c r="AS415" s="81">
        <f t="shared" si="96"/>
        <v>0</v>
      </c>
      <c r="AT415" s="81">
        <f t="shared" si="92"/>
        <v>0</v>
      </c>
      <c r="AU415" s="81" t="str">
        <f t="shared" si="97"/>
        <v/>
      </c>
      <c r="AV415" s="74">
        <f t="shared" si="98"/>
        <v>0</v>
      </c>
      <c r="AW415" s="74">
        <f t="shared" si="99"/>
        <v>0</v>
      </c>
    </row>
    <row r="416" spans="1:49" s="13" customFormat="1" ht="25.15" customHeight="1" x14ac:dyDescent="0.15">
      <c r="A416" s="72">
        <f t="shared" si="93"/>
        <v>405</v>
      </c>
      <c r="B416" s="26" t="str">
        <f t="shared" si="86"/>
        <v/>
      </c>
      <c r="C416" s="73"/>
      <c r="D416" s="24" t="str">
        <f t="shared" si="94"/>
        <v/>
      </c>
      <c r="E416" s="24" t="str">
        <f t="shared" si="95"/>
        <v/>
      </c>
      <c r="F416" s="22"/>
      <c r="G416" s="23"/>
      <c r="H416" s="22"/>
      <c r="I416" s="24" t="str">
        <f>IF(OR(G416="",H416="",U416=""),"",IFERROR(VLOOKUP(G416&amp;H416&amp;U416,※編集不可※選択項目!$K$3:$P$51,5,FALSE),"該当なし"))</f>
        <v/>
      </c>
      <c r="J416" s="41"/>
      <c r="K416" s="22"/>
      <c r="L416" s="24" t="e">
        <f>J416&amp;#REF!</f>
        <v>#REF!</v>
      </c>
      <c r="M416" s="22"/>
      <c r="N416" s="22"/>
      <c r="O416" s="22"/>
      <c r="P416" s="22"/>
      <c r="Q416" s="22"/>
      <c r="R416" s="22"/>
      <c r="S416" s="25" t="str">
        <f t="shared" si="87"/>
        <v/>
      </c>
      <c r="T416" s="22"/>
      <c r="U416" s="22"/>
      <c r="V416" s="22"/>
      <c r="W416" s="22"/>
      <c r="X416" s="22"/>
      <c r="Y416" s="22"/>
      <c r="Z416" s="31"/>
      <c r="AA416" s="41"/>
      <c r="AB416" s="31"/>
      <c r="AC416" s="121"/>
      <c r="AD416" s="122"/>
      <c r="AE416" s="118"/>
      <c r="AF416" s="100"/>
      <c r="AG416" s="71"/>
      <c r="AH416" s="94">
        <f>IFERROR(INDEX(※編集不可※選択項目!$P$3:$P$51,MATCH(新規登録用!G416&amp;新規登録用!H416&amp;新規登録用!I416,※編集不可※選択項目!$Q$3:$Q$51,0)),0)</f>
        <v>0</v>
      </c>
      <c r="AI416" s="95" t="str">
        <f t="shared" si="88"/>
        <v/>
      </c>
      <c r="AJ416" s="95" t="str">
        <f>IF(G416&amp;H416=※編集不可※選択項目!$J$3,VLOOKUP(新規登録用!U416,※編集不可※選択項目!$N$2:$P$13,3,TRUE),AK416)</f>
        <v/>
      </c>
      <c r="AK416" s="95" t="str">
        <f>IF(G416&amp;H416=※編集不可※選択項目!$J$15,VLOOKUP(新規登録用!U416,※編集不可※選択項目!$N$14:$P$25,3,TRUE),AL416)</f>
        <v/>
      </c>
      <c r="AL416" s="95" t="str">
        <f>IF(G416&amp;H416=※編集不可※選択項目!$J$27,VLOOKUP(新規登録用!U416,※編集不可※選択項目!$N$26:$P$41,3,TRUE),AM416)</f>
        <v/>
      </c>
      <c r="AM416" s="95" t="str">
        <f>IF(G416&amp;H416=※編集不可※選択項目!$J$43,VLOOKUP(新規登録用!U416,※編集不可※選択項目!$N$42:$P$46,3,TRUE),AN416)</f>
        <v/>
      </c>
      <c r="AN416" s="95" t="str">
        <f>IF(G416&amp;H416=※編集不可※選択項目!$J$48,VLOOKUP(新規登録用!U416,※編集不可※選択項目!$N$47:$P$51,3,TRUE),"")</f>
        <v/>
      </c>
      <c r="AO416" s="94">
        <f>IFERROR(VLOOKUP(Y416&amp;G416&amp;H416,※編集不可※選択項目!U:V,2,FALSE),0)</f>
        <v>0</v>
      </c>
      <c r="AP416" s="94">
        <f t="shared" si="89"/>
        <v>0</v>
      </c>
      <c r="AQ416" s="94" t="str">
        <f t="shared" si="90"/>
        <v/>
      </c>
      <c r="AR416" s="81">
        <f t="shared" si="91"/>
        <v>0</v>
      </c>
      <c r="AS416" s="81">
        <f t="shared" si="96"/>
        <v>0</v>
      </c>
      <c r="AT416" s="81">
        <f t="shared" si="92"/>
        <v>0</v>
      </c>
      <c r="AU416" s="81" t="str">
        <f t="shared" si="97"/>
        <v/>
      </c>
      <c r="AV416" s="74">
        <f t="shared" si="98"/>
        <v>0</v>
      </c>
      <c r="AW416" s="74">
        <f t="shared" si="99"/>
        <v>0</v>
      </c>
    </row>
    <row r="417" spans="1:49" s="13" customFormat="1" ht="25.15" customHeight="1" x14ac:dyDescent="0.15">
      <c r="A417" s="72">
        <f t="shared" si="93"/>
        <v>406</v>
      </c>
      <c r="B417" s="26" t="str">
        <f t="shared" si="86"/>
        <v/>
      </c>
      <c r="C417" s="73"/>
      <c r="D417" s="24" t="str">
        <f t="shared" si="94"/>
        <v/>
      </c>
      <c r="E417" s="24" t="str">
        <f t="shared" si="95"/>
        <v/>
      </c>
      <c r="F417" s="22"/>
      <c r="G417" s="23"/>
      <c r="H417" s="22"/>
      <c r="I417" s="24" t="str">
        <f>IF(OR(G417="",H417="",U417=""),"",IFERROR(VLOOKUP(G417&amp;H417&amp;U417,※編集不可※選択項目!$K$3:$P$51,5,FALSE),"該当なし"))</f>
        <v/>
      </c>
      <c r="J417" s="41"/>
      <c r="K417" s="22"/>
      <c r="L417" s="24" t="e">
        <f>J417&amp;#REF!</f>
        <v>#REF!</v>
      </c>
      <c r="M417" s="22"/>
      <c r="N417" s="22"/>
      <c r="O417" s="22"/>
      <c r="P417" s="22"/>
      <c r="Q417" s="22"/>
      <c r="R417" s="22"/>
      <c r="S417" s="25" t="str">
        <f t="shared" si="87"/>
        <v/>
      </c>
      <c r="T417" s="22"/>
      <c r="U417" s="22"/>
      <c r="V417" s="22"/>
      <c r="W417" s="22"/>
      <c r="X417" s="22"/>
      <c r="Y417" s="22"/>
      <c r="Z417" s="31"/>
      <c r="AA417" s="41"/>
      <c r="AB417" s="31"/>
      <c r="AC417" s="121"/>
      <c r="AD417" s="122"/>
      <c r="AE417" s="118"/>
      <c r="AF417" s="100"/>
      <c r="AG417" s="71"/>
      <c r="AH417" s="94">
        <f>IFERROR(INDEX(※編集不可※選択項目!$P$3:$P$51,MATCH(新規登録用!G417&amp;新規登録用!H417&amp;新規登録用!I417,※編集不可※選択項目!$Q$3:$Q$51,0)),0)</f>
        <v>0</v>
      </c>
      <c r="AI417" s="95" t="str">
        <f t="shared" si="88"/>
        <v/>
      </c>
      <c r="AJ417" s="95" t="str">
        <f>IF(G417&amp;H417=※編集不可※選択項目!$J$3,VLOOKUP(新規登録用!U417,※編集不可※選択項目!$N$2:$P$13,3,TRUE),AK417)</f>
        <v/>
      </c>
      <c r="AK417" s="95" t="str">
        <f>IF(G417&amp;H417=※編集不可※選択項目!$J$15,VLOOKUP(新規登録用!U417,※編集不可※選択項目!$N$14:$P$25,3,TRUE),AL417)</f>
        <v/>
      </c>
      <c r="AL417" s="95" t="str">
        <f>IF(G417&amp;H417=※編集不可※選択項目!$J$27,VLOOKUP(新規登録用!U417,※編集不可※選択項目!$N$26:$P$41,3,TRUE),AM417)</f>
        <v/>
      </c>
      <c r="AM417" s="95" t="str">
        <f>IF(G417&amp;H417=※編集不可※選択項目!$J$43,VLOOKUP(新規登録用!U417,※編集不可※選択項目!$N$42:$P$46,3,TRUE),AN417)</f>
        <v/>
      </c>
      <c r="AN417" s="95" t="str">
        <f>IF(G417&amp;H417=※編集不可※選択項目!$J$48,VLOOKUP(新規登録用!U417,※編集不可※選択項目!$N$47:$P$51,3,TRUE),"")</f>
        <v/>
      </c>
      <c r="AO417" s="94">
        <f>IFERROR(VLOOKUP(Y417&amp;G417&amp;H417,※編集不可※選択項目!U:V,2,FALSE),0)</f>
        <v>0</v>
      </c>
      <c r="AP417" s="94">
        <f t="shared" si="89"/>
        <v>0</v>
      </c>
      <c r="AQ417" s="94" t="str">
        <f t="shared" si="90"/>
        <v/>
      </c>
      <c r="AR417" s="81">
        <f t="shared" si="91"/>
        <v>0</v>
      </c>
      <c r="AS417" s="81">
        <f t="shared" si="96"/>
        <v>0</v>
      </c>
      <c r="AT417" s="81">
        <f t="shared" si="92"/>
        <v>0</v>
      </c>
      <c r="AU417" s="81" t="str">
        <f t="shared" si="97"/>
        <v/>
      </c>
      <c r="AV417" s="74">
        <f t="shared" si="98"/>
        <v>0</v>
      </c>
      <c r="AW417" s="74">
        <f t="shared" si="99"/>
        <v>0</v>
      </c>
    </row>
    <row r="418" spans="1:49" s="13" customFormat="1" ht="25.15" customHeight="1" x14ac:dyDescent="0.15">
      <c r="A418" s="72">
        <f t="shared" si="93"/>
        <v>407</v>
      </c>
      <c r="B418" s="26" t="str">
        <f t="shared" si="86"/>
        <v/>
      </c>
      <c r="C418" s="73"/>
      <c r="D418" s="24" t="str">
        <f t="shared" si="94"/>
        <v/>
      </c>
      <c r="E418" s="24" t="str">
        <f t="shared" si="95"/>
        <v/>
      </c>
      <c r="F418" s="22"/>
      <c r="G418" s="23"/>
      <c r="H418" s="22"/>
      <c r="I418" s="24" t="str">
        <f>IF(OR(G418="",H418="",U418=""),"",IFERROR(VLOOKUP(G418&amp;H418&amp;U418,※編集不可※選択項目!$K$3:$P$51,5,FALSE),"該当なし"))</f>
        <v/>
      </c>
      <c r="J418" s="41"/>
      <c r="K418" s="22"/>
      <c r="L418" s="24" t="e">
        <f>J418&amp;#REF!</f>
        <v>#REF!</v>
      </c>
      <c r="M418" s="22"/>
      <c r="N418" s="22"/>
      <c r="O418" s="22"/>
      <c r="P418" s="22"/>
      <c r="Q418" s="22"/>
      <c r="R418" s="22"/>
      <c r="S418" s="25" t="str">
        <f t="shared" si="87"/>
        <v/>
      </c>
      <c r="T418" s="22"/>
      <c r="U418" s="22"/>
      <c r="V418" s="22"/>
      <c r="W418" s="22"/>
      <c r="X418" s="22"/>
      <c r="Y418" s="22"/>
      <c r="Z418" s="31"/>
      <c r="AA418" s="41"/>
      <c r="AB418" s="31"/>
      <c r="AC418" s="121"/>
      <c r="AD418" s="122"/>
      <c r="AE418" s="118"/>
      <c r="AF418" s="100"/>
      <c r="AG418" s="71"/>
      <c r="AH418" s="94">
        <f>IFERROR(INDEX(※編集不可※選択項目!$P$3:$P$51,MATCH(新規登録用!G418&amp;新規登録用!H418&amp;新規登録用!I418,※編集不可※選択項目!$Q$3:$Q$51,0)),0)</f>
        <v>0</v>
      </c>
      <c r="AI418" s="95" t="str">
        <f t="shared" si="88"/>
        <v/>
      </c>
      <c r="AJ418" s="95" t="str">
        <f>IF(G418&amp;H418=※編集不可※選択項目!$J$3,VLOOKUP(新規登録用!U418,※編集不可※選択項目!$N$2:$P$13,3,TRUE),AK418)</f>
        <v/>
      </c>
      <c r="AK418" s="95" t="str">
        <f>IF(G418&amp;H418=※編集不可※選択項目!$J$15,VLOOKUP(新規登録用!U418,※編集不可※選択項目!$N$14:$P$25,3,TRUE),AL418)</f>
        <v/>
      </c>
      <c r="AL418" s="95" t="str">
        <f>IF(G418&amp;H418=※編集不可※選択項目!$J$27,VLOOKUP(新規登録用!U418,※編集不可※選択項目!$N$26:$P$41,3,TRUE),AM418)</f>
        <v/>
      </c>
      <c r="AM418" s="95" t="str">
        <f>IF(G418&amp;H418=※編集不可※選択項目!$J$43,VLOOKUP(新規登録用!U418,※編集不可※選択項目!$N$42:$P$46,3,TRUE),AN418)</f>
        <v/>
      </c>
      <c r="AN418" s="95" t="str">
        <f>IF(G418&amp;H418=※編集不可※選択項目!$J$48,VLOOKUP(新規登録用!U418,※編集不可※選択項目!$N$47:$P$51,3,TRUE),"")</f>
        <v/>
      </c>
      <c r="AO418" s="94">
        <f>IFERROR(VLOOKUP(Y418&amp;G418&amp;H418,※編集不可※選択項目!U:V,2,FALSE),0)</f>
        <v>0</v>
      </c>
      <c r="AP418" s="94">
        <f t="shared" si="89"/>
        <v>0</v>
      </c>
      <c r="AQ418" s="94" t="str">
        <f t="shared" si="90"/>
        <v/>
      </c>
      <c r="AR418" s="81">
        <f t="shared" si="91"/>
        <v>0</v>
      </c>
      <c r="AS418" s="81">
        <f t="shared" si="96"/>
        <v>0</v>
      </c>
      <c r="AT418" s="81">
        <f t="shared" si="92"/>
        <v>0</v>
      </c>
      <c r="AU418" s="81" t="str">
        <f t="shared" si="97"/>
        <v/>
      </c>
      <c r="AV418" s="74">
        <f t="shared" si="98"/>
        <v>0</v>
      </c>
      <c r="AW418" s="74">
        <f t="shared" si="99"/>
        <v>0</v>
      </c>
    </row>
    <row r="419" spans="1:49" s="13" customFormat="1" ht="25.15" customHeight="1" x14ac:dyDescent="0.15">
      <c r="A419" s="72">
        <f t="shared" si="93"/>
        <v>408</v>
      </c>
      <c r="B419" s="26" t="str">
        <f t="shared" si="86"/>
        <v/>
      </c>
      <c r="C419" s="73"/>
      <c r="D419" s="24" t="str">
        <f t="shared" si="94"/>
        <v/>
      </c>
      <c r="E419" s="24" t="str">
        <f t="shared" si="95"/>
        <v/>
      </c>
      <c r="F419" s="22"/>
      <c r="G419" s="23"/>
      <c r="H419" s="22"/>
      <c r="I419" s="24" t="str">
        <f>IF(OR(G419="",H419="",U419=""),"",IFERROR(VLOOKUP(G419&amp;H419&amp;U419,※編集不可※選択項目!$K$3:$P$51,5,FALSE),"該当なし"))</f>
        <v/>
      </c>
      <c r="J419" s="41"/>
      <c r="K419" s="22"/>
      <c r="L419" s="24" t="e">
        <f>J419&amp;#REF!</f>
        <v>#REF!</v>
      </c>
      <c r="M419" s="22"/>
      <c r="N419" s="22"/>
      <c r="O419" s="22"/>
      <c r="P419" s="22"/>
      <c r="Q419" s="22"/>
      <c r="R419" s="22"/>
      <c r="S419" s="25" t="str">
        <f t="shared" si="87"/>
        <v/>
      </c>
      <c r="T419" s="22"/>
      <c r="U419" s="22"/>
      <c r="V419" s="22"/>
      <c r="W419" s="22"/>
      <c r="X419" s="22"/>
      <c r="Y419" s="22"/>
      <c r="Z419" s="31"/>
      <c r="AA419" s="41"/>
      <c r="AB419" s="31"/>
      <c r="AC419" s="121"/>
      <c r="AD419" s="122"/>
      <c r="AE419" s="118"/>
      <c r="AF419" s="100"/>
      <c r="AG419" s="71"/>
      <c r="AH419" s="94">
        <f>IFERROR(INDEX(※編集不可※選択項目!$P$3:$P$51,MATCH(新規登録用!G419&amp;新規登録用!H419&amp;新規登録用!I419,※編集不可※選択項目!$Q$3:$Q$51,0)),0)</f>
        <v>0</v>
      </c>
      <c r="AI419" s="95" t="str">
        <f t="shared" si="88"/>
        <v/>
      </c>
      <c r="AJ419" s="95" t="str">
        <f>IF(G419&amp;H419=※編集不可※選択項目!$J$3,VLOOKUP(新規登録用!U419,※編集不可※選択項目!$N$2:$P$13,3,TRUE),AK419)</f>
        <v/>
      </c>
      <c r="AK419" s="95" t="str">
        <f>IF(G419&amp;H419=※編集不可※選択項目!$J$15,VLOOKUP(新規登録用!U419,※編集不可※選択項目!$N$14:$P$25,3,TRUE),AL419)</f>
        <v/>
      </c>
      <c r="AL419" s="95" t="str">
        <f>IF(G419&amp;H419=※編集不可※選択項目!$J$27,VLOOKUP(新規登録用!U419,※編集不可※選択項目!$N$26:$P$41,3,TRUE),AM419)</f>
        <v/>
      </c>
      <c r="AM419" s="95" t="str">
        <f>IF(G419&amp;H419=※編集不可※選択項目!$J$43,VLOOKUP(新規登録用!U419,※編集不可※選択項目!$N$42:$P$46,3,TRUE),AN419)</f>
        <v/>
      </c>
      <c r="AN419" s="95" t="str">
        <f>IF(G419&amp;H419=※編集不可※選択項目!$J$48,VLOOKUP(新規登録用!U419,※編集不可※選択項目!$N$47:$P$51,3,TRUE),"")</f>
        <v/>
      </c>
      <c r="AO419" s="94">
        <f>IFERROR(VLOOKUP(Y419&amp;G419&amp;H419,※編集不可※選択項目!U:V,2,FALSE),0)</f>
        <v>0</v>
      </c>
      <c r="AP419" s="94">
        <f t="shared" si="89"/>
        <v>0</v>
      </c>
      <c r="AQ419" s="94" t="str">
        <f t="shared" si="90"/>
        <v/>
      </c>
      <c r="AR419" s="81">
        <f t="shared" si="91"/>
        <v>0</v>
      </c>
      <c r="AS419" s="81">
        <f t="shared" si="96"/>
        <v>0</v>
      </c>
      <c r="AT419" s="81">
        <f t="shared" si="92"/>
        <v>0</v>
      </c>
      <c r="AU419" s="81" t="str">
        <f t="shared" si="97"/>
        <v/>
      </c>
      <c r="AV419" s="74">
        <f t="shared" si="98"/>
        <v>0</v>
      </c>
      <c r="AW419" s="74">
        <f t="shared" si="99"/>
        <v>0</v>
      </c>
    </row>
    <row r="420" spans="1:49" s="13" customFormat="1" ht="25.15" customHeight="1" x14ac:dyDescent="0.15">
      <c r="A420" s="72">
        <f t="shared" si="93"/>
        <v>409</v>
      </c>
      <c r="B420" s="26" t="str">
        <f t="shared" si="86"/>
        <v/>
      </c>
      <c r="C420" s="73"/>
      <c r="D420" s="24" t="str">
        <f t="shared" si="94"/>
        <v/>
      </c>
      <c r="E420" s="24" t="str">
        <f t="shared" si="95"/>
        <v/>
      </c>
      <c r="F420" s="22"/>
      <c r="G420" s="23"/>
      <c r="H420" s="22"/>
      <c r="I420" s="24" t="str">
        <f>IF(OR(G420="",H420="",U420=""),"",IFERROR(VLOOKUP(G420&amp;H420&amp;U420,※編集不可※選択項目!$K$3:$P$51,5,FALSE),"該当なし"))</f>
        <v/>
      </c>
      <c r="J420" s="41"/>
      <c r="K420" s="22"/>
      <c r="L420" s="24" t="e">
        <f>J420&amp;#REF!</f>
        <v>#REF!</v>
      </c>
      <c r="M420" s="22"/>
      <c r="N420" s="22"/>
      <c r="O420" s="22"/>
      <c r="P420" s="22"/>
      <c r="Q420" s="22"/>
      <c r="R420" s="22"/>
      <c r="S420" s="25" t="str">
        <f t="shared" si="87"/>
        <v/>
      </c>
      <c r="T420" s="22"/>
      <c r="U420" s="22"/>
      <c r="V420" s="22"/>
      <c r="W420" s="22"/>
      <c r="X420" s="22"/>
      <c r="Y420" s="22"/>
      <c r="Z420" s="31"/>
      <c r="AA420" s="41"/>
      <c r="AB420" s="31"/>
      <c r="AC420" s="121"/>
      <c r="AD420" s="122"/>
      <c r="AE420" s="118"/>
      <c r="AF420" s="100"/>
      <c r="AG420" s="71"/>
      <c r="AH420" s="94">
        <f>IFERROR(INDEX(※編集不可※選択項目!$P$3:$P$51,MATCH(新規登録用!G420&amp;新規登録用!H420&amp;新規登録用!I420,※編集不可※選択項目!$Q$3:$Q$51,0)),0)</f>
        <v>0</v>
      </c>
      <c r="AI420" s="95" t="str">
        <f t="shared" si="88"/>
        <v/>
      </c>
      <c r="AJ420" s="95" t="str">
        <f>IF(G420&amp;H420=※編集不可※選択項目!$J$3,VLOOKUP(新規登録用!U420,※編集不可※選択項目!$N$2:$P$13,3,TRUE),AK420)</f>
        <v/>
      </c>
      <c r="AK420" s="95" t="str">
        <f>IF(G420&amp;H420=※編集不可※選択項目!$J$15,VLOOKUP(新規登録用!U420,※編集不可※選択項目!$N$14:$P$25,3,TRUE),AL420)</f>
        <v/>
      </c>
      <c r="AL420" s="95" t="str">
        <f>IF(G420&amp;H420=※編集不可※選択項目!$J$27,VLOOKUP(新規登録用!U420,※編集不可※選択項目!$N$26:$P$41,3,TRUE),AM420)</f>
        <v/>
      </c>
      <c r="AM420" s="95" t="str">
        <f>IF(G420&amp;H420=※編集不可※選択項目!$J$43,VLOOKUP(新規登録用!U420,※編集不可※選択項目!$N$42:$P$46,3,TRUE),AN420)</f>
        <v/>
      </c>
      <c r="AN420" s="95" t="str">
        <f>IF(G420&amp;H420=※編集不可※選択項目!$J$48,VLOOKUP(新規登録用!U420,※編集不可※選択項目!$N$47:$P$51,3,TRUE),"")</f>
        <v/>
      </c>
      <c r="AO420" s="94">
        <f>IFERROR(VLOOKUP(Y420&amp;G420&amp;H420,※編集不可※選択項目!U:V,2,FALSE),0)</f>
        <v>0</v>
      </c>
      <c r="AP420" s="94">
        <f t="shared" si="89"/>
        <v>0</v>
      </c>
      <c r="AQ420" s="94" t="str">
        <f t="shared" si="90"/>
        <v/>
      </c>
      <c r="AR420" s="81">
        <f t="shared" si="91"/>
        <v>0</v>
      </c>
      <c r="AS420" s="81">
        <f t="shared" si="96"/>
        <v>0</v>
      </c>
      <c r="AT420" s="81">
        <f t="shared" si="92"/>
        <v>0</v>
      </c>
      <c r="AU420" s="81" t="str">
        <f t="shared" si="97"/>
        <v/>
      </c>
      <c r="AV420" s="74">
        <f t="shared" si="98"/>
        <v>0</v>
      </c>
      <c r="AW420" s="74">
        <f t="shared" si="99"/>
        <v>0</v>
      </c>
    </row>
    <row r="421" spans="1:49" s="13" customFormat="1" ht="25.15" customHeight="1" x14ac:dyDescent="0.15">
      <c r="A421" s="72">
        <f t="shared" si="93"/>
        <v>410</v>
      </c>
      <c r="B421" s="26" t="str">
        <f t="shared" si="86"/>
        <v/>
      </c>
      <c r="C421" s="73"/>
      <c r="D421" s="24" t="str">
        <f t="shared" si="94"/>
        <v/>
      </c>
      <c r="E421" s="24" t="str">
        <f t="shared" si="95"/>
        <v/>
      </c>
      <c r="F421" s="22"/>
      <c r="G421" s="23"/>
      <c r="H421" s="22"/>
      <c r="I421" s="24" t="str">
        <f>IF(OR(G421="",H421="",U421=""),"",IFERROR(VLOOKUP(G421&amp;H421&amp;U421,※編集不可※選択項目!$K$3:$P$51,5,FALSE),"該当なし"))</f>
        <v/>
      </c>
      <c r="J421" s="41"/>
      <c r="K421" s="22"/>
      <c r="L421" s="24" t="e">
        <f>J421&amp;#REF!</f>
        <v>#REF!</v>
      </c>
      <c r="M421" s="22"/>
      <c r="N421" s="22"/>
      <c r="O421" s="22"/>
      <c r="P421" s="22"/>
      <c r="Q421" s="22"/>
      <c r="R421" s="22"/>
      <c r="S421" s="25" t="str">
        <f t="shared" si="87"/>
        <v/>
      </c>
      <c r="T421" s="22"/>
      <c r="U421" s="22"/>
      <c r="V421" s="22"/>
      <c r="W421" s="22"/>
      <c r="X421" s="22"/>
      <c r="Y421" s="22"/>
      <c r="Z421" s="31"/>
      <c r="AA421" s="41"/>
      <c r="AB421" s="31"/>
      <c r="AC421" s="121"/>
      <c r="AD421" s="122"/>
      <c r="AE421" s="118"/>
      <c r="AF421" s="100"/>
      <c r="AG421" s="71"/>
      <c r="AH421" s="94">
        <f>IFERROR(INDEX(※編集不可※選択項目!$P$3:$P$51,MATCH(新規登録用!G421&amp;新規登録用!H421&amp;新規登録用!I421,※編集不可※選択項目!$Q$3:$Q$51,0)),0)</f>
        <v>0</v>
      </c>
      <c r="AI421" s="95" t="str">
        <f t="shared" si="88"/>
        <v/>
      </c>
      <c r="AJ421" s="95" t="str">
        <f>IF(G421&amp;H421=※編集不可※選択項目!$J$3,VLOOKUP(新規登録用!U421,※編集不可※選択項目!$N$2:$P$13,3,TRUE),AK421)</f>
        <v/>
      </c>
      <c r="AK421" s="95" t="str">
        <f>IF(G421&amp;H421=※編集不可※選択項目!$J$15,VLOOKUP(新規登録用!U421,※編集不可※選択項目!$N$14:$P$25,3,TRUE),AL421)</f>
        <v/>
      </c>
      <c r="AL421" s="95" t="str">
        <f>IF(G421&amp;H421=※編集不可※選択項目!$J$27,VLOOKUP(新規登録用!U421,※編集不可※選択項目!$N$26:$P$41,3,TRUE),AM421)</f>
        <v/>
      </c>
      <c r="AM421" s="95" t="str">
        <f>IF(G421&amp;H421=※編集不可※選択項目!$J$43,VLOOKUP(新規登録用!U421,※編集不可※選択項目!$N$42:$P$46,3,TRUE),AN421)</f>
        <v/>
      </c>
      <c r="AN421" s="95" t="str">
        <f>IF(G421&amp;H421=※編集不可※選択項目!$J$48,VLOOKUP(新規登録用!U421,※編集不可※選択項目!$N$47:$P$51,3,TRUE),"")</f>
        <v/>
      </c>
      <c r="AO421" s="94">
        <f>IFERROR(VLOOKUP(Y421&amp;G421&amp;H421,※編集不可※選択項目!U:V,2,FALSE),0)</f>
        <v>0</v>
      </c>
      <c r="AP421" s="94">
        <f t="shared" si="89"/>
        <v>0</v>
      </c>
      <c r="AQ421" s="94" t="str">
        <f t="shared" si="90"/>
        <v/>
      </c>
      <c r="AR421" s="81">
        <f t="shared" si="91"/>
        <v>0</v>
      </c>
      <c r="AS421" s="81">
        <f t="shared" si="96"/>
        <v>0</v>
      </c>
      <c r="AT421" s="81">
        <f t="shared" si="92"/>
        <v>0</v>
      </c>
      <c r="AU421" s="81" t="str">
        <f t="shared" si="97"/>
        <v/>
      </c>
      <c r="AV421" s="74">
        <f t="shared" si="98"/>
        <v>0</v>
      </c>
      <c r="AW421" s="74">
        <f t="shared" si="99"/>
        <v>0</v>
      </c>
    </row>
    <row r="422" spans="1:49" s="13" customFormat="1" ht="25.15" customHeight="1" x14ac:dyDescent="0.15">
      <c r="A422" s="72">
        <f t="shared" si="93"/>
        <v>411</v>
      </c>
      <c r="B422" s="26" t="str">
        <f t="shared" si="86"/>
        <v/>
      </c>
      <c r="C422" s="73"/>
      <c r="D422" s="24" t="str">
        <f t="shared" si="94"/>
        <v/>
      </c>
      <c r="E422" s="24" t="str">
        <f t="shared" si="95"/>
        <v/>
      </c>
      <c r="F422" s="22"/>
      <c r="G422" s="23"/>
      <c r="H422" s="22"/>
      <c r="I422" s="24" t="str">
        <f>IF(OR(G422="",H422="",U422=""),"",IFERROR(VLOOKUP(G422&amp;H422&amp;U422,※編集不可※選択項目!$K$3:$P$51,5,FALSE),"該当なし"))</f>
        <v/>
      </c>
      <c r="J422" s="41"/>
      <c r="K422" s="22"/>
      <c r="L422" s="24" t="e">
        <f>J422&amp;#REF!</f>
        <v>#REF!</v>
      </c>
      <c r="M422" s="22"/>
      <c r="N422" s="22"/>
      <c r="O422" s="22"/>
      <c r="P422" s="22"/>
      <c r="Q422" s="22"/>
      <c r="R422" s="22"/>
      <c r="S422" s="25" t="str">
        <f t="shared" si="87"/>
        <v/>
      </c>
      <c r="T422" s="22"/>
      <c r="U422" s="22"/>
      <c r="V422" s="22"/>
      <c r="W422" s="22"/>
      <c r="X422" s="22"/>
      <c r="Y422" s="22"/>
      <c r="Z422" s="31"/>
      <c r="AA422" s="41"/>
      <c r="AB422" s="31"/>
      <c r="AC422" s="121"/>
      <c r="AD422" s="122"/>
      <c r="AE422" s="118"/>
      <c r="AF422" s="100"/>
      <c r="AG422" s="71"/>
      <c r="AH422" s="94">
        <f>IFERROR(INDEX(※編集不可※選択項目!$P$3:$P$51,MATCH(新規登録用!G422&amp;新規登録用!H422&amp;新規登録用!I422,※編集不可※選択項目!$Q$3:$Q$51,0)),0)</f>
        <v>0</v>
      </c>
      <c r="AI422" s="95" t="str">
        <f t="shared" si="88"/>
        <v/>
      </c>
      <c r="AJ422" s="95" t="str">
        <f>IF(G422&amp;H422=※編集不可※選択項目!$J$3,VLOOKUP(新規登録用!U422,※編集不可※選択項目!$N$2:$P$13,3,TRUE),AK422)</f>
        <v/>
      </c>
      <c r="AK422" s="95" t="str">
        <f>IF(G422&amp;H422=※編集不可※選択項目!$J$15,VLOOKUP(新規登録用!U422,※編集不可※選択項目!$N$14:$P$25,3,TRUE),AL422)</f>
        <v/>
      </c>
      <c r="AL422" s="95" t="str">
        <f>IF(G422&amp;H422=※編集不可※選択項目!$J$27,VLOOKUP(新規登録用!U422,※編集不可※選択項目!$N$26:$P$41,3,TRUE),AM422)</f>
        <v/>
      </c>
      <c r="AM422" s="95" t="str">
        <f>IF(G422&amp;H422=※編集不可※選択項目!$J$43,VLOOKUP(新規登録用!U422,※編集不可※選択項目!$N$42:$P$46,3,TRUE),AN422)</f>
        <v/>
      </c>
      <c r="AN422" s="95" t="str">
        <f>IF(G422&amp;H422=※編集不可※選択項目!$J$48,VLOOKUP(新規登録用!U422,※編集不可※選択項目!$N$47:$P$51,3,TRUE),"")</f>
        <v/>
      </c>
      <c r="AO422" s="94">
        <f>IFERROR(VLOOKUP(Y422&amp;G422&amp;H422,※編集不可※選択項目!U:V,2,FALSE),0)</f>
        <v>0</v>
      </c>
      <c r="AP422" s="94">
        <f t="shared" si="89"/>
        <v>0</v>
      </c>
      <c r="AQ422" s="94" t="str">
        <f t="shared" si="90"/>
        <v/>
      </c>
      <c r="AR422" s="81">
        <f t="shared" si="91"/>
        <v>0</v>
      </c>
      <c r="AS422" s="81">
        <f t="shared" si="96"/>
        <v>0</v>
      </c>
      <c r="AT422" s="81">
        <f t="shared" si="92"/>
        <v>0</v>
      </c>
      <c r="AU422" s="81" t="str">
        <f t="shared" si="97"/>
        <v/>
      </c>
      <c r="AV422" s="74">
        <f t="shared" si="98"/>
        <v>0</v>
      </c>
      <c r="AW422" s="74">
        <f t="shared" si="99"/>
        <v>0</v>
      </c>
    </row>
    <row r="423" spans="1:49" s="13" customFormat="1" ht="25.15" customHeight="1" x14ac:dyDescent="0.15">
      <c r="A423" s="72">
        <f t="shared" si="93"/>
        <v>412</v>
      </c>
      <c r="B423" s="26" t="str">
        <f t="shared" si="86"/>
        <v/>
      </c>
      <c r="C423" s="73"/>
      <c r="D423" s="24" t="str">
        <f t="shared" si="94"/>
        <v/>
      </c>
      <c r="E423" s="24" t="str">
        <f t="shared" si="95"/>
        <v/>
      </c>
      <c r="F423" s="22"/>
      <c r="G423" s="23"/>
      <c r="H423" s="22"/>
      <c r="I423" s="24" t="str">
        <f>IF(OR(G423="",H423="",U423=""),"",IFERROR(VLOOKUP(G423&amp;H423&amp;U423,※編集不可※選択項目!$K$3:$P$51,5,FALSE),"該当なし"))</f>
        <v/>
      </c>
      <c r="J423" s="41"/>
      <c r="K423" s="22"/>
      <c r="L423" s="24" t="e">
        <f>J423&amp;#REF!</f>
        <v>#REF!</v>
      </c>
      <c r="M423" s="22"/>
      <c r="N423" s="22"/>
      <c r="O423" s="22"/>
      <c r="P423" s="22"/>
      <c r="Q423" s="22"/>
      <c r="R423" s="22"/>
      <c r="S423" s="25" t="str">
        <f t="shared" si="87"/>
        <v/>
      </c>
      <c r="T423" s="22"/>
      <c r="U423" s="22"/>
      <c r="V423" s="22"/>
      <c r="W423" s="22"/>
      <c r="X423" s="22"/>
      <c r="Y423" s="22"/>
      <c r="Z423" s="31"/>
      <c r="AA423" s="41"/>
      <c r="AB423" s="31"/>
      <c r="AC423" s="121"/>
      <c r="AD423" s="122"/>
      <c r="AE423" s="118"/>
      <c r="AF423" s="100"/>
      <c r="AG423" s="71"/>
      <c r="AH423" s="94">
        <f>IFERROR(INDEX(※編集不可※選択項目!$P$3:$P$51,MATCH(新規登録用!G423&amp;新規登録用!H423&amp;新規登録用!I423,※編集不可※選択項目!$Q$3:$Q$51,0)),0)</f>
        <v>0</v>
      </c>
      <c r="AI423" s="95" t="str">
        <f t="shared" si="88"/>
        <v/>
      </c>
      <c r="AJ423" s="95" t="str">
        <f>IF(G423&amp;H423=※編集不可※選択項目!$J$3,VLOOKUP(新規登録用!U423,※編集不可※選択項目!$N$2:$P$13,3,TRUE),AK423)</f>
        <v/>
      </c>
      <c r="AK423" s="95" t="str">
        <f>IF(G423&amp;H423=※編集不可※選択項目!$J$15,VLOOKUP(新規登録用!U423,※編集不可※選択項目!$N$14:$P$25,3,TRUE),AL423)</f>
        <v/>
      </c>
      <c r="AL423" s="95" t="str">
        <f>IF(G423&amp;H423=※編集不可※選択項目!$J$27,VLOOKUP(新規登録用!U423,※編集不可※選択項目!$N$26:$P$41,3,TRUE),AM423)</f>
        <v/>
      </c>
      <c r="AM423" s="95" t="str">
        <f>IF(G423&amp;H423=※編集不可※選択項目!$J$43,VLOOKUP(新規登録用!U423,※編集不可※選択項目!$N$42:$P$46,3,TRUE),AN423)</f>
        <v/>
      </c>
      <c r="AN423" s="95" t="str">
        <f>IF(G423&amp;H423=※編集不可※選択項目!$J$48,VLOOKUP(新規登録用!U423,※編集不可※選択項目!$N$47:$P$51,3,TRUE),"")</f>
        <v/>
      </c>
      <c r="AO423" s="94">
        <f>IFERROR(VLOOKUP(Y423&amp;G423&amp;H423,※編集不可※選択項目!U:V,2,FALSE),0)</f>
        <v>0</v>
      </c>
      <c r="AP423" s="94">
        <f t="shared" si="89"/>
        <v>0</v>
      </c>
      <c r="AQ423" s="94" t="str">
        <f t="shared" si="90"/>
        <v/>
      </c>
      <c r="AR423" s="81">
        <f t="shared" si="91"/>
        <v>0</v>
      </c>
      <c r="AS423" s="81">
        <f t="shared" si="96"/>
        <v>0</v>
      </c>
      <c r="AT423" s="81">
        <f t="shared" si="92"/>
        <v>0</v>
      </c>
      <c r="AU423" s="81" t="str">
        <f t="shared" si="97"/>
        <v/>
      </c>
      <c r="AV423" s="74">
        <f t="shared" si="98"/>
        <v>0</v>
      </c>
      <c r="AW423" s="74">
        <f t="shared" si="99"/>
        <v>0</v>
      </c>
    </row>
    <row r="424" spans="1:49" s="13" customFormat="1" ht="25.15" customHeight="1" x14ac:dyDescent="0.15">
      <c r="A424" s="72">
        <f t="shared" si="93"/>
        <v>413</v>
      </c>
      <c r="B424" s="26" t="str">
        <f t="shared" si="86"/>
        <v/>
      </c>
      <c r="C424" s="73"/>
      <c r="D424" s="24" t="str">
        <f t="shared" si="94"/>
        <v/>
      </c>
      <c r="E424" s="24" t="str">
        <f t="shared" si="95"/>
        <v/>
      </c>
      <c r="F424" s="22"/>
      <c r="G424" s="23"/>
      <c r="H424" s="22"/>
      <c r="I424" s="24" t="str">
        <f>IF(OR(G424="",H424="",U424=""),"",IFERROR(VLOOKUP(G424&amp;H424&amp;U424,※編集不可※選択項目!$K$3:$P$51,5,FALSE),"該当なし"))</f>
        <v/>
      </c>
      <c r="J424" s="41"/>
      <c r="K424" s="22"/>
      <c r="L424" s="24" t="e">
        <f>J424&amp;#REF!</f>
        <v>#REF!</v>
      </c>
      <c r="M424" s="22"/>
      <c r="N424" s="22"/>
      <c r="O424" s="22"/>
      <c r="P424" s="22"/>
      <c r="Q424" s="22"/>
      <c r="R424" s="22"/>
      <c r="S424" s="25" t="str">
        <f t="shared" si="87"/>
        <v/>
      </c>
      <c r="T424" s="22"/>
      <c r="U424" s="22"/>
      <c r="V424" s="22"/>
      <c r="W424" s="22"/>
      <c r="X424" s="22"/>
      <c r="Y424" s="22"/>
      <c r="Z424" s="31"/>
      <c r="AA424" s="41"/>
      <c r="AB424" s="31"/>
      <c r="AC424" s="121"/>
      <c r="AD424" s="122"/>
      <c r="AE424" s="118"/>
      <c r="AF424" s="100"/>
      <c r="AG424" s="71"/>
      <c r="AH424" s="94">
        <f>IFERROR(INDEX(※編集不可※選択項目!$P$3:$P$51,MATCH(新規登録用!G424&amp;新規登録用!H424&amp;新規登録用!I424,※編集不可※選択項目!$Q$3:$Q$51,0)),0)</f>
        <v>0</v>
      </c>
      <c r="AI424" s="95" t="str">
        <f t="shared" si="88"/>
        <v/>
      </c>
      <c r="AJ424" s="95" t="str">
        <f>IF(G424&amp;H424=※編集不可※選択項目!$J$3,VLOOKUP(新規登録用!U424,※編集不可※選択項目!$N$2:$P$13,3,TRUE),AK424)</f>
        <v/>
      </c>
      <c r="AK424" s="95" t="str">
        <f>IF(G424&amp;H424=※編集不可※選択項目!$J$15,VLOOKUP(新規登録用!U424,※編集不可※選択項目!$N$14:$P$25,3,TRUE),AL424)</f>
        <v/>
      </c>
      <c r="AL424" s="95" t="str">
        <f>IF(G424&amp;H424=※編集不可※選択項目!$J$27,VLOOKUP(新規登録用!U424,※編集不可※選択項目!$N$26:$P$41,3,TRUE),AM424)</f>
        <v/>
      </c>
      <c r="AM424" s="95" t="str">
        <f>IF(G424&amp;H424=※編集不可※選択項目!$J$43,VLOOKUP(新規登録用!U424,※編集不可※選択項目!$N$42:$P$46,3,TRUE),AN424)</f>
        <v/>
      </c>
      <c r="AN424" s="95" t="str">
        <f>IF(G424&amp;H424=※編集不可※選択項目!$J$48,VLOOKUP(新規登録用!U424,※編集不可※選択項目!$N$47:$P$51,3,TRUE),"")</f>
        <v/>
      </c>
      <c r="AO424" s="94">
        <f>IFERROR(VLOOKUP(Y424&amp;G424&amp;H424,※編集不可※選択項目!U:V,2,FALSE),0)</f>
        <v>0</v>
      </c>
      <c r="AP424" s="94">
        <f t="shared" si="89"/>
        <v>0</v>
      </c>
      <c r="AQ424" s="94" t="str">
        <f t="shared" si="90"/>
        <v/>
      </c>
      <c r="AR424" s="81">
        <f t="shared" si="91"/>
        <v>0</v>
      </c>
      <c r="AS424" s="81">
        <f t="shared" si="96"/>
        <v>0</v>
      </c>
      <c r="AT424" s="81">
        <f t="shared" si="92"/>
        <v>0</v>
      </c>
      <c r="AU424" s="81" t="str">
        <f t="shared" si="97"/>
        <v/>
      </c>
      <c r="AV424" s="74">
        <f t="shared" si="98"/>
        <v>0</v>
      </c>
      <c r="AW424" s="74">
        <f t="shared" si="99"/>
        <v>0</v>
      </c>
    </row>
    <row r="425" spans="1:49" s="13" customFormat="1" ht="25.15" customHeight="1" x14ac:dyDescent="0.15">
      <c r="A425" s="72">
        <f t="shared" si="93"/>
        <v>414</v>
      </c>
      <c r="B425" s="26" t="str">
        <f t="shared" si="86"/>
        <v/>
      </c>
      <c r="C425" s="73"/>
      <c r="D425" s="24" t="str">
        <f t="shared" si="94"/>
        <v/>
      </c>
      <c r="E425" s="24" t="str">
        <f t="shared" si="95"/>
        <v/>
      </c>
      <c r="F425" s="22"/>
      <c r="G425" s="23"/>
      <c r="H425" s="22"/>
      <c r="I425" s="24" t="str">
        <f>IF(OR(G425="",H425="",U425=""),"",IFERROR(VLOOKUP(G425&amp;H425&amp;U425,※編集不可※選択項目!$K$3:$P$51,5,FALSE),"該当なし"))</f>
        <v/>
      </c>
      <c r="J425" s="41"/>
      <c r="K425" s="22"/>
      <c r="L425" s="24" t="e">
        <f>J425&amp;#REF!</f>
        <v>#REF!</v>
      </c>
      <c r="M425" s="22"/>
      <c r="N425" s="22"/>
      <c r="O425" s="22"/>
      <c r="P425" s="22"/>
      <c r="Q425" s="22"/>
      <c r="R425" s="22"/>
      <c r="S425" s="25" t="str">
        <f t="shared" si="87"/>
        <v/>
      </c>
      <c r="T425" s="22"/>
      <c r="U425" s="22"/>
      <c r="V425" s="22"/>
      <c r="W425" s="22"/>
      <c r="X425" s="22"/>
      <c r="Y425" s="22"/>
      <c r="Z425" s="31"/>
      <c r="AA425" s="41"/>
      <c r="AB425" s="31"/>
      <c r="AC425" s="121"/>
      <c r="AD425" s="122"/>
      <c r="AE425" s="118"/>
      <c r="AF425" s="100"/>
      <c r="AG425" s="71"/>
      <c r="AH425" s="94">
        <f>IFERROR(INDEX(※編集不可※選択項目!$P$3:$P$51,MATCH(新規登録用!G425&amp;新規登録用!H425&amp;新規登録用!I425,※編集不可※選択項目!$Q$3:$Q$51,0)),0)</f>
        <v>0</v>
      </c>
      <c r="AI425" s="95" t="str">
        <f t="shared" si="88"/>
        <v/>
      </c>
      <c r="AJ425" s="95" t="str">
        <f>IF(G425&amp;H425=※編集不可※選択項目!$J$3,VLOOKUP(新規登録用!U425,※編集不可※選択項目!$N$2:$P$13,3,TRUE),AK425)</f>
        <v/>
      </c>
      <c r="AK425" s="95" t="str">
        <f>IF(G425&amp;H425=※編集不可※選択項目!$J$15,VLOOKUP(新規登録用!U425,※編集不可※選択項目!$N$14:$P$25,3,TRUE),AL425)</f>
        <v/>
      </c>
      <c r="AL425" s="95" t="str">
        <f>IF(G425&amp;H425=※編集不可※選択項目!$J$27,VLOOKUP(新規登録用!U425,※編集不可※選択項目!$N$26:$P$41,3,TRUE),AM425)</f>
        <v/>
      </c>
      <c r="AM425" s="95" t="str">
        <f>IF(G425&amp;H425=※編集不可※選択項目!$J$43,VLOOKUP(新規登録用!U425,※編集不可※選択項目!$N$42:$P$46,3,TRUE),AN425)</f>
        <v/>
      </c>
      <c r="AN425" s="95" t="str">
        <f>IF(G425&amp;H425=※編集不可※選択項目!$J$48,VLOOKUP(新規登録用!U425,※編集不可※選択項目!$N$47:$P$51,3,TRUE),"")</f>
        <v/>
      </c>
      <c r="AO425" s="94">
        <f>IFERROR(VLOOKUP(Y425&amp;G425&amp;H425,※編集不可※選択項目!U:V,2,FALSE),0)</f>
        <v>0</v>
      </c>
      <c r="AP425" s="94">
        <f t="shared" si="89"/>
        <v>0</v>
      </c>
      <c r="AQ425" s="94" t="str">
        <f t="shared" si="90"/>
        <v/>
      </c>
      <c r="AR425" s="81">
        <f t="shared" si="91"/>
        <v>0</v>
      </c>
      <c r="AS425" s="81">
        <f t="shared" si="96"/>
        <v>0</v>
      </c>
      <c r="AT425" s="81">
        <f t="shared" si="92"/>
        <v>0</v>
      </c>
      <c r="AU425" s="81" t="str">
        <f t="shared" si="97"/>
        <v/>
      </c>
      <c r="AV425" s="74">
        <f t="shared" si="98"/>
        <v>0</v>
      </c>
      <c r="AW425" s="74">
        <f t="shared" si="99"/>
        <v>0</v>
      </c>
    </row>
    <row r="426" spans="1:49" s="13" customFormat="1" ht="25.15" customHeight="1" x14ac:dyDescent="0.15">
      <c r="A426" s="72">
        <f t="shared" si="93"/>
        <v>415</v>
      </c>
      <c r="B426" s="26" t="str">
        <f t="shared" si="86"/>
        <v/>
      </c>
      <c r="C426" s="73"/>
      <c r="D426" s="24" t="str">
        <f t="shared" si="94"/>
        <v/>
      </c>
      <c r="E426" s="24" t="str">
        <f t="shared" si="95"/>
        <v/>
      </c>
      <c r="F426" s="22"/>
      <c r="G426" s="23"/>
      <c r="H426" s="22"/>
      <c r="I426" s="24" t="str">
        <f>IF(OR(G426="",H426="",U426=""),"",IFERROR(VLOOKUP(G426&amp;H426&amp;U426,※編集不可※選択項目!$K$3:$P$51,5,FALSE),"該当なし"))</f>
        <v/>
      </c>
      <c r="J426" s="41"/>
      <c r="K426" s="22"/>
      <c r="L426" s="24" t="e">
        <f>J426&amp;#REF!</f>
        <v>#REF!</v>
      </c>
      <c r="M426" s="22"/>
      <c r="N426" s="22"/>
      <c r="O426" s="22"/>
      <c r="P426" s="22"/>
      <c r="Q426" s="22"/>
      <c r="R426" s="22"/>
      <c r="S426" s="25" t="str">
        <f t="shared" si="87"/>
        <v/>
      </c>
      <c r="T426" s="22"/>
      <c r="U426" s="22"/>
      <c r="V426" s="22"/>
      <c r="W426" s="22"/>
      <c r="X426" s="22"/>
      <c r="Y426" s="22"/>
      <c r="Z426" s="31"/>
      <c r="AA426" s="41"/>
      <c r="AB426" s="31"/>
      <c r="AC426" s="121"/>
      <c r="AD426" s="122"/>
      <c r="AE426" s="118"/>
      <c r="AF426" s="100"/>
      <c r="AG426" s="71"/>
      <c r="AH426" s="94">
        <f>IFERROR(INDEX(※編集不可※選択項目!$P$3:$P$51,MATCH(新規登録用!G426&amp;新規登録用!H426&amp;新規登録用!I426,※編集不可※選択項目!$Q$3:$Q$51,0)),0)</f>
        <v>0</v>
      </c>
      <c r="AI426" s="95" t="str">
        <f t="shared" si="88"/>
        <v/>
      </c>
      <c r="AJ426" s="95" t="str">
        <f>IF(G426&amp;H426=※編集不可※選択項目!$J$3,VLOOKUP(新規登録用!U426,※編集不可※選択項目!$N$2:$P$13,3,TRUE),AK426)</f>
        <v/>
      </c>
      <c r="AK426" s="95" t="str">
        <f>IF(G426&amp;H426=※編集不可※選択項目!$J$15,VLOOKUP(新規登録用!U426,※編集不可※選択項目!$N$14:$P$25,3,TRUE),AL426)</f>
        <v/>
      </c>
      <c r="AL426" s="95" t="str">
        <f>IF(G426&amp;H426=※編集不可※選択項目!$J$27,VLOOKUP(新規登録用!U426,※編集不可※選択項目!$N$26:$P$41,3,TRUE),AM426)</f>
        <v/>
      </c>
      <c r="AM426" s="95" t="str">
        <f>IF(G426&amp;H426=※編集不可※選択項目!$J$43,VLOOKUP(新規登録用!U426,※編集不可※選択項目!$N$42:$P$46,3,TRUE),AN426)</f>
        <v/>
      </c>
      <c r="AN426" s="95" t="str">
        <f>IF(G426&amp;H426=※編集不可※選択項目!$J$48,VLOOKUP(新規登録用!U426,※編集不可※選択項目!$N$47:$P$51,3,TRUE),"")</f>
        <v/>
      </c>
      <c r="AO426" s="94">
        <f>IFERROR(VLOOKUP(Y426&amp;G426&amp;H426,※編集不可※選択項目!U:V,2,FALSE),0)</f>
        <v>0</v>
      </c>
      <c r="AP426" s="94">
        <f t="shared" si="89"/>
        <v>0</v>
      </c>
      <c r="AQ426" s="94" t="str">
        <f t="shared" si="90"/>
        <v/>
      </c>
      <c r="AR426" s="81">
        <f t="shared" si="91"/>
        <v>0</v>
      </c>
      <c r="AS426" s="81">
        <f t="shared" si="96"/>
        <v>0</v>
      </c>
      <c r="AT426" s="81">
        <f t="shared" si="92"/>
        <v>0</v>
      </c>
      <c r="AU426" s="81" t="str">
        <f t="shared" si="97"/>
        <v/>
      </c>
      <c r="AV426" s="74">
        <f t="shared" si="98"/>
        <v>0</v>
      </c>
      <c r="AW426" s="74">
        <f t="shared" si="99"/>
        <v>0</v>
      </c>
    </row>
    <row r="427" spans="1:49" s="13" customFormat="1" ht="25.15" customHeight="1" x14ac:dyDescent="0.15">
      <c r="A427" s="72">
        <f t="shared" si="93"/>
        <v>416</v>
      </c>
      <c r="B427" s="26" t="str">
        <f t="shared" si="86"/>
        <v/>
      </c>
      <c r="C427" s="73"/>
      <c r="D427" s="24" t="str">
        <f t="shared" si="94"/>
        <v/>
      </c>
      <c r="E427" s="24" t="str">
        <f t="shared" si="95"/>
        <v/>
      </c>
      <c r="F427" s="22"/>
      <c r="G427" s="23"/>
      <c r="H427" s="22"/>
      <c r="I427" s="24" t="str">
        <f>IF(OR(G427="",H427="",U427=""),"",IFERROR(VLOOKUP(G427&amp;H427&amp;U427,※編集不可※選択項目!$K$3:$P$51,5,FALSE),"該当なし"))</f>
        <v/>
      </c>
      <c r="J427" s="41"/>
      <c r="K427" s="22"/>
      <c r="L427" s="24" t="e">
        <f>J427&amp;#REF!</f>
        <v>#REF!</v>
      </c>
      <c r="M427" s="22"/>
      <c r="N427" s="22"/>
      <c r="O427" s="22"/>
      <c r="P427" s="22"/>
      <c r="Q427" s="22"/>
      <c r="R427" s="22"/>
      <c r="S427" s="25" t="str">
        <f t="shared" si="87"/>
        <v/>
      </c>
      <c r="T427" s="22"/>
      <c r="U427" s="22"/>
      <c r="V427" s="22"/>
      <c r="W427" s="22"/>
      <c r="X427" s="22"/>
      <c r="Y427" s="22"/>
      <c r="Z427" s="31"/>
      <c r="AA427" s="41"/>
      <c r="AB427" s="31"/>
      <c r="AC427" s="121"/>
      <c r="AD427" s="122"/>
      <c r="AE427" s="118"/>
      <c r="AF427" s="100"/>
      <c r="AG427" s="71"/>
      <c r="AH427" s="94">
        <f>IFERROR(INDEX(※編集不可※選択項目!$P$3:$P$51,MATCH(新規登録用!G427&amp;新規登録用!H427&amp;新規登録用!I427,※編集不可※選択項目!$Q$3:$Q$51,0)),0)</f>
        <v>0</v>
      </c>
      <c r="AI427" s="95" t="str">
        <f t="shared" si="88"/>
        <v/>
      </c>
      <c r="AJ427" s="95" t="str">
        <f>IF(G427&amp;H427=※編集不可※選択項目!$J$3,VLOOKUP(新規登録用!U427,※編集不可※選択項目!$N$2:$P$13,3,TRUE),AK427)</f>
        <v/>
      </c>
      <c r="AK427" s="95" t="str">
        <f>IF(G427&amp;H427=※編集不可※選択項目!$J$15,VLOOKUP(新規登録用!U427,※編集不可※選択項目!$N$14:$P$25,3,TRUE),AL427)</f>
        <v/>
      </c>
      <c r="AL427" s="95" t="str">
        <f>IF(G427&amp;H427=※編集不可※選択項目!$J$27,VLOOKUP(新規登録用!U427,※編集不可※選択項目!$N$26:$P$41,3,TRUE),AM427)</f>
        <v/>
      </c>
      <c r="AM427" s="95" t="str">
        <f>IF(G427&amp;H427=※編集不可※選択項目!$J$43,VLOOKUP(新規登録用!U427,※編集不可※選択項目!$N$42:$P$46,3,TRUE),AN427)</f>
        <v/>
      </c>
      <c r="AN427" s="95" t="str">
        <f>IF(G427&amp;H427=※編集不可※選択項目!$J$48,VLOOKUP(新規登録用!U427,※編集不可※選択項目!$N$47:$P$51,3,TRUE),"")</f>
        <v/>
      </c>
      <c r="AO427" s="94">
        <f>IFERROR(VLOOKUP(Y427&amp;G427&amp;H427,※編集不可※選択項目!U:V,2,FALSE),0)</f>
        <v>0</v>
      </c>
      <c r="AP427" s="94">
        <f t="shared" si="89"/>
        <v>0</v>
      </c>
      <c r="AQ427" s="94" t="str">
        <f t="shared" si="90"/>
        <v/>
      </c>
      <c r="AR427" s="81">
        <f t="shared" si="91"/>
        <v>0</v>
      </c>
      <c r="AS427" s="81">
        <f t="shared" si="96"/>
        <v>0</v>
      </c>
      <c r="AT427" s="81">
        <f t="shared" si="92"/>
        <v>0</v>
      </c>
      <c r="AU427" s="81" t="str">
        <f t="shared" si="97"/>
        <v/>
      </c>
      <c r="AV427" s="74">
        <f t="shared" si="98"/>
        <v>0</v>
      </c>
      <c r="AW427" s="74">
        <f t="shared" si="99"/>
        <v>0</v>
      </c>
    </row>
    <row r="428" spans="1:49" s="13" customFormat="1" ht="25.15" customHeight="1" x14ac:dyDescent="0.15">
      <c r="A428" s="72">
        <f t="shared" si="93"/>
        <v>417</v>
      </c>
      <c r="B428" s="26" t="str">
        <f t="shared" si="86"/>
        <v/>
      </c>
      <c r="C428" s="73"/>
      <c r="D428" s="24" t="str">
        <f t="shared" si="94"/>
        <v/>
      </c>
      <c r="E428" s="24" t="str">
        <f t="shared" si="95"/>
        <v/>
      </c>
      <c r="F428" s="22"/>
      <c r="G428" s="23"/>
      <c r="H428" s="22"/>
      <c r="I428" s="24" t="str">
        <f>IF(OR(G428="",H428="",U428=""),"",IFERROR(VLOOKUP(G428&amp;H428&amp;U428,※編集不可※選択項目!$K$3:$P$51,5,FALSE),"該当なし"))</f>
        <v/>
      </c>
      <c r="J428" s="41"/>
      <c r="K428" s="22"/>
      <c r="L428" s="24" t="e">
        <f>J428&amp;#REF!</f>
        <v>#REF!</v>
      </c>
      <c r="M428" s="22"/>
      <c r="N428" s="22"/>
      <c r="O428" s="22"/>
      <c r="P428" s="22"/>
      <c r="Q428" s="22"/>
      <c r="R428" s="22"/>
      <c r="S428" s="25" t="str">
        <f t="shared" si="87"/>
        <v/>
      </c>
      <c r="T428" s="22"/>
      <c r="U428" s="22"/>
      <c r="V428" s="22"/>
      <c r="W428" s="22"/>
      <c r="X428" s="22"/>
      <c r="Y428" s="22"/>
      <c r="Z428" s="31"/>
      <c r="AA428" s="41"/>
      <c r="AB428" s="31"/>
      <c r="AC428" s="121"/>
      <c r="AD428" s="122"/>
      <c r="AE428" s="118"/>
      <c r="AF428" s="100"/>
      <c r="AG428" s="71"/>
      <c r="AH428" s="94">
        <f>IFERROR(INDEX(※編集不可※選択項目!$P$3:$P$51,MATCH(新規登録用!G428&amp;新規登録用!H428&amp;新規登録用!I428,※編集不可※選択項目!$Q$3:$Q$51,0)),0)</f>
        <v>0</v>
      </c>
      <c r="AI428" s="95" t="str">
        <f t="shared" si="88"/>
        <v/>
      </c>
      <c r="AJ428" s="95" t="str">
        <f>IF(G428&amp;H428=※編集不可※選択項目!$J$3,VLOOKUP(新規登録用!U428,※編集不可※選択項目!$N$2:$P$13,3,TRUE),AK428)</f>
        <v/>
      </c>
      <c r="AK428" s="95" t="str">
        <f>IF(G428&amp;H428=※編集不可※選択項目!$J$15,VLOOKUP(新規登録用!U428,※編集不可※選択項目!$N$14:$P$25,3,TRUE),AL428)</f>
        <v/>
      </c>
      <c r="AL428" s="95" t="str">
        <f>IF(G428&amp;H428=※編集不可※選択項目!$J$27,VLOOKUP(新規登録用!U428,※編集不可※選択項目!$N$26:$P$41,3,TRUE),AM428)</f>
        <v/>
      </c>
      <c r="AM428" s="95" t="str">
        <f>IF(G428&amp;H428=※編集不可※選択項目!$J$43,VLOOKUP(新規登録用!U428,※編集不可※選択項目!$N$42:$P$46,3,TRUE),AN428)</f>
        <v/>
      </c>
      <c r="AN428" s="95" t="str">
        <f>IF(G428&amp;H428=※編集不可※選択項目!$J$48,VLOOKUP(新規登録用!U428,※編集不可※選択項目!$N$47:$P$51,3,TRUE),"")</f>
        <v/>
      </c>
      <c r="AO428" s="94">
        <f>IFERROR(VLOOKUP(Y428&amp;G428&amp;H428,※編集不可※選択項目!U:V,2,FALSE),0)</f>
        <v>0</v>
      </c>
      <c r="AP428" s="94">
        <f t="shared" si="89"/>
        <v>0</v>
      </c>
      <c r="AQ428" s="94" t="str">
        <f t="shared" si="90"/>
        <v/>
      </c>
      <c r="AR428" s="81">
        <f t="shared" si="91"/>
        <v>0</v>
      </c>
      <c r="AS428" s="81">
        <f t="shared" si="96"/>
        <v>0</v>
      </c>
      <c r="AT428" s="81">
        <f t="shared" si="92"/>
        <v>0</v>
      </c>
      <c r="AU428" s="81" t="str">
        <f t="shared" si="97"/>
        <v/>
      </c>
      <c r="AV428" s="74">
        <f t="shared" si="98"/>
        <v>0</v>
      </c>
      <c r="AW428" s="74">
        <f t="shared" si="99"/>
        <v>0</v>
      </c>
    </row>
    <row r="429" spans="1:49" s="13" customFormat="1" ht="25.15" customHeight="1" x14ac:dyDescent="0.15">
      <c r="A429" s="72">
        <f t="shared" si="93"/>
        <v>418</v>
      </c>
      <c r="B429" s="26" t="str">
        <f t="shared" si="86"/>
        <v/>
      </c>
      <c r="C429" s="73"/>
      <c r="D429" s="24" t="str">
        <f t="shared" si="94"/>
        <v/>
      </c>
      <c r="E429" s="24" t="str">
        <f t="shared" si="95"/>
        <v/>
      </c>
      <c r="F429" s="22"/>
      <c r="G429" s="23"/>
      <c r="H429" s="22"/>
      <c r="I429" s="24" t="str">
        <f>IF(OR(G429="",H429="",U429=""),"",IFERROR(VLOOKUP(G429&amp;H429&amp;U429,※編集不可※選択項目!$K$3:$P$51,5,FALSE),"該当なし"))</f>
        <v/>
      </c>
      <c r="J429" s="41"/>
      <c r="K429" s="22"/>
      <c r="L429" s="24" t="e">
        <f>J429&amp;#REF!</f>
        <v>#REF!</v>
      </c>
      <c r="M429" s="22"/>
      <c r="N429" s="22"/>
      <c r="O429" s="22"/>
      <c r="P429" s="22"/>
      <c r="Q429" s="22"/>
      <c r="R429" s="22"/>
      <c r="S429" s="25" t="str">
        <f t="shared" si="87"/>
        <v/>
      </c>
      <c r="T429" s="22"/>
      <c r="U429" s="22"/>
      <c r="V429" s="22"/>
      <c r="W429" s="22"/>
      <c r="X429" s="22"/>
      <c r="Y429" s="22"/>
      <c r="Z429" s="31"/>
      <c r="AA429" s="41"/>
      <c r="AB429" s="31"/>
      <c r="AC429" s="121"/>
      <c r="AD429" s="122"/>
      <c r="AE429" s="118"/>
      <c r="AF429" s="100"/>
      <c r="AG429" s="71"/>
      <c r="AH429" s="94">
        <f>IFERROR(INDEX(※編集不可※選択項目!$P$3:$P$51,MATCH(新規登録用!G429&amp;新規登録用!H429&amp;新規登録用!I429,※編集不可※選択項目!$Q$3:$Q$51,0)),0)</f>
        <v>0</v>
      </c>
      <c r="AI429" s="95" t="str">
        <f t="shared" si="88"/>
        <v/>
      </c>
      <c r="AJ429" s="95" t="str">
        <f>IF(G429&amp;H429=※編集不可※選択項目!$J$3,VLOOKUP(新規登録用!U429,※編集不可※選択項目!$N$2:$P$13,3,TRUE),AK429)</f>
        <v/>
      </c>
      <c r="AK429" s="95" t="str">
        <f>IF(G429&amp;H429=※編集不可※選択項目!$J$15,VLOOKUP(新規登録用!U429,※編集不可※選択項目!$N$14:$P$25,3,TRUE),AL429)</f>
        <v/>
      </c>
      <c r="AL429" s="95" t="str">
        <f>IF(G429&amp;H429=※編集不可※選択項目!$J$27,VLOOKUP(新規登録用!U429,※編集不可※選択項目!$N$26:$P$41,3,TRUE),AM429)</f>
        <v/>
      </c>
      <c r="AM429" s="95" t="str">
        <f>IF(G429&amp;H429=※編集不可※選択項目!$J$43,VLOOKUP(新規登録用!U429,※編集不可※選択項目!$N$42:$P$46,3,TRUE),AN429)</f>
        <v/>
      </c>
      <c r="AN429" s="95" t="str">
        <f>IF(G429&amp;H429=※編集不可※選択項目!$J$48,VLOOKUP(新規登録用!U429,※編集不可※選択項目!$N$47:$P$51,3,TRUE),"")</f>
        <v/>
      </c>
      <c r="AO429" s="94">
        <f>IFERROR(VLOOKUP(Y429&amp;G429&amp;H429,※編集不可※選択項目!U:V,2,FALSE),0)</f>
        <v>0</v>
      </c>
      <c r="AP429" s="94">
        <f t="shared" si="89"/>
        <v>0</v>
      </c>
      <c r="AQ429" s="94" t="str">
        <f t="shared" si="90"/>
        <v/>
      </c>
      <c r="AR429" s="81">
        <f t="shared" si="91"/>
        <v>0</v>
      </c>
      <c r="AS429" s="81">
        <f t="shared" si="96"/>
        <v>0</v>
      </c>
      <c r="AT429" s="81">
        <f t="shared" si="92"/>
        <v>0</v>
      </c>
      <c r="AU429" s="81" t="str">
        <f t="shared" si="97"/>
        <v/>
      </c>
      <c r="AV429" s="74">
        <f t="shared" si="98"/>
        <v>0</v>
      </c>
      <c r="AW429" s="74">
        <f t="shared" si="99"/>
        <v>0</v>
      </c>
    </row>
    <row r="430" spans="1:49" s="13" customFormat="1" ht="25.15" customHeight="1" x14ac:dyDescent="0.15">
      <c r="A430" s="72">
        <f t="shared" si="93"/>
        <v>419</v>
      </c>
      <c r="B430" s="26" t="str">
        <f t="shared" si="86"/>
        <v/>
      </c>
      <c r="C430" s="73"/>
      <c r="D430" s="24" t="str">
        <f t="shared" si="94"/>
        <v/>
      </c>
      <c r="E430" s="24" t="str">
        <f t="shared" si="95"/>
        <v/>
      </c>
      <c r="F430" s="22"/>
      <c r="G430" s="23"/>
      <c r="H430" s="22"/>
      <c r="I430" s="24" t="str">
        <f>IF(OR(G430="",H430="",U430=""),"",IFERROR(VLOOKUP(G430&amp;H430&amp;U430,※編集不可※選択項目!$K$3:$P$51,5,FALSE),"該当なし"))</f>
        <v/>
      </c>
      <c r="J430" s="41"/>
      <c r="K430" s="22"/>
      <c r="L430" s="24" t="e">
        <f>J430&amp;#REF!</f>
        <v>#REF!</v>
      </c>
      <c r="M430" s="22"/>
      <c r="N430" s="22"/>
      <c r="O430" s="22"/>
      <c r="P430" s="22"/>
      <c r="Q430" s="22"/>
      <c r="R430" s="22"/>
      <c r="S430" s="25" t="str">
        <f t="shared" si="87"/>
        <v/>
      </c>
      <c r="T430" s="22"/>
      <c r="U430" s="22"/>
      <c r="V430" s="22"/>
      <c r="W430" s="22"/>
      <c r="X430" s="22"/>
      <c r="Y430" s="22"/>
      <c r="Z430" s="31"/>
      <c r="AA430" s="41"/>
      <c r="AB430" s="31"/>
      <c r="AC430" s="121"/>
      <c r="AD430" s="122"/>
      <c r="AE430" s="118"/>
      <c r="AF430" s="100"/>
      <c r="AG430" s="71"/>
      <c r="AH430" s="94">
        <f>IFERROR(INDEX(※編集不可※選択項目!$P$3:$P$51,MATCH(新規登録用!G430&amp;新規登録用!H430&amp;新規登録用!I430,※編集不可※選択項目!$Q$3:$Q$51,0)),0)</f>
        <v>0</v>
      </c>
      <c r="AI430" s="95" t="str">
        <f t="shared" si="88"/>
        <v/>
      </c>
      <c r="AJ430" s="95" t="str">
        <f>IF(G430&amp;H430=※編集不可※選択項目!$J$3,VLOOKUP(新規登録用!U430,※編集不可※選択項目!$N$2:$P$13,3,TRUE),AK430)</f>
        <v/>
      </c>
      <c r="AK430" s="95" t="str">
        <f>IF(G430&amp;H430=※編集不可※選択項目!$J$15,VLOOKUP(新規登録用!U430,※編集不可※選択項目!$N$14:$P$25,3,TRUE),AL430)</f>
        <v/>
      </c>
      <c r="AL430" s="95" t="str">
        <f>IF(G430&amp;H430=※編集不可※選択項目!$J$27,VLOOKUP(新規登録用!U430,※編集不可※選択項目!$N$26:$P$41,3,TRUE),AM430)</f>
        <v/>
      </c>
      <c r="AM430" s="95" t="str">
        <f>IF(G430&amp;H430=※編集不可※選択項目!$J$43,VLOOKUP(新規登録用!U430,※編集不可※選択項目!$N$42:$P$46,3,TRUE),AN430)</f>
        <v/>
      </c>
      <c r="AN430" s="95" t="str">
        <f>IF(G430&amp;H430=※編集不可※選択項目!$J$48,VLOOKUP(新規登録用!U430,※編集不可※選択項目!$N$47:$P$51,3,TRUE),"")</f>
        <v/>
      </c>
      <c r="AO430" s="94">
        <f>IFERROR(VLOOKUP(Y430&amp;G430&amp;H430,※編集不可※選択項目!U:V,2,FALSE),0)</f>
        <v>0</v>
      </c>
      <c r="AP430" s="94">
        <f t="shared" si="89"/>
        <v>0</v>
      </c>
      <c r="AQ430" s="94" t="str">
        <f t="shared" si="90"/>
        <v/>
      </c>
      <c r="AR430" s="81">
        <f t="shared" si="91"/>
        <v>0</v>
      </c>
      <c r="AS430" s="81">
        <f t="shared" si="96"/>
        <v>0</v>
      </c>
      <c r="AT430" s="81">
        <f t="shared" si="92"/>
        <v>0</v>
      </c>
      <c r="AU430" s="81" t="str">
        <f t="shared" si="97"/>
        <v/>
      </c>
      <c r="AV430" s="74">
        <f t="shared" si="98"/>
        <v>0</v>
      </c>
      <c r="AW430" s="74">
        <f t="shared" si="99"/>
        <v>0</v>
      </c>
    </row>
    <row r="431" spans="1:49" s="13" customFormat="1" ht="25.15" customHeight="1" x14ac:dyDescent="0.15">
      <c r="A431" s="72">
        <f t="shared" si="93"/>
        <v>420</v>
      </c>
      <c r="B431" s="26" t="str">
        <f t="shared" si="86"/>
        <v/>
      </c>
      <c r="C431" s="73"/>
      <c r="D431" s="24" t="str">
        <f t="shared" si="94"/>
        <v/>
      </c>
      <c r="E431" s="24" t="str">
        <f t="shared" si="95"/>
        <v/>
      </c>
      <c r="F431" s="22"/>
      <c r="G431" s="23"/>
      <c r="H431" s="22"/>
      <c r="I431" s="24" t="str">
        <f>IF(OR(G431="",H431="",U431=""),"",IFERROR(VLOOKUP(G431&amp;H431&amp;U431,※編集不可※選択項目!$K$3:$P$51,5,FALSE),"該当なし"))</f>
        <v/>
      </c>
      <c r="J431" s="41"/>
      <c r="K431" s="22"/>
      <c r="L431" s="24" t="e">
        <f>J431&amp;#REF!</f>
        <v>#REF!</v>
      </c>
      <c r="M431" s="22"/>
      <c r="N431" s="22"/>
      <c r="O431" s="22"/>
      <c r="P431" s="22"/>
      <c r="Q431" s="22"/>
      <c r="R431" s="22"/>
      <c r="S431" s="25" t="str">
        <f t="shared" si="87"/>
        <v/>
      </c>
      <c r="T431" s="22"/>
      <c r="U431" s="22"/>
      <c r="V431" s="22"/>
      <c r="W431" s="22"/>
      <c r="X431" s="22"/>
      <c r="Y431" s="22"/>
      <c r="Z431" s="31"/>
      <c r="AA431" s="41"/>
      <c r="AB431" s="31"/>
      <c r="AC431" s="121"/>
      <c r="AD431" s="122"/>
      <c r="AE431" s="118"/>
      <c r="AF431" s="100"/>
      <c r="AG431" s="71"/>
      <c r="AH431" s="94">
        <f>IFERROR(INDEX(※編集不可※選択項目!$P$3:$P$51,MATCH(新規登録用!G431&amp;新規登録用!H431&amp;新規登録用!I431,※編集不可※選択項目!$Q$3:$Q$51,0)),0)</f>
        <v>0</v>
      </c>
      <c r="AI431" s="95" t="str">
        <f t="shared" si="88"/>
        <v/>
      </c>
      <c r="AJ431" s="95" t="str">
        <f>IF(G431&amp;H431=※編集不可※選択項目!$J$3,VLOOKUP(新規登録用!U431,※編集不可※選択項目!$N$2:$P$13,3,TRUE),AK431)</f>
        <v/>
      </c>
      <c r="AK431" s="95" t="str">
        <f>IF(G431&amp;H431=※編集不可※選択項目!$J$15,VLOOKUP(新規登録用!U431,※編集不可※選択項目!$N$14:$P$25,3,TRUE),AL431)</f>
        <v/>
      </c>
      <c r="AL431" s="95" t="str">
        <f>IF(G431&amp;H431=※編集不可※選択項目!$J$27,VLOOKUP(新規登録用!U431,※編集不可※選択項目!$N$26:$P$41,3,TRUE),AM431)</f>
        <v/>
      </c>
      <c r="AM431" s="95" t="str">
        <f>IF(G431&amp;H431=※編集不可※選択項目!$J$43,VLOOKUP(新規登録用!U431,※編集不可※選択項目!$N$42:$P$46,3,TRUE),AN431)</f>
        <v/>
      </c>
      <c r="AN431" s="95" t="str">
        <f>IF(G431&amp;H431=※編集不可※選択項目!$J$48,VLOOKUP(新規登録用!U431,※編集不可※選択項目!$N$47:$P$51,3,TRUE),"")</f>
        <v/>
      </c>
      <c r="AO431" s="94">
        <f>IFERROR(VLOOKUP(Y431&amp;G431&amp;H431,※編集不可※選択項目!U:V,2,FALSE),0)</f>
        <v>0</v>
      </c>
      <c r="AP431" s="94">
        <f t="shared" si="89"/>
        <v>0</v>
      </c>
      <c r="AQ431" s="94" t="str">
        <f t="shared" si="90"/>
        <v/>
      </c>
      <c r="AR431" s="81">
        <f t="shared" si="91"/>
        <v>0</v>
      </c>
      <c r="AS431" s="81">
        <f t="shared" si="96"/>
        <v>0</v>
      </c>
      <c r="AT431" s="81">
        <f t="shared" si="92"/>
        <v>0</v>
      </c>
      <c r="AU431" s="81" t="str">
        <f t="shared" si="97"/>
        <v/>
      </c>
      <c r="AV431" s="74">
        <f t="shared" si="98"/>
        <v>0</v>
      </c>
      <c r="AW431" s="74">
        <f t="shared" si="99"/>
        <v>0</v>
      </c>
    </row>
    <row r="432" spans="1:49" s="13" customFormat="1" ht="25.15" customHeight="1" x14ac:dyDescent="0.15">
      <c r="A432" s="72">
        <f t="shared" si="93"/>
        <v>421</v>
      </c>
      <c r="B432" s="26" t="str">
        <f t="shared" si="86"/>
        <v/>
      </c>
      <c r="C432" s="73"/>
      <c r="D432" s="24" t="str">
        <f t="shared" si="94"/>
        <v/>
      </c>
      <c r="E432" s="24" t="str">
        <f t="shared" si="95"/>
        <v/>
      </c>
      <c r="F432" s="22"/>
      <c r="G432" s="23"/>
      <c r="H432" s="22"/>
      <c r="I432" s="24" t="str">
        <f>IF(OR(G432="",H432="",U432=""),"",IFERROR(VLOOKUP(G432&amp;H432&amp;U432,※編集不可※選択項目!$K$3:$P$51,5,FALSE),"該当なし"))</f>
        <v/>
      </c>
      <c r="J432" s="41"/>
      <c r="K432" s="22"/>
      <c r="L432" s="24" t="e">
        <f>J432&amp;#REF!</f>
        <v>#REF!</v>
      </c>
      <c r="M432" s="22"/>
      <c r="N432" s="22"/>
      <c r="O432" s="22"/>
      <c r="P432" s="22"/>
      <c r="Q432" s="22"/>
      <c r="R432" s="22"/>
      <c r="S432" s="25" t="str">
        <f t="shared" si="87"/>
        <v/>
      </c>
      <c r="T432" s="22"/>
      <c r="U432" s="22"/>
      <c r="V432" s="22"/>
      <c r="W432" s="22"/>
      <c r="X432" s="22"/>
      <c r="Y432" s="22"/>
      <c r="Z432" s="31"/>
      <c r="AA432" s="41"/>
      <c r="AB432" s="31"/>
      <c r="AC432" s="121"/>
      <c r="AD432" s="122"/>
      <c r="AE432" s="118"/>
      <c r="AF432" s="100"/>
      <c r="AG432" s="71"/>
      <c r="AH432" s="94">
        <f>IFERROR(INDEX(※編集不可※選択項目!$P$3:$P$51,MATCH(新規登録用!G432&amp;新規登録用!H432&amp;新規登録用!I432,※編集不可※選択項目!$Q$3:$Q$51,0)),0)</f>
        <v>0</v>
      </c>
      <c r="AI432" s="95" t="str">
        <f t="shared" si="88"/>
        <v/>
      </c>
      <c r="AJ432" s="95" t="str">
        <f>IF(G432&amp;H432=※編集不可※選択項目!$J$3,VLOOKUP(新規登録用!U432,※編集不可※選択項目!$N$2:$P$13,3,TRUE),AK432)</f>
        <v/>
      </c>
      <c r="AK432" s="95" t="str">
        <f>IF(G432&amp;H432=※編集不可※選択項目!$J$15,VLOOKUP(新規登録用!U432,※編集不可※選択項目!$N$14:$P$25,3,TRUE),AL432)</f>
        <v/>
      </c>
      <c r="AL432" s="95" t="str">
        <f>IF(G432&amp;H432=※編集不可※選択項目!$J$27,VLOOKUP(新規登録用!U432,※編集不可※選択項目!$N$26:$P$41,3,TRUE),AM432)</f>
        <v/>
      </c>
      <c r="AM432" s="95" t="str">
        <f>IF(G432&amp;H432=※編集不可※選択項目!$J$43,VLOOKUP(新規登録用!U432,※編集不可※選択項目!$N$42:$P$46,3,TRUE),AN432)</f>
        <v/>
      </c>
      <c r="AN432" s="95" t="str">
        <f>IF(G432&amp;H432=※編集不可※選択項目!$J$48,VLOOKUP(新規登録用!U432,※編集不可※選択項目!$N$47:$P$51,3,TRUE),"")</f>
        <v/>
      </c>
      <c r="AO432" s="94">
        <f>IFERROR(VLOOKUP(Y432&amp;G432&amp;H432,※編集不可※選択項目!U:V,2,FALSE),0)</f>
        <v>0</v>
      </c>
      <c r="AP432" s="94">
        <f t="shared" si="89"/>
        <v>0</v>
      </c>
      <c r="AQ432" s="94" t="str">
        <f t="shared" si="90"/>
        <v/>
      </c>
      <c r="AR432" s="81">
        <f t="shared" si="91"/>
        <v>0</v>
      </c>
      <c r="AS432" s="81">
        <f t="shared" si="96"/>
        <v>0</v>
      </c>
      <c r="AT432" s="81">
        <f t="shared" si="92"/>
        <v>0</v>
      </c>
      <c r="AU432" s="81" t="str">
        <f t="shared" si="97"/>
        <v/>
      </c>
      <c r="AV432" s="74">
        <f t="shared" si="98"/>
        <v>0</v>
      </c>
      <c r="AW432" s="74">
        <f t="shared" si="99"/>
        <v>0</v>
      </c>
    </row>
    <row r="433" spans="1:49" s="13" customFormat="1" ht="25.15" customHeight="1" x14ac:dyDescent="0.15">
      <c r="A433" s="72">
        <f t="shared" si="93"/>
        <v>422</v>
      </c>
      <c r="B433" s="26" t="str">
        <f t="shared" si="86"/>
        <v/>
      </c>
      <c r="C433" s="73"/>
      <c r="D433" s="24" t="str">
        <f t="shared" si="94"/>
        <v/>
      </c>
      <c r="E433" s="24" t="str">
        <f t="shared" si="95"/>
        <v/>
      </c>
      <c r="F433" s="22"/>
      <c r="G433" s="23"/>
      <c r="H433" s="22"/>
      <c r="I433" s="24" t="str">
        <f>IF(OR(G433="",H433="",U433=""),"",IFERROR(VLOOKUP(G433&amp;H433&amp;U433,※編集不可※選択項目!$K$3:$P$51,5,FALSE),"該当なし"))</f>
        <v/>
      </c>
      <c r="J433" s="41"/>
      <c r="K433" s="22"/>
      <c r="L433" s="24" t="e">
        <f>J433&amp;#REF!</f>
        <v>#REF!</v>
      </c>
      <c r="M433" s="22"/>
      <c r="N433" s="22"/>
      <c r="O433" s="22"/>
      <c r="P433" s="22"/>
      <c r="Q433" s="22"/>
      <c r="R433" s="22"/>
      <c r="S433" s="25" t="str">
        <f t="shared" si="87"/>
        <v/>
      </c>
      <c r="T433" s="22"/>
      <c r="U433" s="22"/>
      <c r="V433" s="22"/>
      <c r="W433" s="22"/>
      <c r="X433" s="22"/>
      <c r="Y433" s="22"/>
      <c r="Z433" s="31"/>
      <c r="AA433" s="41"/>
      <c r="AB433" s="31"/>
      <c r="AC433" s="121"/>
      <c r="AD433" s="122"/>
      <c r="AE433" s="118"/>
      <c r="AF433" s="100"/>
      <c r="AG433" s="71"/>
      <c r="AH433" s="94">
        <f>IFERROR(INDEX(※編集不可※選択項目!$P$3:$P$51,MATCH(新規登録用!G433&amp;新規登録用!H433&amp;新規登録用!I433,※編集不可※選択項目!$Q$3:$Q$51,0)),0)</f>
        <v>0</v>
      </c>
      <c r="AI433" s="95" t="str">
        <f t="shared" si="88"/>
        <v/>
      </c>
      <c r="AJ433" s="95" t="str">
        <f>IF(G433&amp;H433=※編集不可※選択項目!$J$3,VLOOKUP(新規登録用!U433,※編集不可※選択項目!$N$2:$P$13,3,TRUE),AK433)</f>
        <v/>
      </c>
      <c r="AK433" s="95" t="str">
        <f>IF(G433&amp;H433=※編集不可※選択項目!$J$15,VLOOKUP(新規登録用!U433,※編集不可※選択項目!$N$14:$P$25,3,TRUE),AL433)</f>
        <v/>
      </c>
      <c r="AL433" s="95" t="str">
        <f>IF(G433&amp;H433=※編集不可※選択項目!$J$27,VLOOKUP(新規登録用!U433,※編集不可※選択項目!$N$26:$P$41,3,TRUE),AM433)</f>
        <v/>
      </c>
      <c r="AM433" s="95" t="str">
        <f>IF(G433&amp;H433=※編集不可※選択項目!$J$43,VLOOKUP(新規登録用!U433,※編集不可※選択項目!$N$42:$P$46,3,TRUE),AN433)</f>
        <v/>
      </c>
      <c r="AN433" s="95" t="str">
        <f>IF(G433&amp;H433=※編集不可※選択項目!$J$48,VLOOKUP(新規登録用!U433,※編集不可※選択項目!$N$47:$P$51,3,TRUE),"")</f>
        <v/>
      </c>
      <c r="AO433" s="94">
        <f>IFERROR(VLOOKUP(Y433&amp;G433&amp;H433,※編集不可※選択項目!U:V,2,FALSE),0)</f>
        <v>0</v>
      </c>
      <c r="AP433" s="94">
        <f t="shared" si="89"/>
        <v>0</v>
      </c>
      <c r="AQ433" s="94" t="str">
        <f t="shared" si="90"/>
        <v/>
      </c>
      <c r="AR433" s="81">
        <f t="shared" si="91"/>
        <v>0</v>
      </c>
      <c r="AS433" s="81">
        <f t="shared" si="96"/>
        <v>0</v>
      </c>
      <c r="AT433" s="81">
        <f t="shared" si="92"/>
        <v>0</v>
      </c>
      <c r="AU433" s="81" t="str">
        <f t="shared" si="97"/>
        <v/>
      </c>
      <c r="AV433" s="74">
        <f t="shared" si="98"/>
        <v>0</v>
      </c>
      <c r="AW433" s="74">
        <f t="shared" si="99"/>
        <v>0</v>
      </c>
    </row>
    <row r="434" spans="1:49" s="13" customFormat="1" ht="25.15" customHeight="1" x14ac:dyDescent="0.15">
      <c r="A434" s="72">
        <f t="shared" si="93"/>
        <v>423</v>
      </c>
      <c r="B434" s="26" t="str">
        <f t="shared" si="86"/>
        <v/>
      </c>
      <c r="C434" s="73"/>
      <c r="D434" s="24" t="str">
        <f t="shared" si="94"/>
        <v/>
      </c>
      <c r="E434" s="24" t="str">
        <f t="shared" si="95"/>
        <v/>
      </c>
      <c r="F434" s="22"/>
      <c r="G434" s="23"/>
      <c r="H434" s="22"/>
      <c r="I434" s="24" t="str">
        <f>IF(OR(G434="",H434="",U434=""),"",IFERROR(VLOOKUP(G434&amp;H434&amp;U434,※編集不可※選択項目!$K$3:$P$51,5,FALSE),"該当なし"))</f>
        <v/>
      </c>
      <c r="J434" s="41"/>
      <c r="K434" s="22"/>
      <c r="L434" s="24" t="e">
        <f>J434&amp;#REF!</f>
        <v>#REF!</v>
      </c>
      <c r="M434" s="22"/>
      <c r="N434" s="22"/>
      <c r="O434" s="22"/>
      <c r="P434" s="22"/>
      <c r="Q434" s="22"/>
      <c r="R434" s="22"/>
      <c r="S434" s="25" t="str">
        <f t="shared" si="87"/>
        <v/>
      </c>
      <c r="T434" s="22"/>
      <c r="U434" s="22"/>
      <c r="V434" s="22"/>
      <c r="W434" s="22"/>
      <c r="X434" s="22"/>
      <c r="Y434" s="22"/>
      <c r="Z434" s="31"/>
      <c r="AA434" s="41"/>
      <c r="AB434" s="31"/>
      <c r="AC434" s="121"/>
      <c r="AD434" s="122"/>
      <c r="AE434" s="118"/>
      <c r="AF434" s="100"/>
      <c r="AG434" s="71"/>
      <c r="AH434" s="94">
        <f>IFERROR(INDEX(※編集不可※選択項目!$P$3:$P$51,MATCH(新規登録用!G434&amp;新規登録用!H434&amp;新規登録用!I434,※編集不可※選択項目!$Q$3:$Q$51,0)),0)</f>
        <v>0</v>
      </c>
      <c r="AI434" s="95" t="str">
        <f t="shared" si="88"/>
        <v/>
      </c>
      <c r="AJ434" s="95" t="str">
        <f>IF(G434&amp;H434=※編集不可※選択項目!$J$3,VLOOKUP(新規登録用!U434,※編集不可※選択項目!$N$2:$P$13,3,TRUE),AK434)</f>
        <v/>
      </c>
      <c r="AK434" s="95" t="str">
        <f>IF(G434&amp;H434=※編集不可※選択項目!$J$15,VLOOKUP(新規登録用!U434,※編集不可※選択項目!$N$14:$P$25,3,TRUE),AL434)</f>
        <v/>
      </c>
      <c r="AL434" s="95" t="str">
        <f>IF(G434&amp;H434=※編集不可※選択項目!$J$27,VLOOKUP(新規登録用!U434,※編集不可※選択項目!$N$26:$P$41,3,TRUE),AM434)</f>
        <v/>
      </c>
      <c r="AM434" s="95" t="str">
        <f>IF(G434&amp;H434=※編集不可※選択項目!$J$43,VLOOKUP(新規登録用!U434,※編集不可※選択項目!$N$42:$P$46,3,TRUE),AN434)</f>
        <v/>
      </c>
      <c r="AN434" s="95" t="str">
        <f>IF(G434&amp;H434=※編集不可※選択項目!$J$48,VLOOKUP(新規登録用!U434,※編集不可※選択項目!$N$47:$P$51,3,TRUE),"")</f>
        <v/>
      </c>
      <c r="AO434" s="94">
        <f>IFERROR(VLOOKUP(Y434&amp;G434&amp;H434,※編集不可※選択項目!U:V,2,FALSE),0)</f>
        <v>0</v>
      </c>
      <c r="AP434" s="94">
        <f t="shared" si="89"/>
        <v>0</v>
      </c>
      <c r="AQ434" s="94" t="str">
        <f t="shared" si="90"/>
        <v/>
      </c>
      <c r="AR434" s="81">
        <f t="shared" si="91"/>
        <v>0</v>
      </c>
      <c r="AS434" s="81">
        <f t="shared" si="96"/>
        <v>0</v>
      </c>
      <c r="AT434" s="81">
        <f t="shared" si="92"/>
        <v>0</v>
      </c>
      <c r="AU434" s="81" t="str">
        <f t="shared" si="97"/>
        <v/>
      </c>
      <c r="AV434" s="74">
        <f t="shared" si="98"/>
        <v>0</v>
      </c>
      <c r="AW434" s="74">
        <f t="shared" si="99"/>
        <v>0</v>
      </c>
    </row>
    <row r="435" spans="1:49" s="13" customFormat="1" ht="25.15" customHeight="1" x14ac:dyDescent="0.15">
      <c r="A435" s="72">
        <f t="shared" si="93"/>
        <v>424</v>
      </c>
      <c r="B435" s="26" t="str">
        <f t="shared" si="86"/>
        <v/>
      </c>
      <c r="C435" s="73"/>
      <c r="D435" s="24" t="str">
        <f t="shared" si="94"/>
        <v/>
      </c>
      <c r="E435" s="24" t="str">
        <f t="shared" si="95"/>
        <v/>
      </c>
      <c r="F435" s="22"/>
      <c r="G435" s="23"/>
      <c r="H435" s="22"/>
      <c r="I435" s="24" t="str">
        <f>IF(OR(G435="",H435="",U435=""),"",IFERROR(VLOOKUP(G435&amp;H435&amp;U435,※編集不可※選択項目!$K$3:$P$51,5,FALSE),"該当なし"))</f>
        <v/>
      </c>
      <c r="J435" s="41"/>
      <c r="K435" s="22"/>
      <c r="L435" s="24" t="e">
        <f>J435&amp;#REF!</f>
        <v>#REF!</v>
      </c>
      <c r="M435" s="22"/>
      <c r="N435" s="22"/>
      <c r="O435" s="22"/>
      <c r="P435" s="22"/>
      <c r="Q435" s="22"/>
      <c r="R435" s="22"/>
      <c r="S435" s="25" t="str">
        <f t="shared" si="87"/>
        <v/>
      </c>
      <c r="T435" s="22"/>
      <c r="U435" s="22"/>
      <c r="V435" s="22"/>
      <c r="W435" s="22"/>
      <c r="X435" s="22"/>
      <c r="Y435" s="22"/>
      <c r="Z435" s="31"/>
      <c r="AA435" s="41"/>
      <c r="AB435" s="31"/>
      <c r="AC435" s="121"/>
      <c r="AD435" s="122"/>
      <c r="AE435" s="118"/>
      <c r="AF435" s="100"/>
      <c r="AG435" s="71"/>
      <c r="AH435" s="94">
        <f>IFERROR(INDEX(※編集不可※選択項目!$P$3:$P$51,MATCH(新規登録用!G435&amp;新規登録用!H435&amp;新規登録用!I435,※編集不可※選択項目!$Q$3:$Q$51,0)),0)</f>
        <v>0</v>
      </c>
      <c r="AI435" s="95" t="str">
        <f t="shared" si="88"/>
        <v/>
      </c>
      <c r="AJ435" s="95" t="str">
        <f>IF(G435&amp;H435=※編集不可※選択項目!$J$3,VLOOKUP(新規登録用!U435,※編集不可※選択項目!$N$2:$P$13,3,TRUE),AK435)</f>
        <v/>
      </c>
      <c r="AK435" s="95" t="str">
        <f>IF(G435&amp;H435=※編集不可※選択項目!$J$15,VLOOKUP(新規登録用!U435,※編集不可※選択項目!$N$14:$P$25,3,TRUE),AL435)</f>
        <v/>
      </c>
      <c r="AL435" s="95" t="str">
        <f>IF(G435&amp;H435=※編集不可※選択項目!$J$27,VLOOKUP(新規登録用!U435,※編集不可※選択項目!$N$26:$P$41,3,TRUE),AM435)</f>
        <v/>
      </c>
      <c r="AM435" s="95" t="str">
        <f>IF(G435&amp;H435=※編集不可※選択項目!$J$43,VLOOKUP(新規登録用!U435,※編集不可※選択項目!$N$42:$P$46,3,TRUE),AN435)</f>
        <v/>
      </c>
      <c r="AN435" s="95" t="str">
        <f>IF(G435&amp;H435=※編集不可※選択項目!$J$48,VLOOKUP(新規登録用!U435,※編集不可※選択項目!$N$47:$P$51,3,TRUE),"")</f>
        <v/>
      </c>
      <c r="AO435" s="94">
        <f>IFERROR(VLOOKUP(Y435&amp;G435&amp;H435,※編集不可※選択項目!U:V,2,FALSE),0)</f>
        <v>0</v>
      </c>
      <c r="AP435" s="94">
        <f t="shared" si="89"/>
        <v>0</v>
      </c>
      <c r="AQ435" s="94" t="str">
        <f t="shared" si="90"/>
        <v/>
      </c>
      <c r="AR435" s="81">
        <f t="shared" si="91"/>
        <v>0</v>
      </c>
      <c r="AS435" s="81">
        <f t="shared" si="96"/>
        <v>0</v>
      </c>
      <c r="AT435" s="81">
        <f t="shared" si="92"/>
        <v>0</v>
      </c>
      <c r="AU435" s="81" t="str">
        <f t="shared" si="97"/>
        <v/>
      </c>
      <c r="AV435" s="74">
        <f t="shared" si="98"/>
        <v>0</v>
      </c>
      <c r="AW435" s="74">
        <f t="shared" si="99"/>
        <v>0</v>
      </c>
    </row>
    <row r="436" spans="1:49" s="13" customFormat="1" ht="25.15" customHeight="1" x14ac:dyDescent="0.15">
      <c r="A436" s="72">
        <f t="shared" si="93"/>
        <v>425</v>
      </c>
      <c r="B436" s="26" t="str">
        <f t="shared" si="86"/>
        <v/>
      </c>
      <c r="C436" s="73"/>
      <c r="D436" s="24" t="str">
        <f t="shared" si="94"/>
        <v/>
      </c>
      <c r="E436" s="24" t="str">
        <f t="shared" si="95"/>
        <v/>
      </c>
      <c r="F436" s="22"/>
      <c r="G436" s="23"/>
      <c r="H436" s="22"/>
      <c r="I436" s="24" t="str">
        <f>IF(OR(G436="",H436="",U436=""),"",IFERROR(VLOOKUP(G436&amp;H436&amp;U436,※編集不可※選択項目!$K$3:$P$51,5,FALSE),"該当なし"))</f>
        <v/>
      </c>
      <c r="J436" s="41"/>
      <c r="K436" s="22"/>
      <c r="L436" s="24" t="e">
        <f>J436&amp;#REF!</f>
        <v>#REF!</v>
      </c>
      <c r="M436" s="22"/>
      <c r="N436" s="22"/>
      <c r="O436" s="22"/>
      <c r="P436" s="22"/>
      <c r="Q436" s="22"/>
      <c r="R436" s="22"/>
      <c r="S436" s="25" t="str">
        <f t="shared" si="87"/>
        <v/>
      </c>
      <c r="T436" s="22"/>
      <c r="U436" s="22"/>
      <c r="V436" s="22"/>
      <c r="W436" s="22"/>
      <c r="X436" s="22"/>
      <c r="Y436" s="22"/>
      <c r="Z436" s="31"/>
      <c r="AA436" s="41"/>
      <c r="AB436" s="31"/>
      <c r="AC436" s="121"/>
      <c r="AD436" s="122"/>
      <c r="AE436" s="118"/>
      <c r="AF436" s="100"/>
      <c r="AG436" s="71"/>
      <c r="AH436" s="94">
        <f>IFERROR(INDEX(※編集不可※選択項目!$P$3:$P$51,MATCH(新規登録用!G436&amp;新規登録用!H436&amp;新規登録用!I436,※編集不可※選択項目!$Q$3:$Q$51,0)),0)</f>
        <v>0</v>
      </c>
      <c r="AI436" s="95" t="str">
        <f t="shared" si="88"/>
        <v/>
      </c>
      <c r="AJ436" s="95" t="str">
        <f>IF(G436&amp;H436=※編集不可※選択項目!$J$3,VLOOKUP(新規登録用!U436,※編集不可※選択項目!$N$2:$P$13,3,TRUE),AK436)</f>
        <v/>
      </c>
      <c r="AK436" s="95" t="str">
        <f>IF(G436&amp;H436=※編集不可※選択項目!$J$15,VLOOKUP(新規登録用!U436,※編集不可※選択項目!$N$14:$P$25,3,TRUE),AL436)</f>
        <v/>
      </c>
      <c r="AL436" s="95" t="str">
        <f>IF(G436&amp;H436=※編集不可※選択項目!$J$27,VLOOKUP(新規登録用!U436,※編集不可※選択項目!$N$26:$P$41,3,TRUE),AM436)</f>
        <v/>
      </c>
      <c r="AM436" s="95" t="str">
        <f>IF(G436&amp;H436=※編集不可※選択項目!$J$43,VLOOKUP(新規登録用!U436,※編集不可※選択項目!$N$42:$P$46,3,TRUE),AN436)</f>
        <v/>
      </c>
      <c r="AN436" s="95" t="str">
        <f>IF(G436&amp;H436=※編集不可※選択項目!$J$48,VLOOKUP(新規登録用!U436,※編集不可※選択項目!$N$47:$P$51,3,TRUE),"")</f>
        <v/>
      </c>
      <c r="AO436" s="94">
        <f>IFERROR(VLOOKUP(Y436&amp;G436&amp;H436,※編集不可※選択項目!U:V,2,FALSE),0)</f>
        <v>0</v>
      </c>
      <c r="AP436" s="94">
        <f t="shared" si="89"/>
        <v>0</v>
      </c>
      <c r="AQ436" s="94" t="str">
        <f t="shared" si="90"/>
        <v/>
      </c>
      <c r="AR436" s="81">
        <f t="shared" si="91"/>
        <v>0</v>
      </c>
      <c r="AS436" s="81">
        <f t="shared" si="96"/>
        <v>0</v>
      </c>
      <c r="AT436" s="81">
        <f t="shared" si="92"/>
        <v>0</v>
      </c>
      <c r="AU436" s="81" t="str">
        <f t="shared" si="97"/>
        <v/>
      </c>
      <c r="AV436" s="74">
        <f t="shared" si="98"/>
        <v>0</v>
      </c>
      <c r="AW436" s="74">
        <f t="shared" si="99"/>
        <v>0</v>
      </c>
    </row>
    <row r="437" spans="1:49" s="13" customFormat="1" ht="25.15" customHeight="1" x14ac:dyDescent="0.15">
      <c r="A437" s="72">
        <f t="shared" si="93"/>
        <v>426</v>
      </c>
      <c r="B437" s="26" t="str">
        <f t="shared" si="86"/>
        <v/>
      </c>
      <c r="C437" s="73"/>
      <c r="D437" s="24" t="str">
        <f t="shared" si="94"/>
        <v/>
      </c>
      <c r="E437" s="24" t="str">
        <f t="shared" si="95"/>
        <v/>
      </c>
      <c r="F437" s="22"/>
      <c r="G437" s="23"/>
      <c r="H437" s="22"/>
      <c r="I437" s="24" t="str">
        <f>IF(OR(G437="",H437="",U437=""),"",IFERROR(VLOOKUP(G437&amp;H437&amp;U437,※編集不可※選択項目!$K$3:$P$51,5,FALSE),"該当なし"))</f>
        <v/>
      </c>
      <c r="J437" s="41"/>
      <c r="K437" s="22"/>
      <c r="L437" s="24" t="e">
        <f>J437&amp;#REF!</f>
        <v>#REF!</v>
      </c>
      <c r="M437" s="22"/>
      <c r="N437" s="22"/>
      <c r="O437" s="22"/>
      <c r="P437" s="22"/>
      <c r="Q437" s="22"/>
      <c r="R437" s="22"/>
      <c r="S437" s="25" t="str">
        <f t="shared" si="87"/>
        <v/>
      </c>
      <c r="T437" s="22"/>
      <c r="U437" s="22"/>
      <c r="V437" s="22"/>
      <c r="W437" s="22"/>
      <c r="X437" s="22"/>
      <c r="Y437" s="22"/>
      <c r="Z437" s="31"/>
      <c r="AA437" s="41"/>
      <c r="AB437" s="31"/>
      <c r="AC437" s="121"/>
      <c r="AD437" s="122"/>
      <c r="AE437" s="118"/>
      <c r="AF437" s="100"/>
      <c r="AG437" s="71"/>
      <c r="AH437" s="94">
        <f>IFERROR(INDEX(※編集不可※選択項目!$P$3:$P$51,MATCH(新規登録用!G437&amp;新規登録用!H437&amp;新規登録用!I437,※編集不可※選択項目!$Q$3:$Q$51,0)),0)</f>
        <v>0</v>
      </c>
      <c r="AI437" s="95" t="str">
        <f t="shared" si="88"/>
        <v/>
      </c>
      <c r="AJ437" s="95" t="str">
        <f>IF(G437&amp;H437=※編集不可※選択項目!$J$3,VLOOKUP(新規登録用!U437,※編集不可※選択項目!$N$2:$P$13,3,TRUE),AK437)</f>
        <v/>
      </c>
      <c r="AK437" s="95" t="str">
        <f>IF(G437&amp;H437=※編集不可※選択項目!$J$15,VLOOKUP(新規登録用!U437,※編集不可※選択項目!$N$14:$P$25,3,TRUE),AL437)</f>
        <v/>
      </c>
      <c r="AL437" s="95" t="str">
        <f>IF(G437&amp;H437=※編集不可※選択項目!$J$27,VLOOKUP(新規登録用!U437,※編集不可※選択項目!$N$26:$P$41,3,TRUE),AM437)</f>
        <v/>
      </c>
      <c r="AM437" s="95" t="str">
        <f>IF(G437&amp;H437=※編集不可※選択項目!$J$43,VLOOKUP(新規登録用!U437,※編集不可※選択項目!$N$42:$P$46,3,TRUE),AN437)</f>
        <v/>
      </c>
      <c r="AN437" s="95" t="str">
        <f>IF(G437&amp;H437=※編集不可※選択項目!$J$48,VLOOKUP(新規登録用!U437,※編集不可※選択項目!$N$47:$P$51,3,TRUE),"")</f>
        <v/>
      </c>
      <c r="AO437" s="94">
        <f>IFERROR(VLOOKUP(Y437&amp;G437&amp;H437,※編集不可※選択項目!U:V,2,FALSE),0)</f>
        <v>0</v>
      </c>
      <c r="AP437" s="94">
        <f t="shared" si="89"/>
        <v>0</v>
      </c>
      <c r="AQ437" s="94" t="str">
        <f t="shared" si="90"/>
        <v/>
      </c>
      <c r="AR437" s="81">
        <f t="shared" si="91"/>
        <v>0</v>
      </c>
      <c r="AS437" s="81">
        <f t="shared" si="96"/>
        <v>0</v>
      </c>
      <c r="AT437" s="81">
        <f t="shared" si="92"/>
        <v>0</v>
      </c>
      <c r="AU437" s="81" t="str">
        <f t="shared" si="97"/>
        <v/>
      </c>
      <c r="AV437" s="74">
        <f t="shared" si="98"/>
        <v>0</v>
      </c>
      <c r="AW437" s="74">
        <f t="shared" si="99"/>
        <v>0</v>
      </c>
    </row>
    <row r="438" spans="1:49" s="13" customFormat="1" ht="25.15" customHeight="1" x14ac:dyDescent="0.15">
      <c r="A438" s="72">
        <f t="shared" si="93"/>
        <v>427</v>
      </c>
      <c r="B438" s="26" t="str">
        <f t="shared" si="86"/>
        <v/>
      </c>
      <c r="C438" s="73"/>
      <c r="D438" s="24" t="str">
        <f t="shared" si="94"/>
        <v/>
      </c>
      <c r="E438" s="24" t="str">
        <f t="shared" si="95"/>
        <v/>
      </c>
      <c r="F438" s="22"/>
      <c r="G438" s="23"/>
      <c r="H438" s="22"/>
      <c r="I438" s="24" t="str">
        <f>IF(OR(G438="",H438="",U438=""),"",IFERROR(VLOOKUP(G438&amp;H438&amp;U438,※編集不可※選択項目!$K$3:$P$51,5,FALSE),"該当なし"))</f>
        <v/>
      </c>
      <c r="J438" s="41"/>
      <c r="K438" s="22"/>
      <c r="L438" s="24" t="e">
        <f>J438&amp;#REF!</f>
        <v>#REF!</v>
      </c>
      <c r="M438" s="22"/>
      <c r="N438" s="22"/>
      <c r="O438" s="22"/>
      <c r="P438" s="22"/>
      <c r="Q438" s="22"/>
      <c r="R438" s="22"/>
      <c r="S438" s="25" t="str">
        <f t="shared" si="87"/>
        <v/>
      </c>
      <c r="T438" s="22"/>
      <c r="U438" s="22"/>
      <c r="V438" s="22"/>
      <c r="W438" s="22"/>
      <c r="X438" s="22"/>
      <c r="Y438" s="22"/>
      <c r="Z438" s="31"/>
      <c r="AA438" s="41"/>
      <c r="AB438" s="31"/>
      <c r="AC438" s="121"/>
      <c r="AD438" s="122"/>
      <c r="AE438" s="118"/>
      <c r="AF438" s="100"/>
      <c r="AG438" s="71"/>
      <c r="AH438" s="94">
        <f>IFERROR(INDEX(※編集不可※選択項目!$P$3:$P$51,MATCH(新規登録用!G438&amp;新規登録用!H438&amp;新規登録用!I438,※編集不可※選択項目!$Q$3:$Q$51,0)),0)</f>
        <v>0</v>
      </c>
      <c r="AI438" s="95" t="str">
        <f t="shared" si="88"/>
        <v/>
      </c>
      <c r="AJ438" s="95" t="str">
        <f>IF(G438&amp;H438=※編集不可※選択項目!$J$3,VLOOKUP(新規登録用!U438,※編集不可※選択項目!$N$2:$P$13,3,TRUE),AK438)</f>
        <v/>
      </c>
      <c r="AK438" s="95" t="str">
        <f>IF(G438&amp;H438=※編集不可※選択項目!$J$15,VLOOKUP(新規登録用!U438,※編集不可※選択項目!$N$14:$P$25,3,TRUE),AL438)</f>
        <v/>
      </c>
      <c r="AL438" s="95" t="str">
        <f>IF(G438&amp;H438=※編集不可※選択項目!$J$27,VLOOKUP(新規登録用!U438,※編集不可※選択項目!$N$26:$P$41,3,TRUE),AM438)</f>
        <v/>
      </c>
      <c r="AM438" s="95" t="str">
        <f>IF(G438&amp;H438=※編集不可※選択項目!$J$43,VLOOKUP(新規登録用!U438,※編集不可※選択項目!$N$42:$P$46,3,TRUE),AN438)</f>
        <v/>
      </c>
      <c r="AN438" s="95" t="str">
        <f>IF(G438&amp;H438=※編集不可※選択項目!$J$48,VLOOKUP(新規登録用!U438,※編集不可※選択項目!$N$47:$P$51,3,TRUE),"")</f>
        <v/>
      </c>
      <c r="AO438" s="94">
        <f>IFERROR(VLOOKUP(Y438&amp;G438&amp;H438,※編集不可※選択項目!U:V,2,FALSE),0)</f>
        <v>0</v>
      </c>
      <c r="AP438" s="94">
        <f t="shared" si="89"/>
        <v>0</v>
      </c>
      <c r="AQ438" s="94" t="str">
        <f t="shared" si="90"/>
        <v/>
      </c>
      <c r="AR438" s="81">
        <f t="shared" si="91"/>
        <v>0</v>
      </c>
      <c r="AS438" s="81">
        <f t="shared" si="96"/>
        <v>0</v>
      </c>
      <c r="AT438" s="81">
        <f t="shared" si="92"/>
        <v>0</v>
      </c>
      <c r="AU438" s="81" t="str">
        <f t="shared" si="97"/>
        <v/>
      </c>
      <c r="AV438" s="74">
        <f t="shared" si="98"/>
        <v>0</v>
      </c>
      <c r="AW438" s="74">
        <f t="shared" si="99"/>
        <v>0</v>
      </c>
    </row>
    <row r="439" spans="1:49" s="13" customFormat="1" ht="25.15" customHeight="1" x14ac:dyDescent="0.15">
      <c r="A439" s="72">
        <f t="shared" si="93"/>
        <v>428</v>
      </c>
      <c r="B439" s="26" t="str">
        <f t="shared" si="86"/>
        <v/>
      </c>
      <c r="C439" s="73"/>
      <c r="D439" s="24" t="str">
        <f t="shared" si="94"/>
        <v/>
      </c>
      <c r="E439" s="24" t="str">
        <f t="shared" si="95"/>
        <v/>
      </c>
      <c r="F439" s="22"/>
      <c r="G439" s="23"/>
      <c r="H439" s="22"/>
      <c r="I439" s="24" t="str">
        <f>IF(OR(G439="",H439="",U439=""),"",IFERROR(VLOOKUP(G439&amp;H439&amp;U439,※編集不可※選択項目!$K$3:$P$51,5,FALSE),"該当なし"))</f>
        <v/>
      </c>
      <c r="J439" s="41"/>
      <c r="K439" s="22"/>
      <c r="L439" s="24" t="e">
        <f>J439&amp;#REF!</f>
        <v>#REF!</v>
      </c>
      <c r="M439" s="22"/>
      <c r="N439" s="22"/>
      <c r="O439" s="22"/>
      <c r="P439" s="22"/>
      <c r="Q439" s="22"/>
      <c r="R439" s="22"/>
      <c r="S439" s="25" t="str">
        <f t="shared" si="87"/>
        <v/>
      </c>
      <c r="T439" s="22"/>
      <c r="U439" s="22"/>
      <c r="V439" s="22"/>
      <c r="W439" s="22"/>
      <c r="X439" s="22"/>
      <c r="Y439" s="22"/>
      <c r="Z439" s="31"/>
      <c r="AA439" s="41"/>
      <c r="AB439" s="31"/>
      <c r="AC439" s="121"/>
      <c r="AD439" s="122"/>
      <c r="AE439" s="118"/>
      <c r="AF439" s="100"/>
      <c r="AG439" s="71"/>
      <c r="AH439" s="94">
        <f>IFERROR(INDEX(※編集不可※選択項目!$P$3:$P$51,MATCH(新規登録用!G439&amp;新規登録用!H439&amp;新規登録用!I439,※編集不可※選択項目!$Q$3:$Q$51,0)),0)</f>
        <v>0</v>
      </c>
      <c r="AI439" s="95" t="str">
        <f t="shared" si="88"/>
        <v/>
      </c>
      <c r="AJ439" s="95" t="str">
        <f>IF(G439&amp;H439=※編集不可※選択項目!$J$3,VLOOKUP(新規登録用!U439,※編集不可※選択項目!$N$2:$P$13,3,TRUE),AK439)</f>
        <v/>
      </c>
      <c r="AK439" s="95" t="str">
        <f>IF(G439&amp;H439=※編集不可※選択項目!$J$15,VLOOKUP(新規登録用!U439,※編集不可※選択項目!$N$14:$P$25,3,TRUE),AL439)</f>
        <v/>
      </c>
      <c r="AL439" s="95" t="str">
        <f>IF(G439&amp;H439=※編集不可※選択項目!$J$27,VLOOKUP(新規登録用!U439,※編集不可※選択項目!$N$26:$P$41,3,TRUE),AM439)</f>
        <v/>
      </c>
      <c r="AM439" s="95" t="str">
        <f>IF(G439&amp;H439=※編集不可※選択項目!$J$43,VLOOKUP(新規登録用!U439,※編集不可※選択項目!$N$42:$P$46,3,TRUE),AN439)</f>
        <v/>
      </c>
      <c r="AN439" s="95" t="str">
        <f>IF(G439&amp;H439=※編集不可※選択項目!$J$48,VLOOKUP(新規登録用!U439,※編集不可※選択項目!$N$47:$P$51,3,TRUE),"")</f>
        <v/>
      </c>
      <c r="AO439" s="94">
        <f>IFERROR(VLOOKUP(Y439&amp;G439&amp;H439,※編集不可※選択項目!U:V,2,FALSE),0)</f>
        <v>0</v>
      </c>
      <c r="AP439" s="94">
        <f t="shared" si="89"/>
        <v>0</v>
      </c>
      <c r="AQ439" s="94" t="str">
        <f t="shared" si="90"/>
        <v/>
      </c>
      <c r="AR439" s="81">
        <f t="shared" si="91"/>
        <v>0</v>
      </c>
      <c r="AS439" s="81">
        <f t="shared" si="96"/>
        <v>0</v>
      </c>
      <c r="AT439" s="81">
        <f t="shared" si="92"/>
        <v>0</v>
      </c>
      <c r="AU439" s="81" t="str">
        <f t="shared" si="97"/>
        <v/>
      </c>
      <c r="AV439" s="74">
        <f t="shared" si="98"/>
        <v>0</v>
      </c>
      <c r="AW439" s="74">
        <f t="shared" si="99"/>
        <v>0</v>
      </c>
    </row>
    <row r="440" spans="1:49" s="13" customFormat="1" ht="25.15" customHeight="1" x14ac:dyDescent="0.15">
      <c r="A440" s="72">
        <f t="shared" si="93"/>
        <v>429</v>
      </c>
      <c r="B440" s="26" t="str">
        <f t="shared" si="86"/>
        <v/>
      </c>
      <c r="C440" s="73"/>
      <c r="D440" s="24" t="str">
        <f t="shared" si="94"/>
        <v/>
      </c>
      <c r="E440" s="24" t="str">
        <f t="shared" si="95"/>
        <v/>
      </c>
      <c r="F440" s="22"/>
      <c r="G440" s="23"/>
      <c r="H440" s="22"/>
      <c r="I440" s="24" t="str">
        <f>IF(OR(G440="",H440="",U440=""),"",IFERROR(VLOOKUP(G440&amp;H440&amp;U440,※編集不可※選択項目!$K$3:$P$51,5,FALSE),"該当なし"))</f>
        <v/>
      </c>
      <c r="J440" s="41"/>
      <c r="K440" s="22"/>
      <c r="L440" s="24" t="e">
        <f>J440&amp;#REF!</f>
        <v>#REF!</v>
      </c>
      <c r="M440" s="22"/>
      <c r="N440" s="22"/>
      <c r="O440" s="22"/>
      <c r="P440" s="22"/>
      <c r="Q440" s="22"/>
      <c r="R440" s="22"/>
      <c r="S440" s="25" t="str">
        <f t="shared" si="87"/>
        <v/>
      </c>
      <c r="T440" s="22"/>
      <c r="U440" s="22"/>
      <c r="V440" s="22"/>
      <c r="W440" s="22"/>
      <c r="X440" s="22"/>
      <c r="Y440" s="22"/>
      <c r="Z440" s="31"/>
      <c r="AA440" s="41"/>
      <c r="AB440" s="31"/>
      <c r="AC440" s="121"/>
      <c r="AD440" s="122"/>
      <c r="AE440" s="118"/>
      <c r="AF440" s="100"/>
      <c r="AG440" s="71"/>
      <c r="AH440" s="94">
        <f>IFERROR(INDEX(※編集不可※選択項目!$P$3:$P$51,MATCH(新規登録用!G440&amp;新規登録用!H440&amp;新規登録用!I440,※編集不可※選択項目!$Q$3:$Q$51,0)),0)</f>
        <v>0</v>
      </c>
      <c r="AI440" s="95" t="str">
        <f t="shared" si="88"/>
        <v/>
      </c>
      <c r="AJ440" s="95" t="str">
        <f>IF(G440&amp;H440=※編集不可※選択項目!$J$3,VLOOKUP(新規登録用!U440,※編集不可※選択項目!$N$2:$P$13,3,TRUE),AK440)</f>
        <v/>
      </c>
      <c r="AK440" s="95" t="str">
        <f>IF(G440&amp;H440=※編集不可※選択項目!$J$15,VLOOKUP(新規登録用!U440,※編集不可※選択項目!$N$14:$P$25,3,TRUE),AL440)</f>
        <v/>
      </c>
      <c r="AL440" s="95" t="str">
        <f>IF(G440&amp;H440=※編集不可※選択項目!$J$27,VLOOKUP(新規登録用!U440,※編集不可※選択項目!$N$26:$P$41,3,TRUE),AM440)</f>
        <v/>
      </c>
      <c r="AM440" s="95" t="str">
        <f>IF(G440&amp;H440=※編集不可※選択項目!$J$43,VLOOKUP(新規登録用!U440,※編集不可※選択項目!$N$42:$P$46,3,TRUE),AN440)</f>
        <v/>
      </c>
      <c r="AN440" s="95" t="str">
        <f>IF(G440&amp;H440=※編集不可※選択項目!$J$48,VLOOKUP(新規登録用!U440,※編集不可※選択項目!$N$47:$P$51,3,TRUE),"")</f>
        <v/>
      </c>
      <c r="AO440" s="94">
        <f>IFERROR(VLOOKUP(Y440&amp;G440&amp;H440,※編集不可※選択項目!U:V,2,FALSE),0)</f>
        <v>0</v>
      </c>
      <c r="AP440" s="94">
        <f t="shared" si="89"/>
        <v>0</v>
      </c>
      <c r="AQ440" s="94" t="str">
        <f t="shared" si="90"/>
        <v/>
      </c>
      <c r="AR440" s="81">
        <f t="shared" si="91"/>
        <v>0</v>
      </c>
      <c r="AS440" s="81">
        <f t="shared" si="96"/>
        <v>0</v>
      </c>
      <c r="AT440" s="81">
        <f t="shared" si="92"/>
        <v>0</v>
      </c>
      <c r="AU440" s="81" t="str">
        <f t="shared" si="97"/>
        <v/>
      </c>
      <c r="AV440" s="74">
        <f t="shared" si="98"/>
        <v>0</v>
      </c>
      <c r="AW440" s="74">
        <f t="shared" si="99"/>
        <v>0</v>
      </c>
    </row>
    <row r="441" spans="1:49" s="13" customFormat="1" ht="25.15" customHeight="1" x14ac:dyDescent="0.15">
      <c r="A441" s="72">
        <f t="shared" si="93"/>
        <v>430</v>
      </c>
      <c r="B441" s="26" t="str">
        <f t="shared" si="86"/>
        <v/>
      </c>
      <c r="C441" s="73"/>
      <c r="D441" s="24" t="str">
        <f t="shared" si="94"/>
        <v/>
      </c>
      <c r="E441" s="24" t="str">
        <f t="shared" si="95"/>
        <v/>
      </c>
      <c r="F441" s="22"/>
      <c r="G441" s="23"/>
      <c r="H441" s="22"/>
      <c r="I441" s="24" t="str">
        <f>IF(OR(G441="",H441="",U441=""),"",IFERROR(VLOOKUP(G441&amp;H441&amp;U441,※編集不可※選択項目!$K$3:$P$51,5,FALSE),"該当なし"))</f>
        <v/>
      </c>
      <c r="J441" s="41"/>
      <c r="K441" s="22"/>
      <c r="L441" s="24" t="e">
        <f>J441&amp;#REF!</f>
        <v>#REF!</v>
      </c>
      <c r="M441" s="22"/>
      <c r="N441" s="22"/>
      <c r="O441" s="22"/>
      <c r="P441" s="22"/>
      <c r="Q441" s="22"/>
      <c r="R441" s="22"/>
      <c r="S441" s="25" t="str">
        <f t="shared" si="87"/>
        <v/>
      </c>
      <c r="T441" s="22"/>
      <c r="U441" s="22"/>
      <c r="V441" s="22"/>
      <c r="W441" s="22"/>
      <c r="X441" s="22"/>
      <c r="Y441" s="22"/>
      <c r="Z441" s="31"/>
      <c r="AA441" s="41"/>
      <c r="AB441" s="31"/>
      <c r="AC441" s="121"/>
      <c r="AD441" s="122"/>
      <c r="AE441" s="118"/>
      <c r="AF441" s="100"/>
      <c r="AG441" s="71"/>
      <c r="AH441" s="94">
        <f>IFERROR(INDEX(※編集不可※選択項目!$P$3:$P$51,MATCH(新規登録用!G441&amp;新規登録用!H441&amp;新規登録用!I441,※編集不可※選択項目!$Q$3:$Q$51,0)),0)</f>
        <v>0</v>
      </c>
      <c r="AI441" s="95" t="str">
        <f t="shared" si="88"/>
        <v/>
      </c>
      <c r="AJ441" s="95" t="str">
        <f>IF(G441&amp;H441=※編集不可※選択項目!$J$3,VLOOKUP(新規登録用!U441,※編集不可※選択項目!$N$2:$P$13,3,TRUE),AK441)</f>
        <v/>
      </c>
      <c r="AK441" s="95" t="str">
        <f>IF(G441&amp;H441=※編集不可※選択項目!$J$15,VLOOKUP(新規登録用!U441,※編集不可※選択項目!$N$14:$P$25,3,TRUE),AL441)</f>
        <v/>
      </c>
      <c r="AL441" s="95" t="str">
        <f>IF(G441&amp;H441=※編集不可※選択項目!$J$27,VLOOKUP(新規登録用!U441,※編集不可※選択項目!$N$26:$P$41,3,TRUE),AM441)</f>
        <v/>
      </c>
      <c r="AM441" s="95" t="str">
        <f>IF(G441&amp;H441=※編集不可※選択項目!$J$43,VLOOKUP(新規登録用!U441,※編集不可※選択項目!$N$42:$P$46,3,TRUE),AN441)</f>
        <v/>
      </c>
      <c r="AN441" s="95" t="str">
        <f>IF(G441&amp;H441=※編集不可※選択項目!$J$48,VLOOKUP(新規登録用!U441,※編集不可※選択項目!$N$47:$P$51,3,TRUE),"")</f>
        <v/>
      </c>
      <c r="AO441" s="94">
        <f>IFERROR(VLOOKUP(Y441&amp;G441&amp;H441,※編集不可※選択項目!U:V,2,FALSE),0)</f>
        <v>0</v>
      </c>
      <c r="AP441" s="94">
        <f t="shared" si="89"/>
        <v>0</v>
      </c>
      <c r="AQ441" s="94" t="str">
        <f t="shared" si="90"/>
        <v/>
      </c>
      <c r="AR441" s="81">
        <f t="shared" si="91"/>
        <v>0</v>
      </c>
      <c r="AS441" s="81">
        <f t="shared" si="96"/>
        <v>0</v>
      </c>
      <c r="AT441" s="81">
        <f t="shared" si="92"/>
        <v>0</v>
      </c>
      <c r="AU441" s="81" t="str">
        <f t="shared" si="97"/>
        <v/>
      </c>
      <c r="AV441" s="74">
        <f t="shared" si="98"/>
        <v>0</v>
      </c>
      <c r="AW441" s="74">
        <f t="shared" si="99"/>
        <v>0</v>
      </c>
    </row>
    <row r="442" spans="1:49" s="13" customFormat="1" ht="25.15" customHeight="1" x14ac:dyDescent="0.15">
      <c r="A442" s="72">
        <f t="shared" si="93"/>
        <v>431</v>
      </c>
      <c r="B442" s="26" t="str">
        <f t="shared" si="86"/>
        <v/>
      </c>
      <c r="C442" s="73"/>
      <c r="D442" s="24" t="str">
        <f t="shared" si="94"/>
        <v/>
      </c>
      <c r="E442" s="24" t="str">
        <f t="shared" si="95"/>
        <v/>
      </c>
      <c r="F442" s="22"/>
      <c r="G442" s="23"/>
      <c r="H442" s="22"/>
      <c r="I442" s="24" t="str">
        <f>IF(OR(G442="",H442="",U442=""),"",IFERROR(VLOOKUP(G442&amp;H442&amp;U442,※編集不可※選択項目!$K$3:$P$51,5,FALSE),"該当なし"))</f>
        <v/>
      </c>
      <c r="J442" s="41"/>
      <c r="K442" s="22"/>
      <c r="L442" s="24" t="e">
        <f>J442&amp;#REF!</f>
        <v>#REF!</v>
      </c>
      <c r="M442" s="22"/>
      <c r="N442" s="22"/>
      <c r="O442" s="22"/>
      <c r="P442" s="22"/>
      <c r="Q442" s="22"/>
      <c r="R442" s="22"/>
      <c r="S442" s="25" t="str">
        <f t="shared" si="87"/>
        <v/>
      </c>
      <c r="T442" s="22"/>
      <c r="U442" s="22"/>
      <c r="V442" s="22"/>
      <c r="W442" s="22"/>
      <c r="X442" s="22"/>
      <c r="Y442" s="22"/>
      <c r="Z442" s="31"/>
      <c r="AA442" s="41"/>
      <c r="AB442" s="31"/>
      <c r="AC442" s="121"/>
      <c r="AD442" s="122"/>
      <c r="AE442" s="118"/>
      <c r="AF442" s="100"/>
      <c r="AG442" s="71"/>
      <c r="AH442" s="94">
        <f>IFERROR(INDEX(※編集不可※選択項目!$P$3:$P$51,MATCH(新規登録用!G442&amp;新規登録用!H442&amp;新規登録用!I442,※編集不可※選択項目!$Q$3:$Q$51,0)),0)</f>
        <v>0</v>
      </c>
      <c r="AI442" s="95" t="str">
        <f t="shared" si="88"/>
        <v/>
      </c>
      <c r="AJ442" s="95" t="str">
        <f>IF(G442&amp;H442=※編集不可※選択項目!$J$3,VLOOKUP(新規登録用!U442,※編集不可※選択項目!$N$2:$P$13,3,TRUE),AK442)</f>
        <v/>
      </c>
      <c r="AK442" s="95" t="str">
        <f>IF(G442&amp;H442=※編集不可※選択項目!$J$15,VLOOKUP(新規登録用!U442,※編集不可※選択項目!$N$14:$P$25,3,TRUE),AL442)</f>
        <v/>
      </c>
      <c r="AL442" s="95" t="str">
        <f>IF(G442&amp;H442=※編集不可※選択項目!$J$27,VLOOKUP(新規登録用!U442,※編集不可※選択項目!$N$26:$P$41,3,TRUE),AM442)</f>
        <v/>
      </c>
      <c r="AM442" s="95" t="str">
        <f>IF(G442&amp;H442=※編集不可※選択項目!$J$43,VLOOKUP(新規登録用!U442,※編集不可※選択項目!$N$42:$P$46,3,TRUE),AN442)</f>
        <v/>
      </c>
      <c r="AN442" s="95" t="str">
        <f>IF(G442&amp;H442=※編集不可※選択項目!$J$48,VLOOKUP(新規登録用!U442,※編集不可※選択項目!$N$47:$P$51,3,TRUE),"")</f>
        <v/>
      </c>
      <c r="AO442" s="94">
        <f>IFERROR(VLOOKUP(Y442&amp;G442&amp;H442,※編集不可※選択項目!U:V,2,FALSE),0)</f>
        <v>0</v>
      </c>
      <c r="AP442" s="94">
        <f t="shared" si="89"/>
        <v>0</v>
      </c>
      <c r="AQ442" s="94" t="str">
        <f t="shared" si="90"/>
        <v/>
      </c>
      <c r="AR442" s="81">
        <f t="shared" si="91"/>
        <v>0</v>
      </c>
      <c r="AS442" s="81">
        <f t="shared" si="96"/>
        <v>0</v>
      </c>
      <c r="AT442" s="81">
        <f t="shared" si="92"/>
        <v>0</v>
      </c>
      <c r="AU442" s="81" t="str">
        <f t="shared" si="97"/>
        <v/>
      </c>
      <c r="AV442" s="74">
        <f t="shared" si="98"/>
        <v>0</v>
      </c>
      <c r="AW442" s="74">
        <f t="shared" si="99"/>
        <v>0</v>
      </c>
    </row>
    <row r="443" spans="1:49" s="13" customFormat="1" ht="25.15" customHeight="1" x14ac:dyDescent="0.15">
      <c r="A443" s="72">
        <f t="shared" si="93"/>
        <v>432</v>
      </c>
      <c r="B443" s="26" t="str">
        <f t="shared" si="86"/>
        <v/>
      </c>
      <c r="C443" s="73"/>
      <c r="D443" s="24" t="str">
        <f t="shared" si="94"/>
        <v/>
      </c>
      <c r="E443" s="24" t="str">
        <f t="shared" si="95"/>
        <v/>
      </c>
      <c r="F443" s="22"/>
      <c r="G443" s="23"/>
      <c r="H443" s="22"/>
      <c r="I443" s="24" t="str">
        <f>IF(OR(G443="",H443="",U443=""),"",IFERROR(VLOOKUP(G443&amp;H443&amp;U443,※編集不可※選択項目!$K$3:$P$51,5,FALSE),"該当なし"))</f>
        <v/>
      </c>
      <c r="J443" s="41"/>
      <c r="K443" s="22"/>
      <c r="L443" s="24" t="e">
        <f>J443&amp;#REF!</f>
        <v>#REF!</v>
      </c>
      <c r="M443" s="22"/>
      <c r="N443" s="22"/>
      <c r="O443" s="22"/>
      <c r="P443" s="22"/>
      <c r="Q443" s="22"/>
      <c r="R443" s="22"/>
      <c r="S443" s="25" t="str">
        <f t="shared" si="87"/>
        <v/>
      </c>
      <c r="T443" s="22"/>
      <c r="U443" s="22"/>
      <c r="V443" s="22"/>
      <c r="W443" s="22"/>
      <c r="X443" s="22"/>
      <c r="Y443" s="22"/>
      <c r="Z443" s="31"/>
      <c r="AA443" s="41"/>
      <c r="AB443" s="31"/>
      <c r="AC443" s="121"/>
      <c r="AD443" s="122"/>
      <c r="AE443" s="118"/>
      <c r="AF443" s="100"/>
      <c r="AG443" s="71"/>
      <c r="AH443" s="94">
        <f>IFERROR(INDEX(※編集不可※選択項目!$P$3:$P$51,MATCH(新規登録用!G443&amp;新規登録用!H443&amp;新規登録用!I443,※編集不可※選択項目!$Q$3:$Q$51,0)),0)</f>
        <v>0</v>
      </c>
      <c r="AI443" s="95" t="str">
        <f t="shared" si="88"/>
        <v/>
      </c>
      <c r="AJ443" s="95" t="str">
        <f>IF(G443&amp;H443=※編集不可※選択項目!$J$3,VLOOKUP(新規登録用!U443,※編集不可※選択項目!$N$2:$P$13,3,TRUE),AK443)</f>
        <v/>
      </c>
      <c r="AK443" s="95" t="str">
        <f>IF(G443&amp;H443=※編集不可※選択項目!$J$15,VLOOKUP(新規登録用!U443,※編集不可※選択項目!$N$14:$P$25,3,TRUE),AL443)</f>
        <v/>
      </c>
      <c r="AL443" s="95" t="str">
        <f>IF(G443&amp;H443=※編集不可※選択項目!$J$27,VLOOKUP(新規登録用!U443,※編集不可※選択項目!$N$26:$P$41,3,TRUE),AM443)</f>
        <v/>
      </c>
      <c r="AM443" s="95" t="str">
        <f>IF(G443&amp;H443=※編集不可※選択項目!$J$43,VLOOKUP(新規登録用!U443,※編集不可※選択項目!$N$42:$P$46,3,TRUE),AN443)</f>
        <v/>
      </c>
      <c r="AN443" s="95" t="str">
        <f>IF(G443&amp;H443=※編集不可※選択項目!$J$48,VLOOKUP(新規登録用!U443,※編集不可※選択項目!$N$47:$P$51,3,TRUE),"")</f>
        <v/>
      </c>
      <c r="AO443" s="94">
        <f>IFERROR(VLOOKUP(Y443&amp;G443&amp;H443,※編集不可※選択項目!U:V,2,FALSE),0)</f>
        <v>0</v>
      </c>
      <c r="AP443" s="94">
        <f t="shared" si="89"/>
        <v>0</v>
      </c>
      <c r="AQ443" s="94" t="str">
        <f t="shared" si="90"/>
        <v/>
      </c>
      <c r="AR443" s="81">
        <f t="shared" si="91"/>
        <v>0</v>
      </c>
      <c r="AS443" s="81">
        <f t="shared" si="96"/>
        <v>0</v>
      </c>
      <c r="AT443" s="81">
        <f t="shared" si="92"/>
        <v>0</v>
      </c>
      <c r="AU443" s="81" t="str">
        <f t="shared" si="97"/>
        <v/>
      </c>
      <c r="AV443" s="74">
        <f t="shared" si="98"/>
        <v>0</v>
      </c>
      <c r="AW443" s="74">
        <f t="shared" si="99"/>
        <v>0</v>
      </c>
    </row>
    <row r="444" spans="1:49" s="13" customFormat="1" ht="25.15" customHeight="1" x14ac:dyDescent="0.15">
      <c r="A444" s="72">
        <f t="shared" si="93"/>
        <v>433</v>
      </c>
      <c r="B444" s="26" t="str">
        <f t="shared" si="86"/>
        <v/>
      </c>
      <c r="C444" s="73"/>
      <c r="D444" s="24" t="str">
        <f t="shared" si="94"/>
        <v/>
      </c>
      <c r="E444" s="24" t="str">
        <f t="shared" si="95"/>
        <v/>
      </c>
      <c r="F444" s="22"/>
      <c r="G444" s="23"/>
      <c r="H444" s="22"/>
      <c r="I444" s="24" t="str">
        <f>IF(OR(G444="",H444="",U444=""),"",IFERROR(VLOOKUP(G444&amp;H444&amp;U444,※編集不可※選択項目!$K$3:$P$51,5,FALSE),"該当なし"))</f>
        <v/>
      </c>
      <c r="J444" s="41"/>
      <c r="K444" s="22"/>
      <c r="L444" s="24" t="e">
        <f>J444&amp;#REF!</f>
        <v>#REF!</v>
      </c>
      <c r="M444" s="22"/>
      <c r="N444" s="22"/>
      <c r="O444" s="22"/>
      <c r="P444" s="22"/>
      <c r="Q444" s="22"/>
      <c r="R444" s="22"/>
      <c r="S444" s="25" t="str">
        <f t="shared" si="87"/>
        <v/>
      </c>
      <c r="T444" s="22"/>
      <c r="U444" s="22"/>
      <c r="V444" s="22"/>
      <c r="W444" s="22"/>
      <c r="X444" s="22"/>
      <c r="Y444" s="22"/>
      <c r="Z444" s="31"/>
      <c r="AA444" s="41"/>
      <c r="AB444" s="31"/>
      <c r="AC444" s="121"/>
      <c r="AD444" s="122"/>
      <c r="AE444" s="118"/>
      <c r="AF444" s="100"/>
      <c r="AG444" s="71"/>
      <c r="AH444" s="94">
        <f>IFERROR(INDEX(※編集不可※選択項目!$P$3:$P$51,MATCH(新規登録用!G444&amp;新規登録用!H444&amp;新規登録用!I444,※編集不可※選択項目!$Q$3:$Q$51,0)),0)</f>
        <v>0</v>
      </c>
      <c r="AI444" s="95" t="str">
        <f t="shared" si="88"/>
        <v/>
      </c>
      <c r="AJ444" s="95" t="str">
        <f>IF(G444&amp;H444=※編集不可※選択項目!$J$3,VLOOKUP(新規登録用!U444,※編集不可※選択項目!$N$2:$P$13,3,TRUE),AK444)</f>
        <v/>
      </c>
      <c r="AK444" s="95" t="str">
        <f>IF(G444&amp;H444=※編集不可※選択項目!$J$15,VLOOKUP(新規登録用!U444,※編集不可※選択項目!$N$14:$P$25,3,TRUE),AL444)</f>
        <v/>
      </c>
      <c r="AL444" s="95" t="str">
        <f>IF(G444&amp;H444=※編集不可※選択項目!$J$27,VLOOKUP(新規登録用!U444,※編集不可※選択項目!$N$26:$P$41,3,TRUE),AM444)</f>
        <v/>
      </c>
      <c r="AM444" s="95" t="str">
        <f>IF(G444&amp;H444=※編集不可※選択項目!$J$43,VLOOKUP(新規登録用!U444,※編集不可※選択項目!$N$42:$P$46,3,TRUE),AN444)</f>
        <v/>
      </c>
      <c r="AN444" s="95" t="str">
        <f>IF(G444&amp;H444=※編集不可※選択項目!$J$48,VLOOKUP(新規登録用!U444,※編集不可※選択項目!$N$47:$P$51,3,TRUE),"")</f>
        <v/>
      </c>
      <c r="AO444" s="94">
        <f>IFERROR(VLOOKUP(Y444&amp;G444&amp;H444,※編集不可※選択項目!U:V,2,FALSE),0)</f>
        <v>0</v>
      </c>
      <c r="AP444" s="94">
        <f t="shared" si="89"/>
        <v>0</v>
      </c>
      <c r="AQ444" s="94" t="str">
        <f t="shared" si="90"/>
        <v/>
      </c>
      <c r="AR444" s="81">
        <f t="shared" si="91"/>
        <v>0</v>
      </c>
      <c r="AS444" s="81">
        <f t="shared" si="96"/>
        <v>0</v>
      </c>
      <c r="AT444" s="81">
        <f t="shared" si="92"/>
        <v>0</v>
      </c>
      <c r="AU444" s="81" t="str">
        <f t="shared" si="97"/>
        <v/>
      </c>
      <c r="AV444" s="74">
        <f t="shared" si="98"/>
        <v>0</v>
      </c>
      <c r="AW444" s="74">
        <f t="shared" si="99"/>
        <v>0</v>
      </c>
    </row>
    <row r="445" spans="1:49" s="13" customFormat="1" ht="25.15" customHeight="1" x14ac:dyDescent="0.15">
      <c r="A445" s="72">
        <f t="shared" si="93"/>
        <v>434</v>
      </c>
      <c r="B445" s="26" t="str">
        <f t="shared" si="86"/>
        <v/>
      </c>
      <c r="C445" s="73"/>
      <c r="D445" s="24" t="str">
        <f t="shared" si="94"/>
        <v/>
      </c>
      <c r="E445" s="24" t="str">
        <f t="shared" si="95"/>
        <v/>
      </c>
      <c r="F445" s="22"/>
      <c r="G445" s="23"/>
      <c r="H445" s="22"/>
      <c r="I445" s="24" t="str">
        <f>IF(OR(G445="",H445="",U445=""),"",IFERROR(VLOOKUP(G445&amp;H445&amp;U445,※編集不可※選択項目!$K$3:$P$51,5,FALSE),"該当なし"))</f>
        <v/>
      </c>
      <c r="J445" s="41"/>
      <c r="K445" s="22"/>
      <c r="L445" s="24" t="e">
        <f>J445&amp;#REF!</f>
        <v>#REF!</v>
      </c>
      <c r="M445" s="22"/>
      <c r="N445" s="22"/>
      <c r="O445" s="22"/>
      <c r="P445" s="22"/>
      <c r="Q445" s="22"/>
      <c r="R445" s="22"/>
      <c r="S445" s="25" t="str">
        <f t="shared" si="87"/>
        <v/>
      </c>
      <c r="T445" s="22"/>
      <c r="U445" s="22"/>
      <c r="V445" s="22"/>
      <c r="W445" s="22"/>
      <c r="X445" s="22"/>
      <c r="Y445" s="22"/>
      <c r="Z445" s="31"/>
      <c r="AA445" s="41"/>
      <c r="AB445" s="31"/>
      <c r="AC445" s="121"/>
      <c r="AD445" s="122"/>
      <c r="AE445" s="118"/>
      <c r="AF445" s="100"/>
      <c r="AG445" s="71"/>
      <c r="AH445" s="94">
        <f>IFERROR(INDEX(※編集不可※選択項目!$P$3:$P$51,MATCH(新規登録用!G445&amp;新規登録用!H445&amp;新規登録用!I445,※編集不可※選択項目!$Q$3:$Q$51,0)),0)</f>
        <v>0</v>
      </c>
      <c r="AI445" s="95" t="str">
        <f t="shared" si="88"/>
        <v/>
      </c>
      <c r="AJ445" s="95" t="str">
        <f>IF(G445&amp;H445=※編集不可※選択項目!$J$3,VLOOKUP(新規登録用!U445,※編集不可※選択項目!$N$2:$P$13,3,TRUE),AK445)</f>
        <v/>
      </c>
      <c r="AK445" s="95" t="str">
        <f>IF(G445&amp;H445=※編集不可※選択項目!$J$15,VLOOKUP(新規登録用!U445,※編集不可※選択項目!$N$14:$P$25,3,TRUE),AL445)</f>
        <v/>
      </c>
      <c r="AL445" s="95" t="str">
        <f>IF(G445&amp;H445=※編集不可※選択項目!$J$27,VLOOKUP(新規登録用!U445,※編集不可※選択項目!$N$26:$P$41,3,TRUE),AM445)</f>
        <v/>
      </c>
      <c r="AM445" s="95" t="str">
        <f>IF(G445&amp;H445=※編集不可※選択項目!$J$43,VLOOKUP(新規登録用!U445,※編集不可※選択項目!$N$42:$P$46,3,TRUE),AN445)</f>
        <v/>
      </c>
      <c r="AN445" s="95" t="str">
        <f>IF(G445&amp;H445=※編集不可※選択項目!$J$48,VLOOKUP(新規登録用!U445,※編集不可※選択項目!$N$47:$P$51,3,TRUE),"")</f>
        <v/>
      </c>
      <c r="AO445" s="94">
        <f>IFERROR(VLOOKUP(Y445&amp;G445&amp;H445,※編集不可※選択項目!U:V,2,FALSE),0)</f>
        <v>0</v>
      </c>
      <c r="AP445" s="94">
        <f t="shared" si="89"/>
        <v>0</v>
      </c>
      <c r="AQ445" s="94" t="str">
        <f t="shared" si="90"/>
        <v/>
      </c>
      <c r="AR445" s="81">
        <f t="shared" si="91"/>
        <v>0</v>
      </c>
      <c r="AS445" s="81">
        <f t="shared" si="96"/>
        <v>0</v>
      </c>
      <c r="AT445" s="81">
        <f t="shared" si="92"/>
        <v>0</v>
      </c>
      <c r="AU445" s="81" t="str">
        <f t="shared" si="97"/>
        <v/>
      </c>
      <c r="AV445" s="74">
        <f t="shared" si="98"/>
        <v>0</v>
      </c>
      <c r="AW445" s="74">
        <f t="shared" si="99"/>
        <v>0</v>
      </c>
    </row>
    <row r="446" spans="1:49" s="13" customFormat="1" ht="25.15" customHeight="1" x14ac:dyDescent="0.15">
      <c r="A446" s="72">
        <f t="shared" si="93"/>
        <v>435</v>
      </c>
      <c r="B446" s="26" t="str">
        <f t="shared" si="86"/>
        <v/>
      </c>
      <c r="C446" s="73"/>
      <c r="D446" s="24" t="str">
        <f t="shared" si="94"/>
        <v/>
      </c>
      <c r="E446" s="24" t="str">
        <f t="shared" si="95"/>
        <v/>
      </c>
      <c r="F446" s="22"/>
      <c r="G446" s="23"/>
      <c r="H446" s="22"/>
      <c r="I446" s="24" t="str">
        <f>IF(OR(G446="",H446="",U446=""),"",IFERROR(VLOOKUP(G446&amp;H446&amp;U446,※編集不可※選択項目!$K$3:$P$51,5,FALSE),"該当なし"))</f>
        <v/>
      </c>
      <c r="J446" s="41"/>
      <c r="K446" s="22"/>
      <c r="L446" s="24" t="e">
        <f>J446&amp;#REF!</f>
        <v>#REF!</v>
      </c>
      <c r="M446" s="22"/>
      <c r="N446" s="22"/>
      <c r="O446" s="22"/>
      <c r="P446" s="22"/>
      <c r="Q446" s="22"/>
      <c r="R446" s="22"/>
      <c r="S446" s="25" t="str">
        <f t="shared" si="87"/>
        <v/>
      </c>
      <c r="T446" s="22"/>
      <c r="U446" s="22"/>
      <c r="V446" s="22"/>
      <c r="W446" s="22"/>
      <c r="X446" s="22"/>
      <c r="Y446" s="22"/>
      <c r="Z446" s="31"/>
      <c r="AA446" s="41"/>
      <c r="AB446" s="31"/>
      <c r="AC446" s="121"/>
      <c r="AD446" s="122"/>
      <c r="AE446" s="118"/>
      <c r="AF446" s="100"/>
      <c r="AG446" s="71"/>
      <c r="AH446" s="94">
        <f>IFERROR(INDEX(※編集不可※選択項目!$P$3:$P$51,MATCH(新規登録用!G446&amp;新規登録用!H446&amp;新規登録用!I446,※編集不可※選択項目!$Q$3:$Q$51,0)),0)</f>
        <v>0</v>
      </c>
      <c r="AI446" s="95" t="str">
        <f t="shared" si="88"/>
        <v/>
      </c>
      <c r="AJ446" s="95" t="str">
        <f>IF(G446&amp;H446=※編集不可※選択項目!$J$3,VLOOKUP(新規登録用!U446,※編集不可※選択項目!$N$2:$P$13,3,TRUE),AK446)</f>
        <v/>
      </c>
      <c r="AK446" s="95" t="str">
        <f>IF(G446&amp;H446=※編集不可※選択項目!$J$15,VLOOKUP(新規登録用!U446,※編集不可※選択項目!$N$14:$P$25,3,TRUE),AL446)</f>
        <v/>
      </c>
      <c r="AL446" s="95" t="str">
        <f>IF(G446&amp;H446=※編集不可※選択項目!$J$27,VLOOKUP(新規登録用!U446,※編集不可※選択項目!$N$26:$P$41,3,TRUE),AM446)</f>
        <v/>
      </c>
      <c r="AM446" s="95" t="str">
        <f>IF(G446&amp;H446=※編集不可※選択項目!$J$43,VLOOKUP(新規登録用!U446,※編集不可※選択項目!$N$42:$P$46,3,TRUE),AN446)</f>
        <v/>
      </c>
      <c r="AN446" s="95" t="str">
        <f>IF(G446&amp;H446=※編集不可※選択項目!$J$48,VLOOKUP(新規登録用!U446,※編集不可※選択項目!$N$47:$P$51,3,TRUE),"")</f>
        <v/>
      </c>
      <c r="AO446" s="94">
        <f>IFERROR(VLOOKUP(Y446&amp;G446&amp;H446,※編集不可※選択項目!U:V,2,FALSE),0)</f>
        <v>0</v>
      </c>
      <c r="AP446" s="94">
        <f t="shared" si="89"/>
        <v>0</v>
      </c>
      <c r="AQ446" s="94" t="str">
        <f t="shared" si="90"/>
        <v/>
      </c>
      <c r="AR446" s="81">
        <f t="shared" si="91"/>
        <v>0</v>
      </c>
      <c r="AS446" s="81">
        <f t="shared" si="96"/>
        <v>0</v>
      </c>
      <c r="AT446" s="81">
        <f t="shared" si="92"/>
        <v>0</v>
      </c>
      <c r="AU446" s="81" t="str">
        <f t="shared" si="97"/>
        <v/>
      </c>
      <c r="AV446" s="74">
        <f t="shared" si="98"/>
        <v>0</v>
      </c>
      <c r="AW446" s="74">
        <f t="shared" si="99"/>
        <v>0</v>
      </c>
    </row>
    <row r="447" spans="1:49" s="13" customFormat="1" ht="25.15" customHeight="1" x14ac:dyDescent="0.15">
      <c r="A447" s="72">
        <f t="shared" si="93"/>
        <v>436</v>
      </c>
      <c r="B447" s="26" t="str">
        <f t="shared" si="86"/>
        <v/>
      </c>
      <c r="C447" s="73"/>
      <c r="D447" s="24" t="str">
        <f t="shared" si="94"/>
        <v/>
      </c>
      <c r="E447" s="24" t="str">
        <f t="shared" si="95"/>
        <v/>
      </c>
      <c r="F447" s="22"/>
      <c r="G447" s="23"/>
      <c r="H447" s="22"/>
      <c r="I447" s="24" t="str">
        <f>IF(OR(G447="",H447="",U447=""),"",IFERROR(VLOOKUP(G447&amp;H447&amp;U447,※編集不可※選択項目!$K$3:$P$51,5,FALSE),"該当なし"))</f>
        <v/>
      </c>
      <c r="J447" s="41"/>
      <c r="K447" s="22"/>
      <c r="L447" s="24" t="e">
        <f>J447&amp;#REF!</f>
        <v>#REF!</v>
      </c>
      <c r="M447" s="22"/>
      <c r="N447" s="22"/>
      <c r="O447" s="22"/>
      <c r="P447" s="22"/>
      <c r="Q447" s="22"/>
      <c r="R447" s="22"/>
      <c r="S447" s="25" t="str">
        <f t="shared" si="87"/>
        <v/>
      </c>
      <c r="T447" s="22"/>
      <c r="U447" s="22"/>
      <c r="V447" s="22"/>
      <c r="W447" s="22"/>
      <c r="X447" s="22"/>
      <c r="Y447" s="22"/>
      <c r="Z447" s="31"/>
      <c r="AA447" s="41"/>
      <c r="AB447" s="31"/>
      <c r="AC447" s="121"/>
      <c r="AD447" s="122"/>
      <c r="AE447" s="118"/>
      <c r="AF447" s="100"/>
      <c r="AG447" s="71"/>
      <c r="AH447" s="94">
        <f>IFERROR(INDEX(※編集不可※選択項目!$P$3:$P$51,MATCH(新規登録用!G447&amp;新規登録用!H447&amp;新規登録用!I447,※編集不可※選択項目!$Q$3:$Q$51,0)),0)</f>
        <v>0</v>
      </c>
      <c r="AI447" s="95" t="str">
        <f t="shared" si="88"/>
        <v/>
      </c>
      <c r="AJ447" s="95" t="str">
        <f>IF(G447&amp;H447=※編集不可※選択項目!$J$3,VLOOKUP(新規登録用!U447,※編集不可※選択項目!$N$2:$P$13,3,TRUE),AK447)</f>
        <v/>
      </c>
      <c r="AK447" s="95" t="str">
        <f>IF(G447&amp;H447=※編集不可※選択項目!$J$15,VLOOKUP(新規登録用!U447,※編集不可※選択項目!$N$14:$P$25,3,TRUE),AL447)</f>
        <v/>
      </c>
      <c r="AL447" s="95" t="str">
        <f>IF(G447&amp;H447=※編集不可※選択項目!$J$27,VLOOKUP(新規登録用!U447,※編集不可※選択項目!$N$26:$P$41,3,TRUE),AM447)</f>
        <v/>
      </c>
      <c r="AM447" s="95" t="str">
        <f>IF(G447&amp;H447=※編集不可※選択項目!$J$43,VLOOKUP(新規登録用!U447,※編集不可※選択項目!$N$42:$P$46,3,TRUE),AN447)</f>
        <v/>
      </c>
      <c r="AN447" s="95" t="str">
        <f>IF(G447&amp;H447=※編集不可※選択項目!$J$48,VLOOKUP(新規登録用!U447,※編集不可※選択項目!$N$47:$P$51,3,TRUE),"")</f>
        <v/>
      </c>
      <c r="AO447" s="94">
        <f>IFERROR(VLOOKUP(Y447&amp;G447&amp;H447,※編集不可※選択項目!U:V,2,FALSE),0)</f>
        <v>0</v>
      </c>
      <c r="AP447" s="94">
        <f t="shared" si="89"/>
        <v>0</v>
      </c>
      <c r="AQ447" s="94" t="str">
        <f t="shared" si="90"/>
        <v/>
      </c>
      <c r="AR447" s="81">
        <f t="shared" si="91"/>
        <v>0</v>
      </c>
      <c r="AS447" s="81">
        <f t="shared" si="96"/>
        <v>0</v>
      </c>
      <c r="AT447" s="81">
        <f t="shared" si="92"/>
        <v>0</v>
      </c>
      <c r="AU447" s="81" t="str">
        <f t="shared" si="97"/>
        <v/>
      </c>
      <c r="AV447" s="74">
        <f t="shared" si="98"/>
        <v>0</v>
      </c>
      <c r="AW447" s="74">
        <f t="shared" si="99"/>
        <v>0</v>
      </c>
    </row>
    <row r="448" spans="1:49" s="13" customFormat="1" ht="25.15" customHeight="1" x14ac:dyDescent="0.15">
      <c r="A448" s="72">
        <f t="shared" si="93"/>
        <v>437</v>
      </c>
      <c r="B448" s="26" t="str">
        <f t="shared" si="86"/>
        <v/>
      </c>
      <c r="C448" s="73"/>
      <c r="D448" s="24" t="str">
        <f t="shared" si="94"/>
        <v/>
      </c>
      <c r="E448" s="24" t="str">
        <f t="shared" si="95"/>
        <v/>
      </c>
      <c r="F448" s="22"/>
      <c r="G448" s="23"/>
      <c r="H448" s="22"/>
      <c r="I448" s="24" t="str">
        <f>IF(OR(G448="",H448="",U448=""),"",IFERROR(VLOOKUP(G448&amp;H448&amp;U448,※編集不可※選択項目!$K$3:$P$51,5,FALSE),"該当なし"))</f>
        <v/>
      </c>
      <c r="J448" s="41"/>
      <c r="K448" s="22"/>
      <c r="L448" s="24" t="e">
        <f>J448&amp;#REF!</f>
        <v>#REF!</v>
      </c>
      <c r="M448" s="22"/>
      <c r="N448" s="22"/>
      <c r="O448" s="22"/>
      <c r="P448" s="22"/>
      <c r="Q448" s="22"/>
      <c r="R448" s="22"/>
      <c r="S448" s="25" t="str">
        <f t="shared" si="87"/>
        <v/>
      </c>
      <c r="T448" s="22"/>
      <c r="U448" s="22"/>
      <c r="V448" s="22"/>
      <c r="W448" s="22"/>
      <c r="X448" s="22"/>
      <c r="Y448" s="22"/>
      <c r="Z448" s="31"/>
      <c r="AA448" s="41"/>
      <c r="AB448" s="31"/>
      <c r="AC448" s="121"/>
      <c r="AD448" s="122"/>
      <c r="AE448" s="118"/>
      <c r="AF448" s="100"/>
      <c r="AG448" s="71"/>
      <c r="AH448" s="94">
        <f>IFERROR(INDEX(※編集不可※選択項目!$P$3:$P$51,MATCH(新規登録用!G448&amp;新規登録用!H448&amp;新規登録用!I448,※編集不可※選択項目!$Q$3:$Q$51,0)),0)</f>
        <v>0</v>
      </c>
      <c r="AI448" s="95" t="str">
        <f t="shared" si="88"/>
        <v/>
      </c>
      <c r="AJ448" s="95" t="str">
        <f>IF(G448&amp;H448=※編集不可※選択項目!$J$3,VLOOKUP(新規登録用!U448,※編集不可※選択項目!$N$2:$P$13,3,TRUE),AK448)</f>
        <v/>
      </c>
      <c r="AK448" s="95" t="str">
        <f>IF(G448&amp;H448=※編集不可※選択項目!$J$15,VLOOKUP(新規登録用!U448,※編集不可※選択項目!$N$14:$P$25,3,TRUE),AL448)</f>
        <v/>
      </c>
      <c r="AL448" s="95" t="str">
        <f>IF(G448&amp;H448=※編集不可※選択項目!$J$27,VLOOKUP(新規登録用!U448,※編集不可※選択項目!$N$26:$P$41,3,TRUE),AM448)</f>
        <v/>
      </c>
      <c r="AM448" s="95" t="str">
        <f>IF(G448&amp;H448=※編集不可※選択項目!$J$43,VLOOKUP(新規登録用!U448,※編集不可※選択項目!$N$42:$P$46,3,TRUE),AN448)</f>
        <v/>
      </c>
      <c r="AN448" s="95" t="str">
        <f>IF(G448&amp;H448=※編集不可※選択項目!$J$48,VLOOKUP(新規登録用!U448,※編集不可※選択項目!$N$47:$P$51,3,TRUE),"")</f>
        <v/>
      </c>
      <c r="AO448" s="94">
        <f>IFERROR(VLOOKUP(Y448&amp;G448&amp;H448,※編集不可※選択項目!U:V,2,FALSE),0)</f>
        <v>0</v>
      </c>
      <c r="AP448" s="94">
        <f t="shared" si="89"/>
        <v>0</v>
      </c>
      <c r="AQ448" s="94" t="str">
        <f t="shared" si="90"/>
        <v/>
      </c>
      <c r="AR448" s="81">
        <f t="shared" si="91"/>
        <v>0</v>
      </c>
      <c r="AS448" s="81">
        <f t="shared" si="96"/>
        <v>0</v>
      </c>
      <c r="AT448" s="81">
        <f t="shared" si="92"/>
        <v>0</v>
      </c>
      <c r="AU448" s="81" t="str">
        <f t="shared" si="97"/>
        <v/>
      </c>
      <c r="AV448" s="74">
        <f t="shared" si="98"/>
        <v>0</v>
      </c>
      <c r="AW448" s="74">
        <f t="shared" si="99"/>
        <v>0</v>
      </c>
    </row>
    <row r="449" spans="1:49" s="13" customFormat="1" ht="25.15" customHeight="1" x14ac:dyDescent="0.15">
      <c r="A449" s="72">
        <f t="shared" si="93"/>
        <v>438</v>
      </c>
      <c r="B449" s="26" t="str">
        <f t="shared" si="86"/>
        <v/>
      </c>
      <c r="C449" s="73"/>
      <c r="D449" s="24" t="str">
        <f t="shared" si="94"/>
        <v/>
      </c>
      <c r="E449" s="24" t="str">
        <f t="shared" si="95"/>
        <v/>
      </c>
      <c r="F449" s="22"/>
      <c r="G449" s="23"/>
      <c r="H449" s="22"/>
      <c r="I449" s="24" t="str">
        <f>IF(OR(G449="",H449="",U449=""),"",IFERROR(VLOOKUP(G449&amp;H449&amp;U449,※編集不可※選択項目!$K$3:$P$51,5,FALSE),"該当なし"))</f>
        <v/>
      </c>
      <c r="J449" s="41"/>
      <c r="K449" s="22"/>
      <c r="L449" s="24" t="e">
        <f>J449&amp;#REF!</f>
        <v>#REF!</v>
      </c>
      <c r="M449" s="22"/>
      <c r="N449" s="22"/>
      <c r="O449" s="22"/>
      <c r="P449" s="22"/>
      <c r="Q449" s="22"/>
      <c r="R449" s="22"/>
      <c r="S449" s="25" t="str">
        <f t="shared" si="87"/>
        <v/>
      </c>
      <c r="T449" s="22"/>
      <c r="U449" s="22"/>
      <c r="V449" s="22"/>
      <c r="W449" s="22"/>
      <c r="X449" s="22"/>
      <c r="Y449" s="22"/>
      <c r="Z449" s="31"/>
      <c r="AA449" s="41"/>
      <c r="AB449" s="31"/>
      <c r="AC449" s="121"/>
      <c r="AD449" s="122"/>
      <c r="AE449" s="118"/>
      <c r="AF449" s="100"/>
      <c r="AG449" s="71"/>
      <c r="AH449" s="94">
        <f>IFERROR(INDEX(※編集不可※選択項目!$P$3:$P$51,MATCH(新規登録用!G449&amp;新規登録用!H449&amp;新規登録用!I449,※編集不可※選択項目!$Q$3:$Q$51,0)),0)</f>
        <v>0</v>
      </c>
      <c r="AI449" s="95" t="str">
        <f t="shared" si="88"/>
        <v/>
      </c>
      <c r="AJ449" s="95" t="str">
        <f>IF(G449&amp;H449=※編集不可※選択項目!$J$3,VLOOKUP(新規登録用!U449,※編集不可※選択項目!$N$2:$P$13,3,TRUE),AK449)</f>
        <v/>
      </c>
      <c r="AK449" s="95" t="str">
        <f>IF(G449&amp;H449=※編集不可※選択項目!$J$15,VLOOKUP(新規登録用!U449,※編集不可※選択項目!$N$14:$P$25,3,TRUE),AL449)</f>
        <v/>
      </c>
      <c r="AL449" s="95" t="str">
        <f>IF(G449&amp;H449=※編集不可※選択項目!$J$27,VLOOKUP(新規登録用!U449,※編集不可※選択項目!$N$26:$P$41,3,TRUE),AM449)</f>
        <v/>
      </c>
      <c r="AM449" s="95" t="str">
        <f>IF(G449&amp;H449=※編集不可※選択項目!$J$43,VLOOKUP(新規登録用!U449,※編集不可※選択項目!$N$42:$P$46,3,TRUE),AN449)</f>
        <v/>
      </c>
      <c r="AN449" s="95" t="str">
        <f>IF(G449&amp;H449=※編集不可※選択項目!$J$48,VLOOKUP(新規登録用!U449,※編集不可※選択項目!$N$47:$P$51,3,TRUE),"")</f>
        <v/>
      </c>
      <c r="AO449" s="94">
        <f>IFERROR(VLOOKUP(Y449&amp;G449&amp;H449,※編集不可※選択項目!U:V,2,FALSE),0)</f>
        <v>0</v>
      </c>
      <c r="AP449" s="94">
        <f t="shared" si="89"/>
        <v>0</v>
      </c>
      <c r="AQ449" s="94" t="str">
        <f t="shared" si="90"/>
        <v/>
      </c>
      <c r="AR449" s="81">
        <f t="shared" si="91"/>
        <v>0</v>
      </c>
      <c r="AS449" s="81">
        <f t="shared" si="96"/>
        <v>0</v>
      </c>
      <c r="AT449" s="81">
        <f t="shared" si="92"/>
        <v>0</v>
      </c>
      <c r="AU449" s="81" t="str">
        <f t="shared" si="97"/>
        <v/>
      </c>
      <c r="AV449" s="74">
        <f t="shared" si="98"/>
        <v>0</v>
      </c>
      <c r="AW449" s="74">
        <f t="shared" si="99"/>
        <v>0</v>
      </c>
    </row>
    <row r="450" spans="1:49" s="13" customFormat="1" ht="25.15" customHeight="1" x14ac:dyDescent="0.15">
      <c r="A450" s="72">
        <f t="shared" si="93"/>
        <v>439</v>
      </c>
      <c r="B450" s="26" t="str">
        <f t="shared" si="86"/>
        <v/>
      </c>
      <c r="C450" s="73"/>
      <c r="D450" s="24" t="str">
        <f t="shared" si="94"/>
        <v/>
      </c>
      <c r="E450" s="24" t="str">
        <f t="shared" si="95"/>
        <v/>
      </c>
      <c r="F450" s="22"/>
      <c r="G450" s="23"/>
      <c r="H450" s="22"/>
      <c r="I450" s="24" t="str">
        <f>IF(OR(G450="",H450="",U450=""),"",IFERROR(VLOOKUP(G450&amp;H450&amp;U450,※編集不可※選択項目!$K$3:$P$51,5,FALSE),"該当なし"))</f>
        <v/>
      </c>
      <c r="J450" s="41"/>
      <c r="K450" s="22"/>
      <c r="L450" s="24" t="e">
        <f>J450&amp;#REF!</f>
        <v>#REF!</v>
      </c>
      <c r="M450" s="22"/>
      <c r="N450" s="22"/>
      <c r="O450" s="22"/>
      <c r="P450" s="22"/>
      <c r="Q450" s="22"/>
      <c r="R450" s="22"/>
      <c r="S450" s="25" t="str">
        <f t="shared" si="87"/>
        <v/>
      </c>
      <c r="T450" s="22"/>
      <c r="U450" s="22"/>
      <c r="V450" s="22"/>
      <c r="W450" s="22"/>
      <c r="X450" s="22"/>
      <c r="Y450" s="22"/>
      <c r="Z450" s="31"/>
      <c r="AA450" s="41"/>
      <c r="AB450" s="31"/>
      <c r="AC450" s="121"/>
      <c r="AD450" s="122"/>
      <c r="AE450" s="118"/>
      <c r="AF450" s="100"/>
      <c r="AG450" s="71"/>
      <c r="AH450" s="94">
        <f>IFERROR(INDEX(※編集不可※選択項目!$P$3:$P$51,MATCH(新規登録用!G450&amp;新規登録用!H450&amp;新規登録用!I450,※編集不可※選択項目!$Q$3:$Q$51,0)),0)</f>
        <v>0</v>
      </c>
      <c r="AI450" s="95" t="str">
        <f t="shared" si="88"/>
        <v/>
      </c>
      <c r="AJ450" s="95" t="str">
        <f>IF(G450&amp;H450=※編集不可※選択項目!$J$3,VLOOKUP(新規登録用!U450,※編集不可※選択項目!$N$2:$P$13,3,TRUE),AK450)</f>
        <v/>
      </c>
      <c r="AK450" s="95" t="str">
        <f>IF(G450&amp;H450=※編集不可※選択項目!$J$15,VLOOKUP(新規登録用!U450,※編集不可※選択項目!$N$14:$P$25,3,TRUE),AL450)</f>
        <v/>
      </c>
      <c r="AL450" s="95" t="str">
        <f>IF(G450&amp;H450=※編集不可※選択項目!$J$27,VLOOKUP(新規登録用!U450,※編集不可※選択項目!$N$26:$P$41,3,TRUE),AM450)</f>
        <v/>
      </c>
      <c r="AM450" s="95" t="str">
        <f>IF(G450&amp;H450=※編集不可※選択項目!$J$43,VLOOKUP(新規登録用!U450,※編集不可※選択項目!$N$42:$P$46,3,TRUE),AN450)</f>
        <v/>
      </c>
      <c r="AN450" s="95" t="str">
        <f>IF(G450&amp;H450=※編集不可※選択項目!$J$48,VLOOKUP(新規登録用!U450,※編集不可※選択項目!$N$47:$P$51,3,TRUE),"")</f>
        <v/>
      </c>
      <c r="AO450" s="94">
        <f>IFERROR(VLOOKUP(Y450&amp;G450&amp;H450,※編集不可※選択項目!U:V,2,FALSE),0)</f>
        <v>0</v>
      </c>
      <c r="AP450" s="94">
        <f t="shared" si="89"/>
        <v>0</v>
      </c>
      <c r="AQ450" s="94" t="str">
        <f t="shared" si="90"/>
        <v/>
      </c>
      <c r="AR450" s="81">
        <f t="shared" si="91"/>
        <v>0</v>
      </c>
      <c r="AS450" s="81">
        <f t="shared" si="96"/>
        <v>0</v>
      </c>
      <c r="AT450" s="81">
        <f t="shared" si="92"/>
        <v>0</v>
      </c>
      <c r="AU450" s="81" t="str">
        <f t="shared" si="97"/>
        <v/>
      </c>
      <c r="AV450" s="74">
        <f t="shared" si="98"/>
        <v>0</v>
      </c>
      <c r="AW450" s="74">
        <f t="shared" si="99"/>
        <v>0</v>
      </c>
    </row>
    <row r="451" spans="1:49" s="13" customFormat="1" ht="25.15" customHeight="1" x14ac:dyDescent="0.15">
      <c r="A451" s="72">
        <f t="shared" si="93"/>
        <v>440</v>
      </c>
      <c r="B451" s="26" t="str">
        <f t="shared" si="86"/>
        <v/>
      </c>
      <c r="C451" s="73"/>
      <c r="D451" s="24" t="str">
        <f t="shared" si="94"/>
        <v/>
      </c>
      <c r="E451" s="24" t="str">
        <f t="shared" si="95"/>
        <v/>
      </c>
      <c r="F451" s="22"/>
      <c r="G451" s="23"/>
      <c r="H451" s="22"/>
      <c r="I451" s="24" t="str">
        <f>IF(OR(G451="",H451="",U451=""),"",IFERROR(VLOOKUP(G451&amp;H451&amp;U451,※編集不可※選択項目!$K$3:$P$51,5,FALSE),"該当なし"))</f>
        <v/>
      </c>
      <c r="J451" s="41"/>
      <c r="K451" s="22"/>
      <c r="L451" s="24" t="e">
        <f>J451&amp;#REF!</f>
        <v>#REF!</v>
      </c>
      <c r="M451" s="22"/>
      <c r="N451" s="22"/>
      <c r="O451" s="22"/>
      <c r="P451" s="22"/>
      <c r="Q451" s="22"/>
      <c r="R451" s="22"/>
      <c r="S451" s="25" t="str">
        <f t="shared" si="87"/>
        <v/>
      </c>
      <c r="T451" s="22"/>
      <c r="U451" s="22"/>
      <c r="V451" s="22"/>
      <c r="W451" s="22"/>
      <c r="X451" s="22"/>
      <c r="Y451" s="22"/>
      <c r="Z451" s="31"/>
      <c r="AA451" s="41"/>
      <c r="AB451" s="31"/>
      <c r="AC451" s="121"/>
      <c r="AD451" s="122"/>
      <c r="AE451" s="118"/>
      <c r="AF451" s="100"/>
      <c r="AG451" s="71"/>
      <c r="AH451" s="94">
        <f>IFERROR(INDEX(※編集不可※選択項目!$P$3:$P$51,MATCH(新規登録用!G451&amp;新規登録用!H451&amp;新規登録用!I451,※編集不可※選択項目!$Q$3:$Q$51,0)),0)</f>
        <v>0</v>
      </c>
      <c r="AI451" s="95" t="str">
        <f t="shared" si="88"/>
        <v/>
      </c>
      <c r="AJ451" s="95" t="str">
        <f>IF(G451&amp;H451=※編集不可※選択項目!$J$3,VLOOKUP(新規登録用!U451,※編集不可※選択項目!$N$2:$P$13,3,TRUE),AK451)</f>
        <v/>
      </c>
      <c r="AK451" s="95" t="str">
        <f>IF(G451&amp;H451=※編集不可※選択項目!$J$15,VLOOKUP(新規登録用!U451,※編集不可※選択項目!$N$14:$P$25,3,TRUE),AL451)</f>
        <v/>
      </c>
      <c r="AL451" s="95" t="str">
        <f>IF(G451&amp;H451=※編集不可※選択項目!$J$27,VLOOKUP(新規登録用!U451,※編集不可※選択項目!$N$26:$P$41,3,TRUE),AM451)</f>
        <v/>
      </c>
      <c r="AM451" s="95" t="str">
        <f>IF(G451&amp;H451=※編集不可※選択項目!$J$43,VLOOKUP(新規登録用!U451,※編集不可※選択項目!$N$42:$P$46,3,TRUE),AN451)</f>
        <v/>
      </c>
      <c r="AN451" s="95" t="str">
        <f>IF(G451&amp;H451=※編集不可※選択項目!$J$48,VLOOKUP(新規登録用!U451,※編集不可※選択項目!$N$47:$P$51,3,TRUE),"")</f>
        <v/>
      </c>
      <c r="AO451" s="94">
        <f>IFERROR(VLOOKUP(Y451&amp;G451&amp;H451,※編集不可※選択項目!U:V,2,FALSE),0)</f>
        <v>0</v>
      </c>
      <c r="AP451" s="94">
        <f t="shared" si="89"/>
        <v>0</v>
      </c>
      <c r="AQ451" s="94" t="str">
        <f t="shared" si="90"/>
        <v/>
      </c>
      <c r="AR451" s="81">
        <f t="shared" si="91"/>
        <v>0</v>
      </c>
      <c r="AS451" s="81">
        <f t="shared" si="96"/>
        <v>0</v>
      </c>
      <c r="AT451" s="81">
        <f t="shared" si="92"/>
        <v>0</v>
      </c>
      <c r="AU451" s="81" t="str">
        <f t="shared" si="97"/>
        <v/>
      </c>
      <c r="AV451" s="74">
        <f t="shared" si="98"/>
        <v>0</v>
      </c>
      <c r="AW451" s="74">
        <f t="shared" si="99"/>
        <v>0</v>
      </c>
    </row>
    <row r="452" spans="1:49" s="13" customFormat="1" ht="25.15" customHeight="1" x14ac:dyDescent="0.15">
      <c r="A452" s="72">
        <f t="shared" si="93"/>
        <v>441</v>
      </c>
      <c r="B452" s="26" t="str">
        <f t="shared" si="86"/>
        <v/>
      </c>
      <c r="C452" s="73"/>
      <c r="D452" s="24" t="str">
        <f t="shared" si="94"/>
        <v/>
      </c>
      <c r="E452" s="24" t="str">
        <f t="shared" si="95"/>
        <v/>
      </c>
      <c r="F452" s="22"/>
      <c r="G452" s="23"/>
      <c r="H452" s="22"/>
      <c r="I452" s="24" t="str">
        <f>IF(OR(G452="",H452="",U452=""),"",IFERROR(VLOOKUP(G452&amp;H452&amp;U452,※編集不可※選択項目!$K$3:$P$51,5,FALSE),"該当なし"))</f>
        <v/>
      </c>
      <c r="J452" s="41"/>
      <c r="K452" s="22"/>
      <c r="L452" s="24" t="e">
        <f>J452&amp;#REF!</f>
        <v>#REF!</v>
      </c>
      <c r="M452" s="22"/>
      <c r="N452" s="22"/>
      <c r="O452" s="22"/>
      <c r="P452" s="22"/>
      <c r="Q452" s="22"/>
      <c r="R452" s="22"/>
      <c r="S452" s="25" t="str">
        <f t="shared" si="87"/>
        <v/>
      </c>
      <c r="T452" s="22"/>
      <c r="U452" s="22"/>
      <c r="V452" s="22"/>
      <c r="W452" s="22"/>
      <c r="X452" s="22"/>
      <c r="Y452" s="22"/>
      <c r="Z452" s="31"/>
      <c r="AA452" s="41"/>
      <c r="AB452" s="31"/>
      <c r="AC452" s="121"/>
      <c r="AD452" s="122"/>
      <c r="AE452" s="118"/>
      <c r="AF452" s="100"/>
      <c r="AG452" s="71"/>
      <c r="AH452" s="94">
        <f>IFERROR(INDEX(※編集不可※選択項目!$P$3:$P$51,MATCH(新規登録用!G452&amp;新規登録用!H452&amp;新規登録用!I452,※編集不可※選択項目!$Q$3:$Q$51,0)),0)</f>
        <v>0</v>
      </c>
      <c r="AI452" s="95" t="str">
        <f t="shared" si="88"/>
        <v/>
      </c>
      <c r="AJ452" s="95" t="str">
        <f>IF(G452&amp;H452=※編集不可※選択項目!$J$3,VLOOKUP(新規登録用!U452,※編集不可※選択項目!$N$2:$P$13,3,TRUE),AK452)</f>
        <v/>
      </c>
      <c r="AK452" s="95" t="str">
        <f>IF(G452&amp;H452=※編集不可※選択項目!$J$15,VLOOKUP(新規登録用!U452,※編集不可※選択項目!$N$14:$P$25,3,TRUE),AL452)</f>
        <v/>
      </c>
      <c r="AL452" s="95" t="str">
        <f>IF(G452&amp;H452=※編集不可※選択項目!$J$27,VLOOKUP(新規登録用!U452,※編集不可※選択項目!$N$26:$P$41,3,TRUE),AM452)</f>
        <v/>
      </c>
      <c r="AM452" s="95" t="str">
        <f>IF(G452&amp;H452=※編集不可※選択項目!$J$43,VLOOKUP(新規登録用!U452,※編集不可※選択項目!$N$42:$P$46,3,TRUE),AN452)</f>
        <v/>
      </c>
      <c r="AN452" s="95" t="str">
        <f>IF(G452&amp;H452=※編集不可※選択項目!$J$48,VLOOKUP(新規登録用!U452,※編集不可※選択項目!$N$47:$P$51,3,TRUE),"")</f>
        <v/>
      </c>
      <c r="AO452" s="94">
        <f>IFERROR(VLOOKUP(Y452&amp;G452&amp;H452,※編集不可※選択項目!U:V,2,FALSE),0)</f>
        <v>0</v>
      </c>
      <c r="AP452" s="94">
        <f t="shared" si="89"/>
        <v>0</v>
      </c>
      <c r="AQ452" s="94" t="str">
        <f t="shared" si="90"/>
        <v/>
      </c>
      <c r="AR452" s="81">
        <f t="shared" si="91"/>
        <v>0</v>
      </c>
      <c r="AS452" s="81">
        <f t="shared" si="96"/>
        <v>0</v>
      </c>
      <c r="AT452" s="81">
        <f t="shared" si="92"/>
        <v>0</v>
      </c>
      <c r="AU452" s="81" t="str">
        <f t="shared" si="97"/>
        <v/>
      </c>
      <c r="AV452" s="74">
        <f t="shared" si="98"/>
        <v>0</v>
      </c>
      <c r="AW452" s="74">
        <f t="shared" si="99"/>
        <v>0</v>
      </c>
    </row>
    <row r="453" spans="1:49" s="13" customFormat="1" ht="25.15" customHeight="1" x14ac:dyDescent="0.15">
      <c r="A453" s="72">
        <f t="shared" si="93"/>
        <v>442</v>
      </c>
      <c r="B453" s="26" t="str">
        <f t="shared" si="86"/>
        <v/>
      </c>
      <c r="C453" s="73"/>
      <c r="D453" s="24" t="str">
        <f t="shared" si="94"/>
        <v/>
      </c>
      <c r="E453" s="24" t="str">
        <f t="shared" si="95"/>
        <v/>
      </c>
      <c r="F453" s="22"/>
      <c r="G453" s="23"/>
      <c r="H453" s="22"/>
      <c r="I453" s="24" t="str">
        <f>IF(OR(G453="",H453="",U453=""),"",IFERROR(VLOOKUP(G453&amp;H453&amp;U453,※編集不可※選択項目!$K$3:$P$51,5,FALSE),"該当なし"))</f>
        <v/>
      </c>
      <c r="J453" s="41"/>
      <c r="K453" s="22"/>
      <c r="L453" s="24" t="e">
        <f>J453&amp;#REF!</f>
        <v>#REF!</v>
      </c>
      <c r="M453" s="22"/>
      <c r="N453" s="22"/>
      <c r="O453" s="22"/>
      <c r="P453" s="22"/>
      <c r="Q453" s="22"/>
      <c r="R453" s="22"/>
      <c r="S453" s="25" t="str">
        <f t="shared" si="87"/>
        <v/>
      </c>
      <c r="T453" s="22"/>
      <c r="U453" s="22"/>
      <c r="V453" s="22"/>
      <c r="W453" s="22"/>
      <c r="X453" s="22"/>
      <c r="Y453" s="22"/>
      <c r="Z453" s="31"/>
      <c r="AA453" s="41"/>
      <c r="AB453" s="31"/>
      <c r="AC453" s="121"/>
      <c r="AD453" s="122"/>
      <c r="AE453" s="118"/>
      <c r="AF453" s="100"/>
      <c r="AG453" s="71"/>
      <c r="AH453" s="94">
        <f>IFERROR(INDEX(※編集不可※選択項目!$P$3:$P$51,MATCH(新規登録用!G453&amp;新規登録用!H453&amp;新規登録用!I453,※編集不可※選択項目!$Q$3:$Q$51,0)),0)</f>
        <v>0</v>
      </c>
      <c r="AI453" s="95" t="str">
        <f t="shared" si="88"/>
        <v/>
      </c>
      <c r="AJ453" s="95" t="str">
        <f>IF(G453&amp;H453=※編集不可※選択項目!$J$3,VLOOKUP(新規登録用!U453,※編集不可※選択項目!$N$2:$P$13,3,TRUE),AK453)</f>
        <v/>
      </c>
      <c r="AK453" s="95" t="str">
        <f>IF(G453&amp;H453=※編集不可※選択項目!$J$15,VLOOKUP(新規登録用!U453,※編集不可※選択項目!$N$14:$P$25,3,TRUE),AL453)</f>
        <v/>
      </c>
      <c r="AL453" s="95" t="str">
        <f>IF(G453&amp;H453=※編集不可※選択項目!$J$27,VLOOKUP(新規登録用!U453,※編集不可※選択項目!$N$26:$P$41,3,TRUE),AM453)</f>
        <v/>
      </c>
      <c r="AM453" s="95" t="str">
        <f>IF(G453&amp;H453=※編集不可※選択項目!$J$43,VLOOKUP(新規登録用!U453,※編集不可※選択項目!$N$42:$P$46,3,TRUE),AN453)</f>
        <v/>
      </c>
      <c r="AN453" s="95" t="str">
        <f>IF(G453&amp;H453=※編集不可※選択項目!$J$48,VLOOKUP(新規登録用!U453,※編集不可※選択項目!$N$47:$P$51,3,TRUE),"")</f>
        <v/>
      </c>
      <c r="AO453" s="94">
        <f>IFERROR(VLOOKUP(Y453&amp;G453&amp;H453,※編集不可※選択項目!U:V,2,FALSE),0)</f>
        <v>0</v>
      </c>
      <c r="AP453" s="94">
        <f t="shared" si="89"/>
        <v>0</v>
      </c>
      <c r="AQ453" s="94" t="str">
        <f t="shared" si="90"/>
        <v/>
      </c>
      <c r="AR453" s="81">
        <f t="shared" si="91"/>
        <v>0</v>
      </c>
      <c r="AS453" s="81">
        <f t="shared" si="96"/>
        <v>0</v>
      </c>
      <c r="AT453" s="81">
        <f t="shared" si="92"/>
        <v>0</v>
      </c>
      <c r="AU453" s="81" t="str">
        <f t="shared" si="97"/>
        <v/>
      </c>
      <c r="AV453" s="74">
        <f t="shared" si="98"/>
        <v>0</v>
      </c>
      <c r="AW453" s="74">
        <f t="shared" si="99"/>
        <v>0</v>
      </c>
    </row>
    <row r="454" spans="1:49" s="13" customFormat="1" ht="25.15" customHeight="1" x14ac:dyDescent="0.15">
      <c r="A454" s="72">
        <f t="shared" si="93"/>
        <v>443</v>
      </c>
      <c r="B454" s="26" t="str">
        <f t="shared" si="86"/>
        <v/>
      </c>
      <c r="C454" s="73"/>
      <c r="D454" s="24" t="str">
        <f t="shared" si="94"/>
        <v/>
      </c>
      <c r="E454" s="24" t="str">
        <f t="shared" si="95"/>
        <v/>
      </c>
      <c r="F454" s="22"/>
      <c r="G454" s="23"/>
      <c r="H454" s="22"/>
      <c r="I454" s="24" t="str">
        <f>IF(OR(G454="",H454="",U454=""),"",IFERROR(VLOOKUP(G454&amp;H454&amp;U454,※編集不可※選択項目!$K$3:$P$51,5,FALSE),"該当なし"))</f>
        <v/>
      </c>
      <c r="J454" s="41"/>
      <c r="K454" s="22"/>
      <c r="L454" s="24" t="e">
        <f>J454&amp;#REF!</f>
        <v>#REF!</v>
      </c>
      <c r="M454" s="22"/>
      <c r="N454" s="22"/>
      <c r="O454" s="22"/>
      <c r="P454" s="22"/>
      <c r="Q454" s="22"/>
      <c r="R454" s="22"/>
      <c r="S454" s="25" t="str">
        <f t="shared" si="87"/>
        <v/>
      </c>
      <c r="T454" s="22"/>
      <c r="U454" s="22"/>
      <c r="V454" s="22"/>
      <c r="W454" s="22"/>
      <c r="X454" s="22"/>
      <c r="Y454" s="22"/>
      <c r="Z454" s="31"/>
      <c r="AA454" s="41"/>
      <c r="AB454" s="31"/>
      <c r="AC454" s="121"/>
      <c r="AD454" s="122"/>
      <c r="AE454" s="118"/>
      <c r="AF454" s="100"/>
      <c r="AG454" s="71"/>
      <c r="AH454" s="94">
        <f>IFERROR(INDEX(※編集不可※選択項目!$P$3:$P$51,MATCH(新規登録用!G454&amp;新規登録用!H454&amp;新規登録用!I454,※編集不可※選択項目!$Q$3:$Q$51,0)),0)</f>
        <v>0</v>
      </c>
      <c r="AI454" s="95" t="str">
        <f t="shared" si="88"/>
        <v/>
      </c>
      <c r="AJ454" s="95" t="str">
        <f>IF(G454&amp;H454=※編集不可※選択項目!$J$3,VLOOKUP(新規登録用!U454,※編集不可※選択項目!$N$2:$P$13,3,TRUE),AK454)</f>
        <v/>
      </c>
      <c r="AK454" s="95" t="str">
        <f>IF(G454&amp;H454=※編集不可※選択項目!$J$15,VLOOKUP(新規登録用!U454,※編集不可※選択項目!$N$14:$P$25,3,TRUE),AL454)</f>
        <v/>
      </c>
      <c r="AL454" s="95" t="str">
        <f>IF(G454&amp;H454=※編集不可※選択項目!$J$27,VLOOKUP(新規登録用!U454,※編集不可※選択項目!$N$26:$P$41,3,TRUE),AM454)</f>
        <v/>
      </c>
      <c r="AM454" s="95" t="str">
        <f>IF(G454&amp;H454=※編集不可※選択項目!$J$43,VLOOKUP(新規登録用!U454,※編集不可※選択項目!$N$42:$P$46,3,TRUE),AN454)</f>
        <v/>
      </c>
      <c r="AN454" s="95" t="str">
        <f>IF(G454&amp;H454=※編集不可※選択項目!$J$48,VLOOKUP(新規登録用!U454,※編集不可※選択項目!$N$47:$P$51,3,TRUE),"")</f>
        <v/>
      </c>
      <c r="AO454" s="94">
        <f>IFERROR(VLOOKUP(Y454&amp;G454&amp;H454,※編集不可※選択項目!U:V,2,FALSE),0)</f>
        <v>0</v>
      </c>
      <c r="AP454" s="94">
        <f t="shared" si="89"/>
        <v>0</v>
      </c>
      <c r="AQ454" s="94" t="str">
        <f t="shared" si="90"/>
        <v/>
      </c>
      <c r="AR454" s="81">
        <f t="shared" si="91"/>
        <v>0</v>
      </c>
      <c r="AS454" s="81">
        <f t="shared" si="96"/>
        <v>0</v>
      </c>
      <c r="AT454" s="81">
        <f t="shared" si="92"/>
        <v>0</v>
      </c>
      <c r="AU454" s="81" t="str">
        <f t="shared" si="97"/>
        <v/>
      </c>
      <c r="AV454" s="74">
        <f t="shared" si="98"/>
        <v>0</v>
      </c>
      <c r="AW454" s="74">
        <f t="shared" si="99"/>
        <v>0</v>
      </c>
    </row>
    <row r="455" spans="1:49" s="13" customFormat="1" ht="25.15" customHeight="1" x14ac:dyDescent="0.15">
      <c r="A455" s="72">
        <f t="shared" si="93"/>
        <v>444</v>
      </c>
      <c r="B455" s="26" t="str">
        <f t="shared" si="86"/>
        <v/>
      </c>
      <c r="C455" s="73"/>
      <c r="D455" s="24" t="str">
        <f t="shared" si="94"/>
        <v/>
      </c>
      <c r="E455" s="24" t="str">
        <f t="shared" si="95"/>
        <v/>
      </c>
      <c r="F455" s="22"/>
      <c r="G455" s="23"/>
      <c r="H455" s="22"/>
      <c r="I455" s="24" t="str">
        <f>IF(OR(G455="",H455="",U455=""),"",IFERROR(VLOOKUP(G455&amp;H455&amp;U455,※編集不可※選択項目!$K$3:$P$51,5,FALSE),"該当なし"))</f>
        <v/>
      </c>
      <c r="J455" s="41"/>
      <c r="K455" s="22"/>
      <c r="L455" s="24" t="e">
        <f>J455&amp;#REF!</f>
        <v>#REF!</v>
      </c>
      <c r="M455" s="22"/>
      <c r="N455" s="22"/>
      <c r="O455" s="22"/>
      <c r="P455" s="22"/>
      <c r="Q455" s="22"/>
      <c r="R455" s="22"/>
      <c r="S455" s="25" t="str">
        <f t="shared" si="87"/>
        <v/>
      </c>
      <c r="T455" s="22"/>
      <c r="U455" s="22"/>
      <c r="V455" s="22"/>
      <c r="W455" s="22"/>
      <c r="X455" s="22"/>
      <c r="Y455" s="22"/>
      <c r="Z455" s="31"/>
      <c r="AA455" s="41"/>
      <c r="AB455" s="31"/>
      <c r="AC455" s="121"/>
      <c r="AD455" s="122"/>
      <c r="AE455" s="118"/>
      <c r="AF455" s="100"/>
      <c r="AG455" s="71"/>
      <c r="AH455" s="94">
        <f>IFERROR(INDEX(※編集不可※選択項目!$P$3:$P$51,MATCH(新規登録用!G455&amp;新規登録用!H455&amp;新規登録用!I455,※編集不可※選択項目!$Q$3:$Q$51,0)),0)</f>
        <v>0</v>
      </c>
      <c r="AI455" s="95" t="str">
        <f t="shared" si="88"/>
        <v/>
      </c>
      <c r="AJ455" s="95" t="str">
        <f>IF(G455&amp;H455=※編集不可※選択項目!$J$3,VLOOKUP(新規登録用!U455,※編集不可※選択項目!$N$2:$P$13,3,TRUE),AK455)</f>
        <v/>
      </c>
      <c r="AK455" s="95" t="str">
        <f>IF(G455&amp;H455=※編集不可※選択項目!$J$15,VLOOKUP(新規登録用!U455,※編集不可※選択項目!$N$14:$P$25,3,TRUE),AL455)</f>
        <v/>
      </c>
      <c r="AL455" s="95" t="str">
        <f>IF(G455&amp;H455=※編集不可※選択項目!$J$27,VLOOKUP(新規登録用!U455,※編集不可※選択項目!$N$26:$P$41,3,TRUE),AM455)</f>
        <v/>
      </c>
      <c r="AM455" s="95" t="str">
        <f>IF(G455&amp;H455=※編集不可※選択項目!$J$43,VLOOKUP(新規登録用!U455,※編集不可※選択項目!$N$42:$P$46,3,TRUE),AN455)</f>
        <v/>
      </c>
      <c r="AN455" s="95" t="str">
        <f>IF(G455&amp;H455=※編集不可※選択項目!$J$48,VLOOKUP(新規登録用!U455,※編集不可※選択項目!$N$47:$P$51,3,TRUE),"")</f>
        <v/>
      </c>
      <c r="AO455" s="94">
        <f>IFERROR(VLOOKUP(Y455&amp;G455&amp;H455,※編集不可※選択項目!U:V,2,FALSE),0)</f>
        <v>0</v>
      </c>
      <c r="AP455" s="94">
        <f t="shared" si="89"/>
        <v>0</v>
      </c>
      <c r="AQ455" s="94" t="str">
        <f t="shared" si="90"/>
        <v/>
      </c>
      <c r="AR455" s="81">
        <f t="shared" si="91"/>
        <v>0</v>
      </c>
      <c r="AS455" s="81">
        <f t="shared" si="96"/>
        <v>0</v>
      </c>
      <c r="AT455" s="81">
        <f t="shared" si="92"/>
        <v>0</v>
      </c>
      <c r="AU455" s="81" t="str">
        <f t="shared" si="97"/>
        <v/>
      </c>
      <c r="AV455" s="74">
        <f t="shared" si="98"/>
        <v>0</v>
      </c>
      <c r="AW455" s="74">
        <f t="shared" si="99"/>
        <v>0</v>
      </c>
    </row>
    <row r="456" spans="1:49" s="13" customFormat="1" ht="25.15" customHeight="1" x14ac:dyDescent="0.15">
      <c r="A456" s="72">
        <f t="shared" si="93"/>
        <v>445</v>
      </c>
      <c r="B456" s="26" t="str">
        <f t="shared" si="86"/>
        <v/>
      </c>
      <c r="C456" s="73"/>
      <c r="D456" s="24" t="str">
        <f t="shared" si="94"/>
        <v/>
      </c>
      <c r="E456" s="24" t="str">
        <f t="shared" si="95"/>
        <v/>
      </c>
      <c r="F456" s="22"/>
      <c r="G456" s="23"/>
      <c r="H456" s="22"/>
      <c r="I456" s="24" t="str">
        <f>IF(OR(G456="",H456="",U456=""),"",IFERROR(VLOOKUP(G456&amp;H456&amp;U456,※編集不可※選択項目!$K$3:$P$51,5,FALSE),"該当なし"))</f>
        <v/>
      </c>
      <c r="J456" s="41"/>
      <c r="K456" s="22"/>
      <c r="L456" s="24" t="e">
        <f>J456&amp;#REF!</f>
        <v>#REF!</v>
      </c>
      <c r="M456" s="22"/>
      <c r="N456" s="22"/>
      <c r="O456" s="22"/>
      <c r="P456" s="22"/>
      <c r="Q456" s="22"/>
      <c r="R456" s="22"/>
      <c r="S456" s="25" t="str">
        <f t="shared" si="87"/>
        <v/>
      </c>
      <c r="T456" s="22"/>
      <c r="U456" s="22"/>
      <c r="V456" s="22"/>
      <c r="W456" s="22"/>
      <c r="X456" s="22"/>
      <c r="Y456" s="22"/>
      <c r="Z456" s="31"/>
      <c r="AA456" s="41"/>
      <c r="AB456" s="31"/>
      <c r="AC456" s="121"/>
      <c r="AD456" s="122"/>
      <c r="AE456" s="118"/>
      <c r="AF456" s="100"/>
      <c r="AG456" s="71"/>
      <c r="AH456" s="94">
        <f>IFERROR(INDEX(※編集不可※選択項目!$P$3:$P$51,MATCH(新規登録用!G456&amp;新規登録用!H456&amp;新規登録用!I456,※編集不可※選択項目!$Q$3:$Q$51,0)),0)</f>
        <v>0</v>
      </c>
      <c r="AI456" s="95" t="str">
        <f t="shared" si="88"/>
        <v/>
      </c>
      <c r="AJ456" s="95" t="str">
        <f>IF(G456&amp;H456=※編集不可※選択項目!$J$3,VLOOKUP(新規登録用!U456,※編集不可※選択項目!$N$2:$P$13,3,TRUE),AK456)</f>
        <v/>
      </c>
      <c r="AK456" s="95" t="str">
        <f>IF(G456&amp;H456=※編集不可※選択項目!$J$15,VLOOKUP(新規登録用!U456,※編集不可※選択項目!$N$14:$P$25,3,TRUE),AL456)</f>
        <v/>
      </c>
      <c r="AL456" s="95" t="str">
        <f>IF(G456&amp;H456=※編集不可※選択項目!$J$27,VLOOKUP(新規登録用!U456,※編集不可※選択項目!$N$26:$P$41,3,TRUE),AM456)</f>
        <v/>
      </c>
      <c r="AM456" s="95" t="str">
        <f>IF(G456&amp;H456=※編集不可※選択項目!$J$43,VLOOKUP(新規登録用!U456,※編集不可※選択項目!$N$42:$P$46,3,TRUE),AN456)</f>
        <v/>
      </c>
      <c r="AN456" s="95" t="str">
        <f>IF(G456&amp;H456=※編集不可※選択項目!$J$48,VLOOKUP(新規登録用!U456,※編集不可※選択項目!$N$47:$P$51,3,TRUE),"")</f>
        <v/>
      </c>
      <c r="AO456" s="94">
        <f>IFERROR(VLOOKUP(Y456&amp;G456&amp;H456,※編集不可※選択項目!U:V,2,FALSE),0)</f>
        <v>0</v>
      </c>
      <c r="AP456" s="94">
        <f t="shared" si="89"/>
        <v>0</v>
      </c>
      <c r="AQ456" s="94" t="str">
        <f t="shared" si="90"/>
        <v/>
      </c>
      <c r="AR456" s="81">
        <f t="shared" si="91"/>
        <v>0</v>
      </c>
      <c r="AS456" s="81">
        <f t="shared" si="96"/>
        <v>0</v>
      </c>
      <c r="AT456" s="81">
        <f t="shared" si="92"/>
        <v>0</v>
      </c>
      <c r="AU456" s="81" t="str">
        <f t="shared" si="97"/>
        <v/>
      </c>
      <c r="AV456" s="74">
        <f t="shared" si="98"/>
        <v>0</v>
      </c>
      <c r="AW456" s="74">
        <f t="shared" si="99"/>
        <v>0</v>
      </c>
    </row>
    <row r="457" spans="1:49" s="13" customFormat="1" ht="25.15" customHeight="1" x14ac:dyDescent="0.15">
      <c r="A457" s="72">
        <f t="shared" si="93"/>
        <v>446</v>
      </c>
      <c r="B457" s="26" t="str">
        <f t="shared" si="86"/>
        <v/>
      </c>
      <c r="C457" s="73"/>
      <c r="D457" s="24" t="str">
        <f t="shared" si="94"/>
        <v/>
      </c>
      <c r="E457" s="24" t="str">
        <f t="shared" si="95"/>
        <v/>
      </c>
      <c r="F457" s="22"/>
      <c r="G457" s="23"/>
      <c r="H457" s="22"/>
      <c r="I457" s="24" t="str">
        <f>IF(OR(G457="",H457="",U457=""),"",IFERROR(VLOOKUP(G457&amp;H457&amp;U457,※編集不可※選択項目!$K$3:$P$51,5,FALSE),"該当なし"))</f>
        <v/>
      </c>
      <c r="J457" s="41"/>
      <c r="K457" s="22"/>
      <c r="L457" s="24" t="e">
        <f>J457&amp;#REF!</f>
        <v>#REF!</v>
      </c>
      <c r="M457" s="22"/>
      <c r="N457" s="22"/>
      <c r="O457" s="22"/>
      <c r="P457" s="22"/>
      <c r="Q457" s="22"/>
      <c r="R457" s="22"/>
      <c r="S457" s="25" t="str">
        <f t="shared" si="87"/>
        <v/>
      </c>
      <c r="T457" s="22"/>
      <c r="U457" s="22"/>
      <c r="V457" s="22"/>
      <c r="W457" s="22"/>
      <c r="X457" s="22"/>
      <c r="Y457" s="22"/>
      <c r="Z457" s="31"/>
      <c r="AA457" s="41"/>
      <c r="AB457" s="31"/>
      <c r="AC457" s="121"/>
      <c r="AD457" s="122"/>
      <c r="AE457" s="118"/>
      <c r="AF457" s="100"/>
      <c r="AG457" s="71"/>
      <c r="AH457" s="94">
        <f>IFERROR(INDEX(※編集不可※選択項目!$P$3:$P$51,MATCH(新規登録用!G457&amp;新規登録用!H457&amp;新規登録用!I457,※編集不可※選択項目!$Q$3:$Q$51,0)),0)</f>
        <v>0</v>
      </c>
      <c r="AI457" s="95" t="str">
        <f t="shared" si="88"/>
        <v/>
      </c>
      <c r="AJ457" s="95" t="str">
        <f>IF(G457&amp;H457=※編集不可※選択項目!$J$3,VLOOKUP(新規登録用!U457,※編集不可※選択項目!$N$2:$P$13,3,TRUE),AK457)</f>
        <v/>
      </c>
      <c r="AK457" s="95" t="str">
        <f>IF(G457&amp;H457=※編集不可※選択項目!$J$15,VLOOKUP(新規登録用!U457,※編集不可※選択項目!$N$14:$P$25,3,TRUE),AL457)</f>
        <v/>
      </c>
      <c r="AL457" s="95" t="str">
        <f>IF(G457&amp;H457=※編集不可※選択項目!$J$27,VLOOKUP(新規登録用!U457,※編集不可※選択項目!$N$26:$P$41,3,TRUE),AM457)</f>
        <v/>
      </c>
      <c r="AM457" s="95" t="str">
        <f>IF(G457&amp;H457=※編集不可※選択項目!$J$43,VLOOKUP(新規登録用!U457,※編集不可※選択項目!$N$42:$P$46,3,TRUE),AN457)</f>
        <v/>
      </c>
      <c r="AN457" s="95" t="str">
        <f>IF(G457&amp;H457=※編集不可※選択項目!$J$48,VLOOKUP(新規登録用!U457,※編集不可※選択項目!$N$47:$P$51,3,TRUE),"")</f>
        <v/>
      </c>
      <c r="AO457" s="94">
        <f>IFERROR(VLOOKUP(Y457&amp;G457&amp;H457,※編集不可※選択項目!U:V,2,FALSE),0)</f>
        <v>0</v>
      </c>
      <c r="AP457" s="94">
        <f t="shared" si="89"/>
        <v>0</v>
      </c>
      <c r="AQ457" s="94" t="str">
        <f t="shared" si="90"/>
        <v/>
      </c>
      <c r="AR457" s="81">
        <f t="shared" si="91"/>
        <v>0</v>
      </c>
      <c r="AS457" s="81">
        <f t="shared" si="96"/>
        <v>0</v>
      </c>
      <c r="AT457" s="81">
        <f t="shared" si="92"/>
        <v>0</v>
      </c>
      <c r="AU457" s="81" t="str">
        <f t="shared" si="97"/>
        <v/>
      </c>
      <c r="AV457" s="74">
        <f t="shared" si="98"/>
        <v>0</v>
      </c>
      <c r="AW457" s="74">
        <f t="shared" si="99"/>
        <v>0</v>
      </c>
    </row>
    <row r="458" spans="1:49" s="13" customFormat="1" ht="25.15" customHeight="1" x14ac:dyDescent="0.15">
      <c r="A458" s="72">
        <f t="shared" si="93"/>
        <v>447</v>
      </c>
      <c r="B458" s="26" t="str">
        <f t="shared" si="86"/>
        <v/>
      </c>
      <c r="C458" s="73"/>
      <c r="D458" s="24" t="str">
        <f t="shared" si="94"/>
        <v/>
      </c>
      <c r="E458" s="24" t="str">
        <f t="shared" si="95"/>
        <v/>
      </c>
      <c r="F458" s="22"/>
      <c r="G458" s="23"/>
      <c r="H458" s="22"/>
      <c r="I458" s="24" t="str">
        <f>IF(OR(G458="",H458="",U458=""),"",IFERROR(VLOOKUP(G458&amp;H458&amp;U458,※編集不可※選択項目!$K$3:$P$51,5,FALSE),"該当なし"))</f>
        <v/>
      </c>
      <c r="J458" s="41"/>
      <c r="K458" s="22"/>
      <c r="L458" s="24" t="e">
        <f>J458&amp;#REF!</f>
        <v>#REF!</v>
      </c>
      <c r="M458" s="22"/>
      <c r="N458" s="22"/>
      <c r="O458" s="22"/>
      <c r="P458" s="22"/>
      <c r="Q458" s="22"/>
      <c r="R458" s="22"/>
      <c r="S458" s="25" t="str">
        <f t="shared" si="87"/>
        <v/>
      </c>
      <c r="T458" s="22"/>
      <c r="U458" s="22"/>
      <c r="V458" s="22"/>
      <c r="W458" s="22"/>
      <c r="X458" s="22"/>
      <c r="Y458" s="22"/>
      <c r="Z458" s="31"/>
      <c r="AA458" s="41"/>
      <c r="AB458" s="31"/>
      <c r="AC458" s="121"/>
      <c r="AD458" s="122"/>
      <c r="AE458" s="118"/>
      <c r="AF458" s="100"/>
      <c r="AG458" s="71"/>
      <c r="AH458" s="94">
        <f>IFERROR(INDEX(※編集不可※選択項目!$P$3:$P$51,MATCH(新規登録用!G458&amp;新規登録用!H458&amp;新規登録用!I458,※編集不可※選択項目!$Q$3:$Q$51,0)),0)</f>
        <v>0</v>
      </c>
      <c r="AI458" s="95" t="str">
        <f t="shared" si="88"/>
        <v/>
      </c>
      <c r="AJ458" s="95" t="str">
        <f>IF(G458&amp;H458=※編集不可※選択項目!$J$3,VLOOKUP(新規登録用!U458,※編集不可※選択項目!$N$2:$P$13,3,TRUE),AK458)</f>
        <v/>
      </c>
      <c r="AK458" s="95" t="str">
        <f>IF(G458&amp;H458=※編集不可※選択項目!$J$15,VLOOKUP(新規登録用!U458,※編集不可※選択項目!$N$14:$P$25,3,TRUE),AL458)</f>
        <v/>
      </c>
      <c r="AL458" s="95" t="str">
        <f>IF(G458&amp;H458=※編集不可※選択項目!$J$27,VLOOKUP(新規登録用!U458,※編集不可※選択項目!$N$26:$P$41,3,TRUE),AM458)</f>
        <v/>
      </c>
      <c r="AM458" s="95" t="str">
        <f>IF(G458&amp;H458=※編集不可※選択項目!$J$43,VLOOKUP(新規登録用!U458,※編集不可※選択項目!$N$42:$P$46,3,TRUE),AN458)</f>
        <v/>
      </c>
      <c r="AN458" s="95" t="str">
        <f>IF(G458&amp;H458=※編集不可※選択項目!$J$48,VLOOKUP(新規登録用!U458,※編集不可※選択項目!$N$47:$P$51,3,TRUE),"")</f>
        <v/>
      </c>
      <c r="AO458" s="94">
        <f>IFERROR(VLOOKUP(Y458&amp;G458&amp;H458,※編集不可※選択項目!U:V,2,FALSE),0)</f>
        <v>0</v>
      </c>
      <c r="AP458" s="94">
        <f t="shared" si="89"/>
        <v>0</v>
      </c>
      <c r="AQ458" s="94" t="str">
        <f t="shared" si="90"/>
        <v/>
      </c>
      <c r="AR458" s="81">
        <f t="shared" si="91"/>
        <v>0</v>
      </c>
      <c r="AS458" s="81">
        <f t="shared" si="96"/>
        <v>0</v>
      </c>
      <c r="AT458" s="81">
        <f t="shared" si="92"/>
        <v>0</v>
      </c>
      <c r="AU458" s="81" t="str">
        <f t="shared" si="97"/>
        <v/>
      </c>
      <c r="AV458" s="74">
        <f t="shared" si="98"/>
        <v>0</v>
      </c>
      <c r="AW458" s="74">
        <f t="shared" si="99"/>
        <v>0</v>
      </c>
    </row>
    <row r="459" spans="1:49" s="13" customFormat="1" ht="25.15" customHeight="1" x14ac:dyDescent="0.15">
      <c r="A459" s="72">
        <f t="shared" si="93"/>
        <v>448</v>
      </c>
      <c r="B459" s="26" t="str">
        <f t="shared" ref="B459:B522" si="100">IF($C459="","","高効率空調")</f>
        <v/>
      </c>
      <c r="C459" s="73"/>
      <c r="D459" s="24" t="str">
        <f t="shared" si="94"/>
        <v/>
      </c>
      <c r="E459" s="24" t="str">
        <f t="shared" si="95"/>
        <v/>
      </c>
      <c r="F459" s="22"/>
      <c r="G459" s="23"/>
      <c r="H459" s="22"/>
      <c r="I459" s="24" t="str">
        <f>IF(OR(G459="",H459="",U459=""),"",IFERROR(VLOOKUP(G459&amp;H459&amp;U459,※編集不可※選択項目!$K$3:$P$51,5,FALSE),"該当なし"))</f>
        <v/>
      </c>
      <c r="J459" s="41"/>
      <c r="K459" s="22"/>
      <c r="L459" s="24" t="e">
        <f>J459&amp;#REF!</f>
        <v>#REF!</v>
      </c>
      <c r="M459" s="22"/>
      <c r="N459" s="22"/>
      <c r="O459" s="22"/>
      <c r="P459" s="22"/>
      <c r="Q459" s="22"/>
      <c r="R459" s="22"/>
      <c r="S459" s="25" t="str">
        <f t="shared" ref="S459:S522" si="101">IF($M459="連結","連結前のすべての室外機が、基準を満たしていること",IF(U459="","",AP459))</f>
        <v/>
      </c>
      <c r="T459" s="22"/>
      <c r="U459" s="22"/>
      <c r="V459" s="22"/>
      <c r="W459" s="22"/>
      <c r="X459" s="22"/>
      <c r="Y459" s="22"/>
      <c r="Z459" s="31"/>
      <c r="AA459" s="41"/>
      <c r="AB459" s="31"/>
      <c r="AC459" s="121"/>
      <c r="AD459" s="122"/>
      <c r="AE459" s="118"/>
      <c r="AF459" s="100"/>
      <c r="AG459" s="71"/>
      <c r="AH459" s="94">
        <f>IFERROR(INDEX(※編集不可※選択項目!$P$3:$P$51,MATCH(新規登録用!G459&amp;新規登録用!H459&amp;新規登録用!I459,※編集不可※選択項目!$Q$3:$Q$51,0)),0)</f>
        <v>0</v>
      </c>
      <c r="AI459" s="95" t="str">
        <f t="shared" si="88"/>
        <v/>
      </c>
      <c r="AJ459" s="95" t="str">
        <f>IF(G459&amp;H459=※編集不可※選択項目!$J$3,VLOOKUP(新規登録用!U459,※編集不可※選択項目!$N$2:$P$13,3,TRUE),AK459)</f>
        <v/>
      </c>
      <c r="AK459" s="95" t="str">
        <f>IF(G459&amp;H459=※編集不可※選択項目!$J$15,VLOOKUP(新規登録用!U459,※編集不可※選択項目!$N$14:$P$25,3,TRUE),AL459)</f>
        <v/>
      </c>
      <c r="AL459" s="95" t="str">
        <f>IF(G459&amp;H459=※編集不可※選択項目!$J$27,VLOOKUP(新規登録用!U459,※編集不可※選択項目!$N$26:$P$41,3,TRUE),AM459)</f>
        <v/>
      </c>
      <c r="AM459" s="95" t="str">
        <f>IF(G459&amp;H459=※編集不可※選択項目!$J$43,VLOOKUP(新規登録用!U459,※編集不可※選択項目!$N$42:$P$46,3,TRUE),AN459)</f>
        <v/>
      </c>
      <c r="AN459" s="95" t="str">
        <f>IF(G459&amp;H459=※編集不可※選択項目!$J$48,VLOOKUP(新規登録用!U459,※編集不可※選択項目!$N$47:$P$51,3,TRUE),"")</f>
        <v/>
      </c>
      <c r="AO459" s="94">
        <f>IFERROR(VLOOKUP(Y459&amp;G459&amp;H459,※編集不可※選択項目!U:V,2,FALSE),0)</f>
        <v>0</v>
      </c>
      <c r="AP459" s="94">
        <f t="shared" si="89"/>
        <v>0</v>
      </c>
      <c r="AQ459" s="94" t="str">
        <f t="shared" si="90"/>
        <v/>
      </c>
      <c r="AR459" s="81">
        <f t="shared" si="91"/>
        <v>0</v>
      </c>
      <c r="AS459" s="81">
        <f t="shared" si="96"/>
        <v>0</v>
      </c>
      <c r="AT459" s="81">
        <f t="shared" si="92"/>
        <v>0</v>
      </c>
      <c r="AU459" s="81" t="str">
        <f t="shared" si="97"/>
        <v/>
      </c>
      <c r="AV459" s="74">
        <f t="shared" si="98"/>
        <v>0</v>
      </c>
      <c r="AW459" s="74">
        <f t="shared" si="99"/>
        <v>0</v>
      </c>
    </row>
    <row r="460" spans="1:49" s="13" customFormat="1" ht="25.15" customHeight="1" x14ac:dyDescent="0.15">
      <c r="A460" s="72">
        <f t="shared" si="93"/>
        <v>449</v>
      </c>
      <c r="B460" s="26" t="str">
        <f t="shared" si="100"/>
        <v/>
      </c>
      <c r="C460" s="73"/>
      <c r="D460" s="24" t="str">
        <f t="shared" si="94"/>
        <v/>
      </c>
      <c r="E460" s="24" t="str">
        <f t="shared" si="95"/>
        <v/>
      </c>
      <c r="F460" s="22"/>
      <c r="G460" s="23"/>
      <c r="H460" s="22"/>
      <c r="I460" s="24" t="str">
        <f>IF(OR(G460="",H460="",U460=""),"",IFERROR(VLOOKUP(G460&amp;H460&amp;U460,※編集不可※選択項目!$K$3:$P$51,5,FALSE),"該当なし"))</f>
        <v/>
      </c>
      <c r="J460" s="41"/>
      <c r="K460" s="22"/>
      <c r="L460" s="24" t="e">
        <f>J460&amp;#REF!</f>
        <v>#REF!</v>
      </c>
      <c r="M460" s="22"/>
      <c r="N460" s="22"/>
      <c r="O460" s="22"/>
      <c r="P460" s="22"/>
      <c r="Q460" s="22"/>
      <c r="R460" s="22"/>
      <c r="S460" s="25" t="str">
        <f t="shared" si="101"/>
        <v/>
      </c>
      <c r="T460" s="22"/>
      <c r="U460" s="22"/>
      <c r="V460" s="22"/>
      <c r="W460" s="22"/>
      <c r="X460" s="22"/>
      <c r="Y460" s="22"/>
      <c r="Z460" s="31"/>
      <c r="AA460" s="41"/>
      <c r="AB460" s="31"/>
      <c r="AC460" s="121"/>
      <c r="AD460" s="122"/>
      <c r="AE460" s="118"/>
      <c r="AF460" s="100"/>
      <c r="AG460" s="71"/>
      <c r="AH460" s="94">
        <f>IFERROR(INDEX(※編集不可※選択項目!$P$3:$P$51,MATCH(新規登録用!G460&amp;新規登録用!H460&amp;新規登録用!I460,※編集不可※選択項目!$Q$3:$Q$51,0)),0)</f>
        <v>0</v>
      </c>
      <c r="AI460" s="95" t="str">
        <f t="shared" ref="AI460:AI523" si="102">IF(I460&lt;&gt;"該当なし","",AJ460)</f>
        <v/>
      </c>
      <c r="AJ460" s="95" t="str">
        <f>IF(G460&amp;H460=※編集不可※選択項目!$J$3,VLOOKUP(新規登録用!U460,※編集不可※選択項目!$N$2:$P$13,3,TRUE),AK460)</f>
        <v/>
      </c>
      <c r="AK460" s="95" t="str">
        <f>IF(G460&amp;H460=※編集不可※選択項目!$J$15,VLOOKUP(新規登録用!U460,※編集不可※選択項目!$N$14:$P$25,3,TRUE),AL460)</f>
        <v/>
      </c>
      <c r="AL460" s="95" t="str">
        <f>IF(G460&amp;H460=※編集不可※選択項目!$J$27,VLOOKUP(新規登録用!U460,※編集不可※選択項目!$N$26:$P$41,3,TRUE),AM460)</f>
        <v/>
      </c>
      <c r="AM460" s="95" t="str">
        <f>IF(G460&amp;H460=※編集不可※選択項目!$J$43,VLOOKUP(新規登録用!U460,※編集不可※選択項目!$N$42:$P$46,3,TRUE),AN460)</f>
        <v/>
      </c>
      <c r="AN460" s="95" t="str">
        <f>IF(G460&amp;H460=※編集不可※選択項目!$J$48,VLOOKUP(新規登録用!U460,※編集不可※選択項目!$N$47:$P$51,3,TRUE),"")</f>
        <v/>
      </c>
      <c r="AO460" s="94">
        <f>IFERROR(VLOOKUP(Y460&amp;G460&amp;H460,※編集不可※選択項目!U:V,2,FALSE),0)</f>
        <v>0</v>
      </c>
      <c r="AP460" s="94">
        <f t="shared" ref="AP460:AP523" si="103">IF(I460="該当なし",_xlfn.IFNA(ROUNDDOWN(AI460*AO460,1),""),_xlfn.IFNA(ROUNDDOWN(AH460*AO460,1),""))</f>
        <v>0</v>
      </c>
      <c r="AQ460" s="94" t="str">
        <f t="shared" ref="AQ460:AQ523" si="104">IF(K460="","","["&amp;K460&amp;"]")</f>
        <v/>
      </c>
      <c r="AR460" s="81">
        <f t="shared" ref="AR460:AR523" si="105">IF(AND(($C460&lt;&gt;""),(OR(F460="",G460="",H460="",J460="",M460="",N460="",AND(M460&lt;&gt;"連結",T460=""),U460="",V460="",W460="",X460="",Y460=""))),1,0)</f>
        <v>0</v>
      </c>
      <c r="AS460" s="81">
        <f t="shared" si="96"/>
        <v>0</v>
      </c>
      <c r="AT460" s="81">
        <f t="shared" ref="AT460:AT523" si="106">IF(AND($J460&lt;&gt;"",COUNTIF($J460,"*■*")&gt;0,$AA460=""),1,0)</f>
        <v>0</v>
      </c>
      <c r="AU460" s="81" t="str">
        <f t="shared" si="97"/>
        <v/>
      </c>
      <c r="AV460" s="74">
        <f t="shared" si="98"/>
        <v>0</v>
      </c>
      <c r="AW460" s="74">
        <f t="shared" si="99"/>
        <v>0</v>
      </c>
    </row>
    <row r="461" spans="1:49" s="13" customFormat="1" ht="25.15" customHeight="1" x14ac:dyDescent="0.15">
      <c r="A461" s="72">
        <f t="shared" ref="A461:A524" si="107">ROW()-11</f>
        <v>450</v>
      </c>
      <c r="B461" s="26" t="str">
        <f t="shared" si="100"/>
        <v/>
      </c>
      <c r="C461" s="73"/>
      <c r="D461" s="24" t="str">
        <f t="shared" ref="D461:D524" si="108">IF($C$2="","",IF($B461&lt;&gt;"",$C$2,""))</f>
        <v/>
      </c>
      <c r="E461" s="24" t="str">
        <f t="shared" ref="E461:E524" si="109">IF($F$2="","",IF($B461&lt;&gt;"",$F$2,""))</f>
        <v/>
      </c>
      <c r="F461" s="22"/>
      <c r="G461" s="23"/>
      <c r="H461" s="22"/>
      <c r="I461" s="24" t="str">
        <f>IF(OR(G461="",H461="",U461=""),"",IFERROR(VLOOKUP(G461&amp;H461&amp;U461,※編集不可※選択項目!$K$3:$P$51,5,FALSE),"該当なし"))</f>
        <v/>
      </c>
      <c r="J461" s="41"/>
      <c r="K461" s="22"/>
      <c r="L461" s="24" t="e">
        <f>J461&amp;#REF!</f>
        <v>#REF!</v>
      </c>
      <c r="M461" s="22"/>
      <c r="N461" s="22"/>
      <c r="O461" s="22"/>
      <c r="P461" s="22"/>
      <c r="Q461" s="22"/>
      <c r="R461" s="22"/>
      <c r="S461" s="25" t="str">
        <f t="shared" si="101"/>
        <v/>
      </c>
      <c r="T461" s="22"/>
      <c r="U461" s="22"/>
      <c r="V461" s="22"/>
      <c r="W461" s="22"/>
      <c r="X461" s="22"/>
      <c r="Y461" s="22"/>
      <c r="Z461" s="31"/>
      <c r="AA461" s="41"/>
      <c r="AB461" s="31"/>
      <c r="AC461" s="121"/>
      <c r="AD461" s="122"/>
      <c r="AE461" s="118"/>
      <c r="AF461" s="100"/>
      <c r="AG461" s="71"/>
      <c r="AH461" s="94">
        <f>IFERROR(INDEX(※編集不可※選択項目!$P$3:$P$51,MATCH(新規登録用!G461&amp;新規登録用!H461&amp;新規登録用!I461,※編集不可※選択項目!$Q$3:$Q$51,0)),0)</f>
        <v>0</v>
      </c>
      <c r="AI461" s="95" t="str">
        <f t="shared" si="102"/>
        <v/>
      </c>
      <c r="AJ461" s="95" t="str">
        <f>IF(G461&amp;H461=※編集不可※選択項目!$J$3,VLOOKUP(新規登録用!U461,※編集不可※選択項目!$N$2:$P$13,3,TRUE),AK461)</f>
        <v/>
      </c>
      <c r="AK461" s="95" t="str">
        <f>IF(G461&amp;H461=※編集不可※選択項目!$J$15,VLOOKUP(新規登録用!U461,※編集不可※選択項目!$N$14:$P$25,3,TRUE),AL461)</f>
        <v/>
      </c>
      <c r="AL461" s="95" t="str">
        <f>IF(G461&amp;H461=※編集不可※選択項目!$J$27,VLOOKUP(新規登録用!U461,※編集不可※選択項目!$N$26:$P$41,3,TRUE),AM461)</f>
        <v/>
      </c>
      <c r="AM461" s="95" t="str">
        <f>IF(G461&amp;H461=※編集不可※選択項目!$J$43,VLOOKUP(新規登録用!U461,※編集不可※選択項目!$N$42:$P$46,3,TRUE),AN461)</f>
        <v/>
      </c>
      <c r="AN461" s="95" t="str">
        <f>IF(G461&amp;H461=※編集不可※選択項目!$J$48,VLOOKUP(新規登録用!U461,※編集不可※選択項目!$N$47:$P$51,3,TRUE),"")</f>
        <v/>
      </c>
      <c r="AO461" s="94">
        <f>IFERROR(VLOOKUP(Y461&amp;G461&amp;H461,※編集不可※選択項目!U:V,2,FALSE),0)</f>
        <v>0</v>
      </c>
      <c r="AP461" s="94">
        <f t="shared" si="103"/>
        <v>0</v>
      </c>
      <c r="AQ461" s="94" t="str">
        <f t="shared" si="104"/>
        <v/>
      </c>
      <c r="AR461" s="81">
        <f t="shared" si="105"/>
        <v>0</v>
      </c>
      <c r="AS461" s="81">
        <f t="shared" ref="AS461:AS524" si="110">IF(AND(M461="連結",O461=""),1,0)</f>
        <v>0</v>
      </c>
      <c r="AT461" s="81">
        <f t="shared" si="106"/>
        <v>0</v>
      </c>
      <c r="AU461" s="81" t="str">
        <f t="shared" ref="AU461:AU524" si="111">IF(J461="","",TEXT(J461&amp;AQ461,"G/標準"))</f>
        <v/>
      </c>
      <c r="AV461" s="74">
        <f t="shared" ref="AV461:AV524" si="112">IF(AU461="",0,COUNTIF($AU$12:$AU$1048576,AU461))</f>
        <v>0</v>
      </c>
      <c r="AW461" s="74">
        <f t="shared" ref="AW461:AW524" si="113">IF(AND($T461&lt;&gt;"",$T461&lt;$S461),1,0)</f>
        <v>0</v>
      </c>
    </row>
    <row r="462" spans="1:49" s="13" customFormat="1" ht="25.15" customHeight="1" x14ac:dyDescent="0.15">
      <c r="A462" s="72">
        <f t="shared" si="107"/>
        <v>451</v>
      </c>
      <c r="B462" s="26" t="str">
        <f t="shared" si="100"/>
        <v/>
      </c>
      <c r="C462" s="73"/>
      <c r="D462" s="24" t="str">
        <f t="shared" si="108"/>
        <v/>
      </c>
      <c r="E462" s="24" t="str">
        <f t="shared" si="109"/>
        <v/>
      </c>
      <c r="F462" s="22"/>
      <c r="G462" s="23"/>
      <c r="H462" s="22"/>
      <c r="I462" s="24" t="str">
        <f>IF(OR(G462="",H462="",U462=""),"",IFERROR(VLOOKUP(G462&amp;H462&amp;U462,※編集不可※選択項目!$K$3:$P$51,5,FALSE),"該当なし"))</f>
        <v/>
      </c>
      <c r="J462" s="41"/>
      <c r="K462" s="22"/>
      <c r="L462" s="24" t="e">
        <f>J462&amp;#REF!</f>
        <v>#REF!</v>
      </c>
      <c r="M462" s="22"/>
      <c r="N462" s="22"/>
      <c r="O462" s="22"/>
      <c r="P462" s="22"/>
      <c r="Q462" s="22"/>
      <c r="R462" s="22"/>
      <c r="S462" s="25" t="str">
        <f t="shared" si="101"/>
        <v/>
      </c>
      <c r="T462" s="22"/>
      <c r="U462" s="22"/>
      <c r="V462" s="22"/>
      <c r="W462" s="22"/>
      <c r="X462" s="22"/>
      <c r="Y462" s="22"/>
      <c r="Z462" s="31"/>
      <c r="AA462" s="41"/>
      <c r="AB462" s="31"/>
      <c r="AC462" s="121"/>
      <c r="AD462" s="122"/>
      <c r="AE462" s="118"/>
      <c r="AF462" s="100"/>
      <c r="AG462" s="71"/>
      <c r="AH462" s="94">
        <f>IFERROR(INDEX(※編集不可※選択項目!$P$3:$P$51,MATCH(新規登録用!G462&amp;新規登録用!H462&amp;新規登録用!I462,※編集不可※選択項目!$Q$3:$Q$51,0)),0)</f>
        <v>0</v>
      </c>
      <c r="AI462" s="95" t="str">
        <f t="shared" si="102"/>
        <v/>
      </c>
      <c r="AJ462" s="95" t="str">
        <f>IF(G462&amp;H462=※編集不可※選択項目!$J$3,VLOOKUP(新規登録用!U462,※編集不可※選択項目!$N$2:$P$13,3,TRUE),AK462)</f>
        <v/>
      </c>
      <c r="AK462" s="95" t="str">
        <f>IF(G462&amp;H462=※編集不可※選択項目!$J$15,VLOOKUP(新規登録用!U462,※編集不可※選択項目!$N$14:$P$25,3,TRUE),AL462)</f>
        <v/>
      </c>
      <c r="AL462" s="95" t="str">
        <f>IF(G462&amp;H462=※編集不可※選択項目!$J$27,VLOOKUP(新規登録用!U462,※編集不可※選択項目!$N$26:$P$41,3,TRUE),AM462)</f>
        <v/>
      </c>
      <c r="AM462" s="95" t="str">
        <f>IF(G462&amp;H462=※編集不可※選択項目!$J$43,VLOOKUP(新規登録用!U462,※編集不可※選択項目!$N$42:$P$46,3,TRUE),AN462)</f>
        <v/>
      </c>
      <c r="AN462" s="95" t="str">
        <f>IF(G462&amp;H462=※編集不可※選択項目!$J$48,VLOOKUP(新規登録用!U462,※編集不可※選択項目!$N$47:$P$51,3,TRUE),"")</f>
        <v/>
      </c>
      <c r="AO462" s="94">
        <f>IFERROR(VLOOKUP(Y462&amp;G462&amp;H462,※編集不可※選択項目!U:V,2,FALSE),0)</f>
        <v>0</v>
      </c>
      <c r="AP462" s="94">
        <f t="shared" si="103"/>
        <v>0</v>
      </c>
      <c r="AQ462" s="94" t="str">
        <f t="shared" si="104"/>
        <v/>
      </c>
      <c r="AR462" s="81">
        <f t="shared" si="105"/>
        <v>0</v>
      </c>
      <c r="AS462" s="81">
        <f t="shared" si="110"/>
        <v>0</v>
      </c>
      <c r="AT462" s="81">
        <f t="shared" si="106"/>
        <v>0</v>
      </c>
      <c r="AU462" s="81" t="str">
        <f t="shared" si="111"/>
        <v/>
      </c>
      <c r="AV462" s="74">
        <f t="shared" si="112"/>
        <v>0</v>
      </c>
      <c r="AW462" s="74">
        <f t="shared" si="113"/>
        <v>0</v>
      </c>
    </row>
    <row r="463" spans="1:49" s="13" customFormat="1" ht="25.15" customHeight="1" x14ac:dyDescent="0.15">
      <c r="A463" s="72">
        <f t="shared" si="107"/>
        <v>452</v>
      </c>
      <c r="B463" s="26" t="str">
        <f t="shared" si="100"/>
        <v/>
      </c>
      <c r="C463" s="73"/>
      <c r="D463" s="24" t="str">
        <f t="shared" si="108"/>
        <v/>
      </c>
      <c r="E463" s="24" t="str">
        <f t="shared" si="109"/>
        <v/>
      </c>
      <c r="F463" s="22"/>
      <c r="G463" s="23"/>
      <c r="H463" s="22"/>
      <c r="I463" s="24" t="str">
        <f>IF(OR(G463="",H463="",U463=""),"",IFERROR(VLOOKUP(G463&amp;H463&amp;U463,※編集不可※選択項目!$K$3:$P$51,5,FALSE),"該当なし"))</f>
        <v/>
      </c>
      <c r="J463" s="41"/>
      <c r="K463" s="22"/>
      <c r="L463" s="24" t="e">
        <f>J463&amp;#REF!</f>
        <v>#REF!</v>
      </c>
      <c r="M463" s="22"/>
      <c r="N463" s="22"/>
      <c r="O463" s="22"/>
      <c r="P463" s="22"/>
      <c r="Q463" s="22"/>
      <c r="R463" s="22"/>
      <c r="S463" s="25" t="str">
        <f t="shared" si="101"/>
        <v/>
      </c>
      <c r="T463" s="22"/>
      <c r="U463" s="22"/>
      <c r="V463" s="22"/>
      <c r="W463" s="22"/>
      <c r="X463" s="22"/>
      <c r="Y463" s="22"/>
      <c r="Z463" s="31"/>
      <c r="AA463" s="41"/>
      <c r="AB463" s="31"/>
      <c r="AC463" s="121"/>
      <c r="AD463" s="122"/>
      <c r="AE463" s="118"/>
      <c r="AF463" s="100"/>
      <c r="AG463" s="71"/>
      <c r="AH463" s="94">
        <f>IFERROR(INDEX(※編集不可※選択項目!$P$3:$P$51,MATCH(新規登録用!G463&amp;新規登録用!H463&amp;新規登録用!I463,※編集不可※選択項目!$Q$3:$Q$51,0)),0)</f>
        <v>0</v>
      </c>
      <c r="AI463" s="95" t="str">
        <f t="shared" si="102"/>
        <v/>
      </c>
      <c r="AJ463" s="95" t="str">
        <f>IF(G463&amp;H463=※編集不可※選択項目!$J$3,VLOOKUP(新規登録用!U463,※編集不可※選択項目!$N$2:$P$13,3,TRUE),AK463)</f>
        <v/>
      </c>
      <c r="AK463" s="95" t="str">
        <f>IF(G463&amp;H463=※編集不可※選択項目!$J$15,VLOOKUP(新規登録用!U463,※編集不可※選択項目!$N$14:$P$25,3,TRUE),AL463)</f>
        <v/>
      </c>
      <c r="AL463" s="95" t="str">
        <f>IF(G463&amp;H463=※編集不可※選択項目!$J$27,VLOOKUP(新規登録用!U463,※編集不可※選択項目!$N$26:$P$41,3,TRUE),AM463)</f>
        <v/>
      </c>
      <c r="AM463" s="95" t="str">
        <f>IF(G463&amp;H463=※編集不可※選択項目!$J$43,VLOOKUP(新規登録用!U463,※編集不可※選択項目!$N$42:$P$46,3,TRUE),AN463)</f>
        <v/>
      </c>
      <c r="AN463" s="95" t="str">
        <f>IF(G463&amp;H463=※編集不可※選択項目!$J$48,VLOOKUP(新規登録用!U463,※編集不可※選択項目!$N$47:$P$51,3,TRUE),"")</f>
        <v/>
      </c>
      <c r="AO463" s="94">
        <f>IFERROR(VLOOKUP(Y463&amp;G463&amp;H463,※編集不可※選択項目!U:V,2,FALSE),0)</f>
        <v>0</v>
      </c>
      <c r="AP463" s="94">
        <f t="shared" si="103"/>
        <v>0</v>
      </c>
      <c r="AQ463" s="94" t="str">
        <f t="shared" si="104"/>
        <v/>
      </c>
      <c r="AR463" s="81">
        <f t="shared" si="105"/>
        <v>0</v>
      </c>
      <c r="AS463" s="81">
        <f t="shared" si="110"/>
        <v>0</v>
      </c>
      <c r="AT463" s="81">
        <f t="shared" si="106"/>
        <v>0</v>
      </c>
      <c r="AU463" s="81" t="str">
        <f t="shared" si="111"/>
        <v/>
      </c>
      <c r="AV463" s="74">
        <f t="shared" si="112"/>
        <v>0</v>
      </c>
      <c r="AW463" s="74">
        <f t="shared" si="113"/>
        <v>0</v>
      </c>
    </row>
    <row r="464" spans="1:49" s="13" customFormat="1" ht="25.15" customHeight="1" x14ac:dyDescent="0.15">
      <c r="A464" s="72">
        <f t="shared" si="107"/>
        <v>453</v>
      </c>
      <c r="B464" s="26" t="str">
        <f t="shared" si="100"/>
        <v/>
      </c>
      <c r="C464" s="73"/>
      <c r="D464" s="24" t="str">
        <f t="shared" si="108"/>
        <v/>
      </c>
      <c r="E464" s="24" t="str">
        <f t="shared" si="109"/>
        <v/>
      </c>
      <c r="F464" s="22"/>
      <c r="G464" s="23"/>
      <c r="H464" s="22"/>
      <c r="I464" s="24" t="str">
        <f>IF(OR(G464="",H464="",U464=""),"",IFERROR(VLOOKUP(G464&amp;H464&amp;U464,※編集不可※選択項目!$K$3:$P$51,5,FALSE),"該当なし"))</f>
        <v/>
      </c>
      <c r="J464" s="41"/>
      <c r="K464" s="22"/>
      <c r="L464" s="24" t="e">
        <f>J464&amp;#REF!</f>
        <v>#REF!</v>
      </c>
      <c r="M464" s="22"/>
      <c r="N464" s="22"/>
      <c r="O464" s="22"/>
      <c r="P464" s="22"/>
      <c r="Q464" s="22"/>
      <c r="R464" s="22"/>
      <c r="S464" s="25" t="str">
        <f t="shared" si="101"/>
        <v/>
      </c>
      <c r="T464" s="22"/>
      <c r="U464" s="22"/>
      <c r="V464" s="22"/>
      <c r="W464" s="22"/>
      <c r="X464" s="22"/>
      <c r="Y464" s="22"/>
      <c r="Z464" s="31"/>
      <c r="AA464" s="41"/>
      <c r="AB464" s="31"/>
      <c r="AC464" s="121"/>
      <c r="AD464" s="122"/>
      <c r="AE464" s="118"/>
      <c r="AF464" s="100"/>
      <c r="AG464" s="71"/>
      <c r="AH464" s="94">
        <f>IFERROR(INDEX(※編集不可※選択項目!$P$3:$P$51,MATCH(新規登録用!G464&amp;新規登録用!H464&amp;新規登録用!I464,※編集不可※選択項目!$Q$3:$Q$51,0)),0)</f>
        <v>0</v>
      </c>
      <c r="AI464" s="95" t="str">
        <f t="shared" si="102"/>
        <v/>
      </c>
      <c r="AJ464" s="95" t="str">
        <f>IF(G464&amp;H464=※編集不可※選択項目!$J$3,VLOOKUP(新規登録用!U464,※編集不可※選択項目!$N$2:$P$13,3,TRUE),AK464)</f>
        <v/>
      </c>
      <c r="AK464" s="95" t="str">
        <f>IF(G464&amp;H464=※編集不可※選択項目!$J$15,VLOOKUP(新規登録用!U464,※編集不可※選択項目!$N$14:$P$25,3,TRUE),AL464)</f>
        <v/>
      </c>
      <c r="AL464" s="95" t="str">
        <f>IF(G464&amp;H464=※編集不可※選択項目!$J$27,VLOOKUP(新規登録用!U464,※編集不可※選択項目!$N$26:$P$41,3,TRUE),AM464)</f>
        <v/>
      </c>
      <c r="AM464" s="95" t="str">
        <f>IF(G464&amp;H464=※編集不可※選択項目!$J$43,VLOOKUP(新規登録用!U464,※編集不可※選択項目!$N$42:$P$46,3,TRUE),AN464)</f>
        <v/>
      </c>
      <c r="AN464" s="95" t="str">
        <f>IF(G464&amp;H464=※編集不可※選択項目!$J$48,VLOOKUP(新規登録用!U464,※編集不可※選択項目!$N$47:$P$51,3,TRUE),"")</f>
        <v/>
      </c>
      <c r="AO464" s="94">
        <f>IFERROR(VLOOKUP(Y464&amp;G464&amp;H464,※編集不可※選択項目!U:V,2,FALSE),0)</f>
        <v>0</v>
      </c>
      <c r="AP464" s="94">
        <f t="shared" si="103"/>
        <v>0</v>
      </c>
      <c r="AQ464" s="94" t="str">
        <f t="shared" si="104"/>
        <v/>
      </c>
      <c r="AR464" s="81">
        <f t="shared" si="105"/>
        <v>0</v>
      </c>
      <c r="AS464" s="81">
        <f t="shared" si="110"/>
        <v>0</v>
      </c>
      <c r="AT464" s="81">
        <f t="shared" si="106"/>
        <v>0</v>
      </c>
      <c r="AU464" s="81" t="str">
        <f t="shared" si="111"/>
        <v/>
      </c>
      <c r="AV464" s="74">
        <f t="shared" si="112"/>
        <v>0</v>
      </c>
      <c r="AW464" s="74">
        <f t="shared" si="113"/>
        <v>0</v>
      </c>
    </row>
    <row r="465" spans="1:49" s="13" customFormat="1" ht="25.15" customHeight="1" x14ac:dyDescent="0.15">
      <c r="A465" s="72">
        <f t="shared" si="107"/>
        <v>454</v>
      </c>
      <c r="B465" s="26" t="str">
        <f t="shared" si="100"/>
        <v/>
      </c>
      <c r="C465" s="73"/>
      <c r="D465" s="24" t="str">
        <f t="shared" si="108"/>
        <v/>
      </c>
      <c r="E465" s="24" t="str">
        <f t="shared" si="109"/>
        <v/>
      </c>
      <c r="F465" s="22"/>
      <c r="G465" s="23"/>
      <c r="H465" s="22"/>
      <c r="I465" s="24" t="str">
        <f>IF(OR(G465="",H465="",U465=""),"",IFERROR(VLOOKUP(G465&amp;H465&amp;U465,※編集不可※選択項目!$K$3:$P$51,5,FALSE),"該当なし"))</f>
        <v/>
      </c>
      <c r="J465" s="41"/>
      <c r="K465" s="22"/>
      <c r="L465" s="24" t="e">
        <f>J465&amp;#REF!</f>
        <v>#REF!</v>
      </c>
      <c r="M465" s="22"/>
      <c r="N465" s="22"/>
      <c r="O465" s="22"/>
      <c r="P465" s="22"/>
      <c r="Q465" s="22"/>
      <c r="R465" s="22"/>
      <c r="S465" s="25" t="str">
        <f t="shared" si="101"/>
        <v/>
      </c>
      <c r="T465" s="22"/>
      <c r="U465" s="22"/>
      <c r="V465" s="22"/>
      <c r="W465" s="22"/>
      <c r="X465" s="22"/>
      <c r="Y465" s="22"/>
      <c r="Z465" s="31"/>
      <c r="AA465" s="41"/>
      <c r="AB465" s="31"/>
      <c r="AC465" s="121"/>
      <c r="AD465" s="122"/>
      <c r="AE465" s="118"/>
      <c r="AF465" s="100"/>
      <c r="AG465" s="71"/>
      <c r="AH465" s="94">
        <f>IFERROR(INDEX(※編集不可※選択項目!$P$3:$P$51,MATCH(新規登録用!G465&amp;新規登録用!H465&amp;新規登録用!I465,※編集不可※選択項目!$Q$3:$Q$51,0)),0)</f>
        <v>0</v>
      </c>
      <c r="AI465" s="95" t="str">
        <f t="shared" si="102"/>
        <v/>
      </c>
      <c r="AJ465" s="95" t="str">
        <f>IF(G465&amp;H465=※編集不可※選択項目!$J$3,VLOOKUP(新規登録用!U465,※編集不可※選択項目!$N$2:$P$13,3,TRUE),AK465)</f>
        <v/>
      </c>
      <c r="AK465" s="95" t="str">
        <f>IF(G465&amp;H465=※編集不可※選択項目!$J$15,VLOOKUP(新規登録用!U465,※編集不可※選択項目!$N$14:$P$25,3,TRUE),AL465)</f>
        <v/>
      </c>
      <c r="AL465" s="95" t="str">
        <f>IF(G465&amp;H465=※編集不可※選択項目!$J$27,VLOOKUP(新規登録用!U465,※編集不可※選択項目!$N$26:$P$41,3,TRUE),AM465)</f>
        <v/>
      </c>
      <c r="AM465" s="95" t="str">
        <f>IF(G465&amp;H465=※編集不可※選択項目!$J$43,VLOOKUP(新規登録用!U465,※編集不可※選択項目!$N$42:$P$46,3,TRUE),AN465)</f>
        <v/>
      </c>
      <c r="AN465" s="95" t="str">
        <f>IF(G465&amp;H465=※編集不可※選択項目!$J$48,VLOOKUP(新規登録用!U465,※編集不可※選択項目!$N$47:$P$51,3,TRUE),"")</f>
        <v/>
      </c>
      <c r="AO465" s="94">
        <f>IFERROR(VLOOKUP(Y465&amp;G465&amp;H465,※編集不可※選択項目!U:V,2,FALSE),0)</f>
        <v>0</v>
      </c>
      <c r="AP465" s="94">
        <f t="shared" si="103"/>
        <v>0</v>
      </c>
      <c r="AQ465" s="94" t="str">
        <f t="shared" si="104"/>
        <v/>
      </c>
      <c r="AR465" s="81">
        <f t="shared" si="105"/>
        <v>0</v>
      </c>
      <c r="AS465" s="81">
        <f t="shared" si="110"/>
        <v>0</v>
      </c>
      <c r="AT465" s="81">
        <f t="shared" si="106"/>
        <v>0</v>
      </c>
      <c r="AU465" s="81" t="str">
        <f t="shared" si="111"/>
        <v/>
      </c>
      <c r="AV465" s="74">
        <f t="shared" si="112"/>
        <v>0</v>
      </c>
      <c r="AW465" s="74">
        <f t="shared" si="113"/>
        <v>0</v>
      </c>
    </row>
    <row r="466" spans="1:49" s="13" customFormat="1" ht="25.15" customHeight="1" x14ac:dyDescent="0.15">
      <c r="A466" s="72">
        <f t="shared" si="107"/>
        <v>455</v>
      </c>
      <c r="B466" s="26" t="str">
        <f t="shared" si="100"/>
        <v/>
      </c>
      <c r="C466" s="73"/>
      <c r="D466" s="24" t="str">
        <f t="shared" si="108"/>
        <v/>
      </c>
      <c r="E466" s="24" t="str">
        <f t="shared" si="109"/>
        <v/>
      </c>
      <c r="F466" s="22"/>
      <c r="G466" s="23"/>
      <c r="H466" s="22"/>
      <c r="I466" s="24" t="str">
        <f>IF(OR(G466="",H466="",U466=""),"",IFERROR(VLOOKUP(G466&amp;H466&amp;U466,※編集不可※選択項目!$K$3:$P$51,5,FALSE),"該当なし"))</f>
        <v/>
      </c>
      <c r="J466" s="41"/>
      <c r="K466" s="22"/>
      <c r="L466" s="24" t="e">
        <f>J466&amp;#REF!</f>
        <v>#REF!</v>
      </c>
      <c r="M466" s="22"/>
      <c r="N466" s="22"/>
      <c r="O466" s="22"/>
      <c r="P466" s="22"/>
      <c r="Q466" s="22"/>
      <c r="R466" s="22"/>
      <c r="S466" s="25" t="str">
        <f t="shared" si="101"/>
        <v/>
      </c>
      <c r="T466" s="22"/>
      <c r="U466" s="22"/>
      <c r="V466" s="22"/>
      <c r="W466" s="22"/>
      <c r="X466" s="22"/>
      <c r="Y466" s="22"/>
      <c r="Z466" s="31"/>
      <c r="AA466" s="41"/>
      <c r="AB466" s="31"/>
      <c r="AC466" s="121"/>
      <c r="AD466" s="122"/>
      <c r="AE466" s="118"/>
      <c r="AF466" s="100"/>
      <c r="AG466" s="71"/>
      <c r="AH466" s="94">
        <f>IFERROR(INDEX(※編集不可※選択項目!$P$3:$P$51,MATCH(新規登録用!G466&amp;新規登録用!H466&amp;新規登録用!I466,※編集不可※選択項目!$Q$3:$Q$51,0)),0)</f>
        <v>0</v>
      </c>
      <c r="AI466" s="95" t="str">
        <f t="shared" si="102"/>
        <v/>
      </c>
      <c r="AJ466" s="95" t="str">
        <f>IF(G466&amp;H466=※編集不可※選択項目!$J$3,VLOOKUP(新規登録用!U466,※編集不可※選択項目!$N$2:$P$13,3,TRUE),AK466)</f>
        <v/>
      </c>
      <c r="AK466" s="95" t="str">
        <f>IF(G466&amp;H466=※編集不可※選択項目!$J$15,VLOOKUP(新規登録用!U466,※編集不可※選択項目!$N$14:$P$25,3,TRUE),AL466)</f>
        <v/>
      </c>
      <c r="AL466" s="95" t="str">
        <f>IF(G466&amp;H466=※編集不可※選択項目!$J$27,VLOOKUP(新規登録用!U466,※編集不可※選択項目!$N$26:$P$41,3,TRUE),AM466)</f>
        <v/>
      </c>
      <c r="AM466" s="95" t="str">
        <f>IF(G466&amp;H466=※編集不可※選択項目!$J$43,VLOOKUP(新規登録用!U466,※編集不可※選択項目!$N$42:$P$46,3,TRUE),AN466)</f>
        <v/>
      </c>
      <c r="AN466" s="95" t="str">
        <f>IF(G466&amp;H466=※編集不可※選択項目!$J$48,VLOOKUP(新規登録用!U466,※編集不可※選択項目!$N$47:$P$51,3,TRUE),"")</f>
        <v/>
      </c>
      <c r="AO466" s="94">
        <f>IFERROR(VLOOKUP(Y466&amp;G466&amp;H466,※編集不可※選択項目!U:V,2,FALSE),0)</f>
        <v>0</v>
      </c>
      <c r="AP466" s="94">
        <f t="shared" si="103"/>
        <v>0</v>
      </c>
      <c r="AQ466" s="94" t="str">
        <f t="shared" si="104"/>
        <v/>
      </c>
      <c r="AR466" s="81">
        <f t="shared" si="105"/>
        <v>0</v>
      </c>
      <c r="AS466" s="81">
        <f t="shared" si="110"/>
        <v>0</v>
      </c>
      <c r="AT466" s="81">
        <f t="shared" si="106"/>
        <v>0</v>
      </c>
      <c r="AU466" s="81" t="str">
        <f t="shared" si="111"/>
        <v/>
      </c>
      <c r="AV466" s="74">
        <f t="shared" si="112"/>
        <v>0</v>
      </c>
      <c r="AW466" s="74">
        <f t="shared" si="113"/>
        <v>0</v>
      </c>
    </row>
    <row r="467" spans="1:49" s="13" customFormat="1" ht="25.15" customHeight="1" x14ac:dyDescent="0.15">
      <c r="A467" s="72">
        <f t="shared" si="107"/>
        <v>456</v>
      </c>
      <c r="B467" s="26" t="str">
        <f t="shared" si="100"/>
        <v/>
      </c>
      <c r="C467" s="73"/>
      <c r="D467" s="24" t="str">
        <f t="shared" si="108"/>
        <v/>
      </c>
      <c r="E467" s="24" t="str">
        <f t="shared" si="109"/>
        <v/>
      </c>
      <c r="F467" s="22"/>
      <c r="G467" s="23"/>
      <c r="H467" s="22"/>
      <c r="I467" s="24" t="str">
        <f>IF(OR(G467="",H467="",U467=""),"",IFERROR(VLOOKUP(G467&amp;H467&amp;U467,※編集不可※選択項目!$K$3:$P$51,5,FALSE),"該当なし"))</f>
        <v/>
      </c>
      <c r="J467" s="41"/>
      <c r="K467" s="22"/>
      <c r="L467" s="24" t="e">
        <f>J467&amp;#REF!</f>
        <v>#REF!</v>
      </c>
      <c r="M467" s="22"/>
      <c r="N467" s="22"/>
      <c r="O467" s="22"/>
      <c r="P467" s="22"/>
      <c r="Q467" s="22"/>
      <c r="R467" s="22"/>
      <c r="S467" s="25" t="str">
        <f t="shared" si="101"/>
        <v/>
      </c>
      <c r="T467" s="22"/>
      <c r="U467" s="22"/>
      <c r="V467" s="22"/>
      <c r="W467" s="22"/>
      <c r="X467" s="22"/>
      <c r="Y467" s="22"/>
      <c r="Z467" s="31"/>
      <c r="AA467" s="41"/>
      <c r="AB467" s="31"/>
      <c r="AC467" s="121"/>
      <c r="AD467" s="122"/>
      <c r="AE467" s="118"/>
      <c r="AF467" s="100"/>
      <c r="AG467" s="71"/>
      <c r="AH467" s="94">
        <f>IFERROR(INDEX(※編集不可※選択項目!$P$3:$P$51,MATCH(新規登録用!G467&amp;新規登録用!H467&amp;新規登録用!I467,※編集不可※選択項目!$Q$3:$Q$51,0)),0)</f>
        <v>0</v>
      </c>
      <c r="AI467" s="95" t="str">
        <f t="shared" si="102"/>
        <v/>
      </c>
      <c r="AJ467" s="95" t="str">
        <f>IF(G467&amp;H467=※編集不可※選択項目!$J$3,VLOOKUP(新規登録用!U467,※編集不可※選択項目!$N$2:$P$13,3,TRUE),AK467)</f>
        <v/>
      </c>
      <c r="AK467" s="95" t="str">
        <f>IF(G467&amp;H467=※編集不可※選択項目!$J$15,VLOOKUP(新規登録用!U467,※編集不可※選択項目!$N$14:$P$25,3,TRUE),AL467)</f>
        <v/>
      </c>
      <c r="AL467" s="95" t="str">
        <f>IF(G467&amp;H467=※編集不可※選択項目!$J$27,VLOOKUP(新規登録用!U467,※編集不可※選択項目!$N$26:$P$41,3,TRUE),AM467)</f>
        <v/>
      </c>
      <c r="AM467" s="95" t="str">
        <f>IF(G467&amp;H467=※編集不可※選択項目!$J$43,VLOOKUP(新規登録用!U467,※編集不可※選択項目!$N$42:$P$46,3,TRUE),AN467)</f>
        <v/>
      </c>
      <c r="AN467" s="95" t="str">
        <f>IF(G467&amp;H467=※編集不可※選択項目!$J$48,VLOOKUP(新規登録用!U467,※編集不可※選択項目!$N$47:$P$51,3,TRUE),"")</f>
        <v/>
      </c>
      <c r="AO467" s="94">
        <f>IFERROR(VLOOKUP(Y467&amp;G467&amp;H467,※編集不可※選択項目!U:V,2,FALSE),0)</f>
        <v>0</v>
      </c>
      <c r="AP467" s="94">
        <f t="shared" si="103"/>
        <v>0</v>
      </c>
      <c r="AQ467" s="94" t="str">
        <f t="shared" si="104"/>
        <v/>
      </c>
      <c r="AR467" s="81">
        <f t="shared" si="105"/>
        <v>0</v>
      </c>
      <c r="AS467" s="81">
        <f t="shared" si="110"/>
        <v>0</v>
      </c>
      <c r="AT467" s="81">
        <f t="shared" si="106"/>
        <v>0</v>
      </c>
      <c r="AU467" s="81" t="str">
        <f t="shared" si="111"/>
        <v/>
      </c>
      <c r="AV467" s="74">
        <f t="shared" si="112"/>
        <v>0</v>
      </c>
      <c r="AW467" s="74">
        <f t="shared" si="113"/>
        <v>0</v>
      </c>
    </row>
    <row r="468" spans="1:49" s="13" customFormat="1" ht="25.15" customHeight="1" x14ac:dyDescent="0.15">
      <c r="A468" s="72">
        <f t="shared" si="107"/>
        <v>457</v>
      </c>
      <c r="B468" s="26" t="str">
        <f t="shared" si="100"/>
        <v/>
      </c>
      <c r="C468" s="73"/>
      <c r="D468" s="24" t="str">
        <f t="shared" si="108"/>
        <v/>
      </c>
      <c r="E468" s="24" t="str">
        <f t="shared" si="109"/>
        <v/>
      </c>
      <c r="F468" s="22"/>
      <c r="G468" s="23"/>
      <c r="H468" s="22"/>
      <c r="I468" s="24" t="str">
        <f>IF(OR(G468="",H468="",U468=""),"",IFERROR(VLOOKUP(G468&amp;H468&amp;U468,※編集不可※選択項目!$K$3:$P$51,5,FALSE),"該当なし"))</f>
        <v/>
      </c>
      <c r="J468" s="41"/>
      <c r="K468" s="22"/>
      <c r="L468" s="24" t="e">
        <f>J468&amp;#REF!</f>
        <v>#REF!</v>
      </c>
      <c r="M468" s="22"/>
      <c r="N468" s="22"/>
      <c r="O468" s="22"/>
      <c r="P468" s="22"/>
      <c r="Q468" s="22"/>
      <c r="R468" s="22"/>
      <c r="S468" s="25" t="str">
        <f t="shared" si="101"/>
        <v/>
      </c>
      <c r="T468" s="22"/>
      <c r="U468" s="22"/>
      <c r="V468" s="22"/>
      <c r="W468" s="22"/>
      <c r="X468" s="22"/>
      <c r="Y468" s="22"/>
      <c r="Z468" s="31"/>
      <c r="AA468" s="41"/>
      <c r="AB468" s="31"/>
      <c r="AC468" s="121"/>
      <c r="AD468" s="122"/>
      <c r="AE468" s="118"/>
      <c r="AF468" s="100"/>
      <c r="AG468" s="71"/>
      <c r="AH468" s="94">
        <f>IFERROR(INDEX(※編集不可※選択項目!$P$3:$P$51,MATCH(新規登録用!G468&amp;新規登録用!H468&amp;新規登録用!I468,※編集不可※選択項目!$Q$3:$Q$51,0)),0)</f>
        <v>0</v>
      </c>
      <c r="AI468" s="95" t="str">
        <f t="shared" si="102"/>
        <v/>
      </c>
      <c r="AJ468" s="95" t="str">
        <f>IF(G468&amp;H468=※編集不可※選択項目!$J$3,VLOOKUP(新規登録用!U468,※編集不可※選択項目!$N$2:$P$13,3,TRUE),AK468)</f>
        <v/>
      </c>
      <c r="AK468" s="95" t="str">
        <f>IF(G468&amp;H468=※編集不可※選択項目!$J$15,VLOOKUP(新規登録用!U468,※編集不可※選択項目!$N$14:$P$25,3,TRUE),AL468)</f>
        <v/>
      </c>
      <c r="AL468" s="95" t="str">
        <f>IF(G468&amp;H468=※編集不可※選択項目!$J$27,VLOOKUP(新規登録用!U468,※編集不可※選択項目!$N$26:$P$41,3,TRUE),AM468)</f>
        <v/>
      </c>
      <c r="AM468" s="95" t="str">
        <f>IF(G468&amp;H468=※編集不可※選択項目!$J$43,VLOOKUP(新規登録用!U468,※編集不可※選択項目!$N$42:$P$46,3,TRUE),AN468)</f>
        <v/>
      </c>
      <c r="AN468" s="95" t="str">
        <f>IF(G468&amp;H468=※編集不可※選択項目!$J$48,VLOOKUP(新規登録用!U468,※編集不可※選択項目!$N$47:$P$51,3,TRUE),"")</f>
        <v/>
      </c>
      <c r="AO468" s="94">
        <f>IFERROR(VLOOKUP(Y468&amp;G468&amp;H468,※編集不可※選択項目!U:V,2,FALSE),0)</f>
        <v>0</v>
      </c>
      <c r="AP468" s="94">
        <f t="shared" si="103"/>
        <v>0</v>
      </c>
      <c r="AQ468" s="94" t="str">
        <f t="shared" si="104"/>
        <v/>
      </c>
      <c r="AR468" s="81">
        <f t="shared" si="105"/>
        <v>0</v>
      </c>
      <c r="AS468" s="81">
        <f t="shared" si="110"/>
        <v>0</v>
      </c>
      <c r="AT468" s="81">
        <f t="shared" si="106"/>
        <v>0</v>
      </c>
      <c r="AU468" s="81" t="str">
        <f t="shared" si="111"/>
        <v/>
      </c>
      <c r="AV468" s="74">
        <f t="shared" si="112"/>
        <v>0</v>
      </c>
      <c r="AW468" s="74">
        <f t="shared" si="113"/>
        <v>0</v>
      </c>
    </row>
    <row r="469" spans="1:49" s="13" customFormat="1" ht="25.15" customHeight="1" x14ac:dyDescent="0.15">
      <c r="A469" s="72">
        <f t="shared" si="107"/>
        <v>458</v>
      </c>
      <c r="B469" s="26" t="str">
        <f t="shared" si="100"/>
        <v/>
      </c>
      <c r="C469" s="73"/>
      <c r="D469" s="24" t="str">
        <f t="shared" si="108"/>
        <v/>
      </c>
      <c r="E469" s="24" t="str">
        <f t="shared" si="109"/>
        <v/>
      </c>
      <c r="F469" s="22"/>
      <c r="G469" s="23"/>
      <c r="H469" s="22"/>
      <c r="I469" s="24" t="str">
        <f>IF(OR(G469="",H469="",U469=""),"",IFERROR(VLOOKUP(G469&amp;H469&amp;U469,※編集不可※選択項目!$K$3:$P$51,5,FALSE),"該当なし"))</f>
        <v/>
      </c>
      <c r="J469" s="41"/>
      <c r="K469" s="22"/>
      <c r="L469" s="24" t="e">
        <f>J469&amp;#REF!</f>
        <v>#REF!</v>
      </c>
      <c r="M469" s="22"/>
      <c r="N469" s="22"/>
      <c r="O469" s="22"/>
      <c r="P469" s="22"/>
      <c r="Q469" s="22"/>
      <c r="R469" s="22"/>
      <c r="S469" s="25" t="str">
        <f t="shared" si="101"/>
        <v/>
      </c>
      <c r="T469" s="22"/>
      <c r="U469" s="22"/>
      <c r="V469" s="22"/>
      <c r="W469" s="22"/>
      <c r="X469" s="22"/>
      <c r="Y469" s="22"/>
      <c r="Z469" s="31"/>
      <c r="AA469" s="41"/>
      <c r="AB469" s="31"/>
      <c r="AC469" s="121"/>
      <c r="AD469" s="122"/>
      <c r="AE469" s="118"/>
      <c r="AF469" s="100"/>
      <c r="AG469" s="71"/>
      <c r="AH469" s="94">
        <f>IFERROR(INDEX(※編集不可※選択項目!$P$3:$P$51,MATCH(新規登録用!G469&amp;新規登録用!H469&amp;新規登録用!I469,※編集不可※選択項目!$Q$3:$Q$51,0)),0)</f>
        <v>0</v>
      </c>
      <c r="AI469" s="95" t="str">
        <f t="shared" si="102"/>
        <v/>
      </c>
      <c r="AJ469" s="95" t="str">
        <f>IF(G469&amp;H469=※編集不可※選択項目!$J$3,VLOOKUP(新規登録用!U469,※編集不可※選択項目!$N$2:$P$13,3,TRUE),AK469)</f>
        <v/>
      </c>
      <c r="AK469" s="95" t="str">
        <f>IF(G469&amp;H469=※編集不可※選択項目!$J$15,VLOOKUP(新規登録用!U469,※編集不可※選択項目!$N$14:$P$25,3,TRUE),AL469)</f>
        <v/>
      </c>
      <c r="AL469" s="95" t="str">
        <f>IF(G469&amp;H469=※編集不可※選択項目!$J$27,VLOOKUP(新規登録用!U469,※編集不可※選択項目!$N$26:$P$41,3,TRUE),AM469)</f>
        <v/>
      </c>
      <c r="AM469" s="95" t="str">
        <f>IF(G469&amp;H469=※編集不可※選択項目!$J$43,VLOOKUP(新規登録用!U469,※編集不可※選択項目!$N$42:$P$46,3,TRUE),AN469)</f>
        <v/>
      </c>
      <c r="AN469" s="95" t="str">
        <f>IF(G469&amp;H469=※編集不可※選択項目!$J$48,VLOOKUP(新規登録用!U469,※編集不可※選択項目!$N$47:$P$51,3,TRUE),"")</f>
        <v/>
      </c>
      <c r="AO469" s="94">
        <f>IFERROR(VLOOKUP(Y469&amp;G469&amp;H469,※編集不可※選択項目!U:V,2,FALSE),0)</f>
        <v>0</v>
      </c>
      <c r="AP469" s="94">
        <f t="shared" si="103"/>
        <v>0</v>
      </c>
      <c r="AQ469" s="94" t="str">
        <f t="shared" si="104"/>
        <v/>
      </c>
      <c r="AR469" s="81">
        <f t="shared" si="105"/>
        <v>0</v>
      </c>
      <c r="AS469" s="81">
        <f t="shared" si="110"/>
        <v>0</v>
      </c>
      <c r="AT469" s="81">
        <f t="shared" si="106"/>
        <v>0</v>
      </c>
      <c r="AU469" s="81" t="str">
        <f t="shared" si="111"/>
        <v/>
      </c>
      <c r="AV469" s="74">
        <f t="shared" si="112"/>
        <v>0</v>
      </c>
      <c r="AW469" s="74">
        <f t="shared" si="113"/>
        <v>0</v>
      </c>
    </row>
    <row r="470" spans="1:49" s="13" customFormat="1" ht="25.15" customHeight="1" x14ac:dyDescent="0.15">
      <c r="A470" s="72">
        <f t="shared" si="107"/>
        <v>459</v>
      </c>
      <c r="B470" s="26" t="str">
        <f t="shared" si="100"/>
        <v/>
      </c>
      <c r="C470" s="73"/>
      <c r="D470" s="24" t="str">
        <f t="shared" si="108"/>
        <v/>
      </c>
      <c r="E470" s="24" t="str">
        <f t="shared" si="109"/>
        <v/>
      </c>
      <c r="F470" s="22"/>
      <c r="G470" s="23"/>
      <c r="H470" s="22"/>
      <c r="I470" s="24" t="str">
        <f>IF(OR(G470="",H470="",U470=""),"",IFERROR(VLOOKUP(G470&amp;H470&amp;U470,※編集不可※選択項目!$K$3:$P$51,5,FALSE),"該当なし"))</f>
        <v/>
      </c>
      <c r="J470" s="41"/>
      <c r="K470" s="22"/>
      <c r="L470" s="24" t="e">
        <f>J470&amp;#REF!</f>
        <v>#REF!</v>
      </c>
      <c r="M470" s="22"/>
      <c r="N470" s="22"/>
      <c r="O470" s="22"/>
      <c r="P470" s="22"/>
      <c r="Q470" s="22"/>
      <c r="R470" s="22"/>
      <c r="S470" s="25" t="str">
        <f t="shared" si="101"/>
        <v/>
      </c>
      <c r="T470" s="22"/>
      <c r="U470" s="22"/>
      <c r="V470" s="22"/>
      <c r="W470" s="22"/>
      <c r="X470" s="22"/>
      <c r="Y470" s="22"/>
      <c r="Z470" s="31"/>
      <c r="AA470" s="41"/>
      <c r="AB470" s="31"/>
      <c r="AC470" s="121"/>
      <c r="AD470" s="122"/>
      <c r="AE470" s="118"/>
      <c r="AF470" s="100"/>
      <c r="AG470" s="71"/>
      <c r="AH470" s="94">
        <f>IFERROR(INDEX(※編集不可※選択項目!$P$3:$P$51,MATCH(新規登録用!G470&amp;新規登録用!H470&amp;新規登録用!I470,※編集不可※選択項目!$Q$3:$Q$51,0)),0)</f>
        <v>0</v>
      </c>
      <c r="AI470" s="95" t="str">
        <f t="shared" si="102"/>
        <v/>
      </c>
      <c r="AJ470" s="95" t="str">
        <f>IF(G470&amp;H470=※編集不可※選択項目!$J$3,VLOOKUP(新規登録用!U470,※編集不可※選択項目!$N$2:$P$13,3,TRUE),AK470)</f>
        <v/>
      </c>
      <c r="AK470" s="95" t="str">
        <f>IF(G470&amp;H470=※編集不可※選択項目!$J$15,VLOOKUP(新規登録用!U470,※編集不可※選択項目!$N$14:$P$25,3,TRUE),AL470)</f>
        <v/>
      </c>
      <c r="AL470" s="95" t="str">
        <f>IF(G470&amp;H470=※編集不可※選択項目!$J$27,VLOOKUP(新規登録用!U470,※編集不可※選択項目!$N$26:$P$41,3,TRUE),AM470)</f>
        <v/>
      </c>
      <c r="AM470" s="95" t="str">
        <f>IF(G470&amp;H470=※編集不可※選択項目!$J$43,VLOOKUP(新規登録用!U470,※編集不可※選択項目!$N$42:$P$46,3,TRUE),AN470)</f>
        <v/>
      </c>
      <c r="AN470" s="95" t="str">
        <f>IF(G470&amp;H470=※編集不可※選択項目!$J$48,VLOOKUP(新規登録用!U470,※編集不可※選択項目!$N$47:$P$51,3,TRUE),"")</f>
        <v/>
      </c>
      <c r="AO470" s="94">
        <f>IFERROR(VLOOKUP(Y470&amp;G470&amp;H470,※編集不可※選択項目!U:V,2,FALSE),0)</f>
        <v>0</v>
      </c>
      <c r="AP470" s="94">
        <f t="shared" si="103"/>
        <v>0</v>
      </c>
      <c r="AQ470" s="94" t="str">
        <f t="shared" si="104"/>
        <v/>
      </c>
      <c r="AR470" s="81">
        <f t="shared" si="105"/>
        <v>0</v>
      </c>
      <c r="AS470" s="81">
        <f t="shared" si="110"/>
        <v>0</v>
      </c>
      <c r="AT470" s="81">
        <f t="shared" si="106"/>
        <v>0</v>
      </c>
      <c r="AU470" s="81" t="str">
        <f t="shared" si="111"/>
        <v/>
      </c>
      <c r="AV470" s="74">
        <f t="shared" si="112"/>
        <v>0</v>
      </c>
      <c r="AW470" s="74">
        <f t="shared" si="113"/>
        <v>0</v>
      </c>
    </row>
    <row r="471" spans="1:49" s="13" customFormat="1" ht="25.15" customHeight="1" x14ac:dyDescent="0.15">
      <c r="A471" s="72">
        <f t="shared" si="107"/>
        <v>460</v>
      </c>
      <c r="B471" s="26" t="str">
        <f t="shared" si="100"/>
        <v/>
      </c>
      <c r="C471" s="73"/>
      <c r="D471" s="24" t="str">
        <f t="shared" si="108"/>
        <v/>
      </c>
      <c r="E471" s="24" t="str">
        <f t="shared" si="109"/>
        <v/>
      </c>
      <c r="F471" s="22"/>
      <c r="G471" s="23"/>
      <c r="H471" s="22"/>
      <c r="I471" s="24" t="str">
        <f>IF(OR(G471="",H471="",U471=""),"",IFERROR(VLOOKUP(G471&amp;H471&amp;U471,※編集不可※選択項目!$K$3:$P$51,5,FALSE),"該当なし"))</f>
        <v/>
      </c>
      <c r="J471" s="41"/>
      <c r="K471" s="22"/>
      <c r="L471" s="24" t="e">
        <f>J471&amp;#REF!</f>
        <v>#REF!</v>
      </c>
      <c r="M471" s="22"/>
      <c r="N471" s="22"/>
      <c r="O471" s="22"/>
      <c r="P471" s="22"/>
      <c r="Q471" s="22"/>
      <c r="R471" s="22"/>
      <c r="S471" s="25" t="str">
        <f t="shared" si="101"/>
        <v/>
      </c>
      <c r="T471" s="22"/>
      <c r="U471" s="22"/>
      <c r="V471" s="22"/>
      <c r="W471" s="22"/>
      <c r="X471" s="22"/>
      <c r="Y471" s="22"/>
      <c r="Z471" s="31"/>
      <c r="AA471" s="41"/>
      <c r="AB471" s="31"/>
      <c r="AC471" s="121"/>
      <c r="AD471" s="122"/>
      <c r="AE471" s="118"/>
      <c r="AF471" s="100"/>
      <c r="AG471" s="71"/>
      <c r="AH471" s="94">
        <f>IFERROR(INDEX(※編集不可※選択項目!$P$3:$P$51,MATCH(新規登録用!G471&amp;新規登録用!H471&amp;新規登録用!I471,※編集不可※選択項目!$Q$3:$Q$51,0)),0)</f>
        <v>0</v>
      </c>
      <c r="AI471" s="95" t="str">
        <f t="shared" si="102"/>
        <v/>
      </c>
      <c r="AJ471" s="95" t="str">
        <f>IF(G471&amp;H471=※編集不可※選択項目!$J$3,VLOOKUP(新規登録用!U471,※編集不可※選択項目!$N$2:$P$13,3,TRUE),AK471)</f>
        <v/>
      </c>
      <c r="AK471" s="95" t="str">
        <f>IF(G471&amp;H471=※編集不可※選択項目!$J$15,VLOOKUP(新規登録用!U471,※編集不可※選択項目!$N$14:$P$25,3,TRUE),AL471)</f>
        <v/>
      </c>
      <c r="AL471" s="95" t="str">
        <f>IF(G471&amp;H471=※編集不可※選択項目!$J$27,VLOOKUP(新規登録用!U471,※編集不可※選択項目!$N$26:$P$41,3,TRUE),AM471)</f>
        <v/>
      </c>
      <c r="AM471" s="95" t="str">
        <f>IF(G471&amp;H471=※編集不可※選択項目!$J$43,VLOOKUP(新規登録用!U471,※編集不可※選択項目!$N$42:$P$46,3,TRUE),AN471)</f>
        <v/>
      </c>
      <c r="AN471" s="95" t="str">
        <f>IF(G471&amp;H471=※編集不可※選択項目!$J$48,VLOOKUP(新規登録用!U471,※編集不可※選択項目!$N$47:$P$51,3,TRUE),"")</f>
        <v/>
      </c>
      <c r="AO471" s="94">
        <f>IFERROR(VLOOKUP(Y471&amp;G471&amp;H471,※編集不可※選択項目!U:V,2,FALSE),0)</f>
        <v>0</v>
      </c>
      <c r="AP471" s="94">
        <f t="shared" si="103"/>
        <v>0</v>
      </c>
      <c r="AQ471" s="94" t="str">
        <f t="shared" si="104"/>
        <v/>
      </c>
      <c r="AR471" s="81">
        <f t="shared" si="105"/>
        <v>0</v>
      </c>
      <c r="AS471" s="81">
        <f t="shared" si="110"/>
        <v>0</v>
      </c>
      <c r="AT471" s="81">
        <f t="shared" si="106"/>
        <v>0</v>
      </c>
      <c r="AU471" s="81" t="str">
        <f t="shared" si="111"/>
        <v/>
      </c>
      <c r="AV471" s="74">
        <f t="shared" si="112"/>
        <v>0</v>
      </c>
      <c r="AW471" s="74">
        <f t="shared" si="113"/>
        <v>0</v>
      </c>
    </row>
    <row r="472" spans="1:49" s="13" customFormat="1" ht="25.15" customHeight="1" x14ac:dyDescent="0.15">
      <c r="A472" s="72">
        <f t="shared" si="107"/>
        <v>461</v>
      </c>
      <c r="B472" s="26" t="str">
        <f t="shared" si="100"/>
        <v/>
      </c>
      <c r="C472" s="73"/>
      <c r="D472" s="24" t="str">
        <f t="shared" si="108"/>
        <v/>
      </c>
      <c r="E472" s="24" t="str">
        <f t="shared" si="109"/>
        <v/>
      </c>
      <c r="F472" s="22"/>
      <c r="G472" s="23"/>
      <c r="H472" s="22"/>
      <c r="I472" s="24" t="str">
        <f>IF(OR(G472="",H472="",U472=""),"",IFERROR(VLOOKUP(G472&amp;H472&amp;U472,※編集不可※選択項目!$K$3:$P$51,5,FALSE),"該当なし"))</f>
        <v/>
      </c>
      <c r="J472" s="41"/>
      <c r="K472" s="22"/>
      <c r="L472" s="24" t="e">
        <f>J472&amp;#REF!</f>
        <v>#REF!</v>
      </c>
      <c r="M472" s="22"/>
      <c r="N472" s="22"/>
      <c r="O472" s="22"/>
      <c r="P472" s="22"/>
      <c r="Q472" s="22"/>
      <c r="R472" s="22"/>
      <c r="S472" s="25" t="str">
        <f t="shared" si="101"/>
        <v/>
      </c>
      <c r="T472" s="22"/>
      <c r="U472" s="22"/>
      <c r="V472" s="22"/>
      <c r="W472" s="22"/>
      <c r="X472" s="22"/>
      <c r="Y472" s="22"/>
      <c r="Z472" s="31"/>
      <c r="AA472" s="41"/>
      <c r="AB472" s="31"/>
      <c r="AC472" s="121"/>
      <c r="AD472" s="122"/>
      <c r="AE472" s="118"/>
      <c r="AF472" s="100"/>
      <c r="AG472" s="71"/>
      <c r="AH472" s="94">
        <f>IFERROR(INDEX(※編集不可※選択項目!$P$3:$P$51,MATCH(新規登録用!G472&amp;新規登録用!H472&amp;新規登録用!I472,※編集不可※選択項目!$Q$3:$Q$51,0)),0)</f>
        <v>0</v>
      </c>
      <c r="AI472" s="95" t="str">
        <f t="shared" si="102"/>
        <v/>
      </c>
      <c r="AJ472" s="95" t="str">
        <f>IF(G472&amp;H472=※編集不可※選択項目!$J$3,VLOOKUP(新規登録用!U472,※編集不可※選択項目!$N$2:$P$13,3,TRUE),AK472)</f>
        <v/>
      </c>
      <c r="AK472" s="95" t="str">
        <f>IF(G472&amp;H472=※編集不可※選択項目!$J$15,VLOOKUP(新規登録用!U472,※編集不可※選択項目!$N$14:$P$25,3,TRUE),AL472)</f>
        <v/>
      </c>
      <c r="AL472" s="95" t="str">
        <f>IF(G472&amp;H472=※編集不可※選択項目!$J$27,VLOOKUP(新規登録用!U472,※編集不可※選択項目!$N$26:$P$41,3,TRUE),AM472)</f>
        <v/>
      </c>
      <c r="AM472" s="95" t="str">
        <f>IF(G472&amp;H472=※編集不可※選択項目!$J$43,VLOOKUP(新規登録用!U472,※編集不可※選択項目!$N$42:$P$46,3,TRUE),AN472)</f>
        <v/>
      </c>
      <c r="AN472" s="95" t="str">
        <f>IF(G472&amp;H472=※編集不可※選択項目!$J$48,VLOOKUP(新規登録用!U472,※編集不可※選択項目!$N$47:$P$51,3,TRUE),"")</f>
        <v/>
      </c>
      <c r="AO472" s="94">
        <f>IFERROR(VLOOKUP(Y472&amp;G472&amp;H472,※編集不可※選択項目!U:V,2,FALSE),0)</f>
        <v>0</v>
      </c>
      <c r="AP472" s="94">
        <f t="shared" si="103"/>
        <v>0</v>
      </c>
      <c r="AQ472" s="94" t="str">
        <f t="shared" si="104"/>
        <v/>
      </c>
      <c r="AR472" s="81">
        <f t="shared" si="105"/>
        <v>0</v>
      </c>
      <c r="AS472" s="81">
        <f t="shared" si="110"/>
        <v>0</v>
      </c>
      <c r="AT472" s="81">
        <f t="shared" si="106"/>
        <v>0</v>
      </c>
      <c r="AU472" s="81" t="str">
        <f t="shared" si="111"/>
        <v/>
      </c>
      <c r="AV472" s="74">
        <f t="shared" si="112"/>
        <v>0</v>
      </c>
      <c r="AW472" s="74">
        <f t="shared" si="113"/>
        <v>0</v>
      </c>
    </row>
    <row r="473" spans="1:49" s="13" customFormat="1" ht="25.15" customHeight="1" x14ac:dyDescent="0.15">
      <c r="A473" s="72">
        <f t="shared" si="107"/>
        <v>462</v>
      </c>
      <c r="B473" s="26" t="str">
        <f t="shared" si="100"/>
        <v/>
      </c>
      <c r="C473" s="73"/>
      <c r="D473" s="24" t="str">
        <f t="shared" si="108"/>
        <v/>
      </c>
      <c r="E473" s="24" t="str">
        <f t="shared" si="109"/>
        <v/>
      </c>
      <c r="F473" s="22"/>
      <c r="G473" s="23"/>
      <c r="H473" s="22"/>
      <c r="I473" s="24" t="str">
        <f>IF(OR(G473="",H473="",U473=""),"",IFERROR(VLOOKUP(G473&amp;H473&amp;U473,※編集不可※選択項目!$K$3:$P$51,5,FALSE),"該当なし"))</f>
        <v/>
      </c>
      <c r="J473" s="41"/>
      <c r="K473" s="22"/>
      <c r="L473" s="24" t="e">
        <f>J473&amp;#REF!</f>
        <v>#REF!</v>
      </c>
      <c r="M473" s="22"/>
      <c r="N473" s="22"/>
      <c r="O473" s="22"/>
      <c r="P473" s="22"/>
      <c r="Q473" s="22"/>
      <c r="R473" s="22"/>
      <c r="S473" s="25" t="str">
        <f t="shared" si="101"/>
        <v/>
      </c>
      <c r="T473" s="22"/>
      <c r="U473" s="22"/>
      <c r="V473" s="22"/>
      <c r="W473" s="22"/>
      <c r="X473" s="22"/>
      <c r="Y473" s="22"/>
      <c r="Z473" s="31"/>
      <c r="AA473" s="41"/>
      <c r="AB473" s="31"/>
      <c r="AC473" s="121"/>
      <c r="AD473" s="122"/>
      <c r="AE473" s="118"/>
      <c r="AF473" s="100"/>
      <c r="AG473" s="71"/>
      <c r="AH473" s="94">
        <f>IFERROR(INDEX(※編集不可※選択項目!$P$3:$P$51,MATCH(新規登録用!G473&amp;新規登録用!H473&amp;新規登録用!I473,※編集不可※選択項目!$Q$3:$Q$51,0)),0)</f>
        <v>0</v>
      </c>
      <c r="AI473" s="95" t="str">
        <f t="shared" si="102"/>
        <v/>
      </c>
      <c r="AJ473" s="95" t="str">
        <f>IF(G473&amp;H473=※編集不可※選択項目!$J$3,VLOOKUP(新規登録用!U473,※編集不可※選択項目!$N$2:$P$13,3,TRUE),AK473)</f>
        <v/>
      </c>
      <c r="AK473" s="95" t="str">
        <f>IF(G473&amp;H473=※編集不可※選択項目!$J$15,VLOOKUP(新規登録用!U473,※編集不可※選択項目!$N$14:$P$25,3,TRUE),AL473)</f>
        <v/>
      </c>
      <c r="AL473" s="95" t="str">
        <f>IF(G473&amp;H473=※編集不可※選択項目!$J$27,VLOOKUP(新規登録用!U473,※編集不可※選択項目!$N$26:$P$41,3,TRUE),AM473)</f>
        <v/>
      </c>
      <c r="AM473" s="95" t="str">
        <f>IF(G473&amp;H473=※編集不可※選択項目!$J$43,VLOOKUP(新規登録用!U473,※編集不可※選択項目!$N$42:$P$46,3,TRUE),AN473)</f>
        <v/>
      </c>
      <c r="AN473" s="95" t="str">
        <f>IF(G473&amp;H473=※編集不可※選択項目!$J$48,VLOOKUP(新規登録用!U473,※編集不可※選択項目!$N$47:$P$51,3,TRUE),"")</f>
        <v/>
      </c>
      <c r="AO473" s="94">
        <f>IFERROR(VLOOKUP(Y473&amp;G473&amp;H473,※編集不可※選択項目!U:V,2,FALSE),0)</f>
        <v>0</v>
      </c>
      <c r="AP473" s="94">
        <f t="shared" si="103"/>
        <v>0</v>
      </c>
      <c r="AQ473" s="94" t="str">
        <f t="shared" si="104"/>
        <v/>
      </c>
      <c r="AR473" s="81">
        <f t="shared" si="105"/>
        <v>0</v>
      </c>
      <c r="AS473" s="81">
        <f t="shared" si="110"/>
        <v>0</v>
      </c>
      <c r="AT473" s="81">
        <f t="shared" si="106"/>
        <v>0</v>
      </c>
      <c r="AU473" s="81" t="str">
        <f t="shared" si="111"/>
        <v/>
      </c>
      <c r="AV473" s="74">
        <f t="shared" si="112"/>
        <v>0</v>
      </c>
      <c r="AW473" s="74">
        <f t="shared" si="113"/>
        <v>0</v>
      </c>
    </row>
    <row r="474" spans="1:49" s="13" customFormat="1" ht="25.15" customHeight="1" x14ac:dyDescent="0.15">
      <c r="A474" s="72">
        <f t="shared" si="107"/>
        <v>463</v>
      </c>
      <c r="B474" s="26" t="str">
        <f t="shared" si="100"/>
        <v/>
      </c>
      <c r="C474" s="73"/>
      <c r="D474" s="24" t="str">
        <f t="shared" si="108"/>
        <v/>
      </c>
      <c r="E474" s="24" t="str">
        <f t="shared" si="109"/>
        <v/>
      </c>
      <c r="F474" s="22"/>
      <c r="G474" s="23"/>
      <c r="H474" s="22"/>
      <c r="I474" s="24" t="str">
        <f>IF(OR(G474="",H474="",U474=""),"",IFERROR(VLOOKUP(G474&amp;H474&amp;U474,※編集不可※選択項目!$K$3:$P$51,5,FALSE),"該当なし"))</f>
        <v/>
      </c>
      <c r="J474" s="41"/>
      <c r="K474" s="22"/>
      <c r="L474" s="24" t="e">
        <f>J474&amp;#REF!</f>
        <v>#REF!</v>
      </c>
      <c r="M474" s="22"/>
      <c r="N474" s="22"/>
      <c r="O474" s="22"/>
      <c r="P474" s="22"/>
      <c r="Q474" s="22"/>
      <c r="R474" s="22"/>
      <c r="S474" s="25" t="str">
        <f t="shared" si="101"/>
        <v/>
      </c>
      <c r="T474" s="22"/>
      <c r="U474" s="22"/>
      <c r="V474" s="22"/>
      <c r="W474" s="22"/>
      <c r="X474" s="22"/>
      <c r="Y474" s="22"/>
      <c r="Z474" s="31"/>
      <c r="AA474" s="41"/>
      <c r="AB474" s="31"/>
      <c r="AC474" s="121"/>
      <c r="AD474" s="122"/>
      <c r="AE474" s="118"/>
      <c r="AF474" s="100"/>
      <c r="AG474" s="71"/>
      <c r="AH474" s="94">
        <f>IFERROR(INDEX(※編集不可※選択項目!$P$3:$P$51,MATCH(新規登録用!G474&amp;新規登録用!H474&amp;新規登録用!I474,※編集不可※選択項目!$Q$3:$Q$51,0)),0)</f>
        <v>0</v>
      </c>
      <c r="AI474" s="95" t="str">
        <f t="shared" si="102"/>
        <v/>
      </c>
      <c r="AJ474" s="95" t="str">
        <f>IF(G474&amp;H474=※編集不可※選択項目!$J$3,VLOOKUP(新規登録用!U474,※編集不可※選択項目!$N$2:$P$13,3,TRUE),AK474)</f>
        <v/>
      </c>
      <c r="AK474" s="95" t="str">
        <f>IF(G474&amp;H474=※編集不可※選択項目!$J$15,VLOOKUP(新規登録用!U474,※編集不可※選択項目!$N$14:$P$25,3,TRUE),AL474)</f>
        <v/>
      </c>
      <c r="AL474" s="95" t="str">
        <f>IF(G474&amp;H474=※編集不可※選択項目!$J$27,VLOOKUP(新規登録用!U474,※編集不可※選択項目!$N$26:$P$41,3,TRUE),AM474)</f>
        <v/>
      </c>
      <c r="AM474" s="95" t="str">
        <f>IF(G474&amp;H474=※編集不可※選択項目!$J$43,VLOOKUP(新規登録用!U474,※編集不可※選択項目!$N$42:$P$46,3,TRUE),AN474)</f>
        <v/>
      </c>
      <c r="AN474" s="95" t="str">
        <f>IF(G474&amp;H474=※編集不可※選択項目!$J$48,VLOOKUP(新規登録用!U474,※編集不可※選択項目!$N$47:$P$51,3,TRUE),"")</f>
        <v/>
      </c>
      <c r="AO474" s="94">
        <f>IFERROR(VLOOKUP(Y474&amp;G474&amp;H474,※編集不可※選択項目!U:V,2,FALSE),0)</f>
        <v>0</v>
      </c>
      <c r="AP474" s="94">
        <f t="shared" si="103"/>
        <v>0</v>
      </c>
      <c r="AQ474" s="94" t="str">
        <f t="shared" si="104"/>
        <v/>
      </c>
      <c r="AR474" s="81">
        <f t="shared" si="105"/>
        <v>0</v>
      </c>
      <c r="AS474" s="81">
        <f t="shared" si="110"/>
        <v>0</v>
      </c>
      <c r="AT474" s="81">
        <f t="shared" si="106"/>
        <v>0</v>
      </c>
      <c r="AU474" s="81" t="str">
        <f t="shared" si="111"/>
        <v/>
      </c>
      <c r="AV474" s="74">
        <f t="shared" si="112"/>
        <v>0</v>
      </c>
      <c r="AW474" s="74">
        <f t="shared" si="113"/>
        <v>0</v>
      </c>
    </row>
    <row r="475" spans="1:49" s="13" customFormat="1" ht="25.15" customHeight="1" x14ac:dyDescent="0.15">
      <c r="A475" s="72">
        <f t="shared" si="107"/>
        <v>464</v>
      </c>
      <c r="B475" s="26" t="str">
        <f t="shared" si="100"/>
        <v/>
      </c>
      <c r="C475" s="73"/>
      <c r="D475" s="24" t="str">
        <f t="shared" si="108"/>
        <v/>
      </c>
      <c r="E475" s="24" t="str">
        <f t="shared" si="109"/>
        <v/>
      </c>
      <c r="F475" s="22"/>
      <c r="G475" s="23"/>
      <c r="H475" s="22"/>
      <c r="I475" s="24" t="str">
        <f>IF(OR(G475="",H475="",U475=""),"",IFERROR(VLOOKUP(G475&amp;H475&amp;U475,※編集不可※選択項目!$K$3:$P$51,5,FALSE),"該当なし"))</f>
        <v/>
      </c>
      <c r="J475" s="41"/>
      <c r="K475" s="22"/>
      <c r="L475" s="24" t="e">
        <f>J475&amp;#REF!</f>
        <v>#REF!</v>
      </c>
      <c r="M475" s="22"/>
      <c r="N475" s="22"/>
      <c r="O475" s="22"/>
      <c r="P475" s="22"/>
      <c r="Q475" s="22"/>
      <c r="R475" s="22"/>
      <c r="S475" s="25" t="str">
        <f t="shared" si="101"/>
        <v/>
      </c>
      <c r="T475" s="22"/>
      <c r="U475" s="22"/>
      <c r="V475" s="22"/>
      <c r="W475" s="22"/>
      <c r="X475" s="22"/>
      <c r="Y475" s="22"/>
      <c r="Z475" s="31"/>
      <c r="AA475" s="41"/>
      <c r="AB475" s="31"/>
      <c r="AC475" s="121"/>
      <c r="AD475" s="122"/>
      <c r="AE475" s="118"/>
      <c r="AF475" s="100"/>
      <c r="AG475" s="71"/>
      <c r="AH475" s="94">
        <f>IFERROR(INDEX(※編集不可※選択項目!$P$3:$P$51,MATCH(新規登録用!G475&amp;新規登録用!H475&amp;新規登録用!I475,※編集不可※選択項目!$Q$3:$Q$51,0)),0)</f>
        <v>0</v>
      </c>
      <c r="AI475" s="95" t="str">
        <f t="shared" si="102"/>
        <v/>
      </c>
      <c r="AJ475" s="95" t="str">
        <f>IF(G475&amp;H475=※編集不可※選択項目!$J$3,VLOOKUP(新規登録用!U475,※編集不可※選択項目!$N$2:$P$13,3,TRUE),AK475)</f>
        <v/>
      </c>
      <c r="AK475" s="95" t="str">
        <f>IF(G475&amp;H475=※編集不可※選択項目!$J$15,VLOOKUP(新規登録用!U475,※編集不可※選択項目!$N$14:$P$25,3,TRUE),AL475)</f>
        <v/>
      </c>
      <c r="AL475" s="95" t="str">
        <f>IF(G475&amp;H475=※編集不可※選択項目!$J$27,VLOOKUP(新規登録用!U475,※編集不可※選択項目!$N$26:$P$41,3,TRUE),AM475)</f>
        <v/>
      </c>
      <c r="AM475" s="95" t="str">
        <f>IF(G475&amp;H475=※編集不可※選択項目!$J$43,VLOOKUP(新規登録用!U475,※編集不可※選択項目!$N$42:$P$46,3,TRUE),AN475)</f>
        <v/>
      </c>
      <c r="AN475" s="95" t="str">
        <f>IF(G475&amp;H475=※編集不可※選択項目!$J$48,VLOOKUP(新規登録用!U475,※編集不可※選択項目!$N$47:$P$51,3,TRUE),"")</f>
        <v/>
      </c>
      <c r="AO475" s="94">
        <f>IFERROR(VLOOKUP(Y475&amp;G475&amp;H475,※編集不可※選択項目!U:V,2,FALSE),0)</f>
        <v>0</v>
      </c>
      <c r="AP475" s="94">
        <f t="shared" si="103"/>
        <v>0</v>
      </c>
      <c r="AQ475" s="94" t="str">
        <f t="shared" si="104"/>
        <v/>
      </c>
      <c r="AR475" s="81">
        <f t="shared" si="105"/>
        <v>0</v>
      </c>
      <c r="AS475" s="81">
        <f t="shared" si="110"/>
        <v>0</v>
      </c>
      <c r="AT475" s="81">
        <f t="shared" si="106"/>
        <v>0</v>
      </c>
      <c r="AU475" s="81" t="str">
        <f t="shared" si="111"/>
        <v/>
      </c>
      <c r="AV475" s="74">
        <f t="shared" si="112"/>
        <v>0</v>
      </c>
      <c r="AW475" s="74">
        <f t="shared" si="113"/>
        <v>0</v>
      </c>
    </row>
    <row r="476" spans="1:49" s="13" customFormat="1" ht="25.15" customHeight="1" x14ac:dyDescent="0.15">
      <c r="A476" s="72">
        <f t="shared" si="107"/>
        <v>465</v>
      </c>
      <c r="B476" s="26" t="str">
        <f t="shared" si="100"/>
        <v/>
      </c>
      <c r="C476" s="73"/>
      <c r="D476" s="24" t="str">
        <f t="shared" si="108"/>
        <v/>
      </c>
      <c r="E476" s="24" t="str">
        <f t="shared" si="109"/>
        <v/>
      </c>
      <c r="F476" s="22"/>
      <c r="G476" s="23"/>
      <c r="H476" s="22"/>
      <c r="I476" s="24" t="str">
        <f>IF(OR(G476="",H476="",U476=""),"",IFERROR(VLOOKUP(G476&amp;H476&amp;U476,※編集不可※選択項目!$K$3:$P$51,5,FALSE),"該当なし"))</f>
        <v/>
      </c>
      <c r="J476" s="41"/>
      <c r="K476" s="22"/>
      <c r="L476" s="24" t="e">
        <f>J476&amp;#REF!</f>
        <v>#REF!</v>
      </c>
      <c r="M476" s="22"/>
      <c r="N476" s="22"/>
      <c r="O476" s="22"/>
      <c r="P476" s="22"/>
      <c r="Q476" s="22"/>
      <c r="R476" s="22"/>
      <c r="S476" s="25" t="str">
        <f t="shared" si="101"/>
        <v/>
      </c>
      <c r="T476" s="22"/>
      <c r="U476" s="22"/>
      <c r="V476" s="22"/>
      <c r="W476" s="22"/>
      <c r="X476" s="22"/>
      <c r="Y476" s="22"/>
      <c r="Z476" s="31"/>
      <c r="AA476" s="41"/>
      <c r="AB476" s="31"/>
      <c r="AC476" s="121"/>
      <c r="AD476" s="122"/>
      <c r="AE476" s="118"/>
      <c r="AF476" s="100"/>
      <c r="AG476" s="71"/>
      <c r="AH476" s="94">
        <f>IFERROR(INDEX(※編集不可※選択項目!$P$3:$P$51,MATCH(新規登録用!G476&amp;新規登録用!H476&amp;新規登録用!I476,※編集不可※選択項目!$Q$3:$Q$51,0)),0)</f>
        <v>0</v>
      </c>
      <c r="AI476" s="95" t="str">
        <f t="shared" si="102"/>
        <v/>
      </c>
      <c r="AJ476" s="95" t="str">
        <f>IF(G476&amp;H476=※編集不可※選択項目!$J$3,VLOOKUP(新規登録用!U476,※編集不可※選択項目!$N$2:$P$13,3,TRUE),AK476)</f>
        <v/>
      </c>
      <c r="AK476" s="95" t="str">
        <f>IF(G476&amp;H476=※編集不可※選択項目!$J$15,VLOOKUP(新規登録用!U476,※編集不可※選択項目!$N$14:$P$25,3,TRUE),AL476)</f>
        <v/>
      </c>
      <c r="AL476" s="95" t="str">
        <f>IF(G476&amp;H476=※編集不可※選択項目!$J$27,VLOOKUP(新規登録用!U476,※編集不可※選択項目!$N$26:$P$41,3,TRUE),AM476)</f>
        <v/>
      </c>
      <c r="AM476" s="95" t="str">
        <f>IF(G476&amp;H476=※編集不可※選択項目!$J$43,VLOOKUP(新規登録用!U476,※編集不可※選択項目!$N$42:$P$46,3,TRUE),AN476)</f>
        <v/>
      </c>
      <c r="AN476" s="95" t="str">
        <f>IF(G476&amp;H476=※編集不可※選択項目!$J$48,VLOOKUP(新規登録用!U476,※編集不可※選択項目!$N$47:$P$51,3,TRUE),"")</f>
        <v/>
      </c>
      <c r="AO476" s="94">
        <f>IFERROR(VLOOKUP(Y476&amp;G476&amp;H476,※編集不可※選択項目!U:V,2,FALSE),0)</f>
        <v>0</v>
      </c>
      <c r="AP476" s="94">
        <f t="shared" si="103"/>
        <v>0</v>
      </c>
      <c r="AQ476" s="94" t="str">
        <f t="shared" si="104"/>
        <v/>
      </c>
      <c r="AR476" s="81">
        <f t="shared" si="105"/>
        <v>0</v>
      </c>
      <c r="AS476" s="81">
        <f t="shared" si="110"/>
        <v>0</v>
      </c>
      <c r="AT476" s="81">
        <f t="shared" si="106"/>
        <v>0</v>
      </c>
      <c r="AU476" s="81" t="str">
        <f t="shared" si="111"/>
        <v/>
      </c>
      <c r="AV476" s="74">
        <f t="shared" si="112"/>
        <v>0</v>
      </c>
      <c r="AW476" s="74">
        <f t="shared" si="113"/>
        <v>0</v>
      </c>
    </row>
    <row r="477" spans="1:49" s="13" customFormat="1" ht="25.15" customHeight="1" x14ac:dyDescent="0.15">
      <c r="A477" s="72">
        <f t="shared" si="107"/>
        <v>466</v>
      </c>
      <c r="B477" s="26" t="str">
        <f t="shared" si="100"/>
        <v/>
      </c>
      <c r="C477" s="73"/>
      <c r="D477" s="24" t="str">
        <f t="shared" si="108"/>
        <v/>
      </c>
      <c r="E477" s="24" t="str">
        <f t="shared" si="109"/>
        <v/>
      </c>
      <c r="F477" s="22"/>
      <c r="G477" s="23"/>
      <c r="H477" s="22"/>
      <c r="I477" s="24" t="str">
        <f>IF(OR(G477="",H477="",U477=""),"",IFERROR(VLOOKUP(G477&amp;H477&amp;U477,※編集不可※選択項目!$K$3:$P$51,5,FALSE),"該当なし"))</f>
        <v/>
      </c>
      <c r="J477" s="41"/>
      <c r="K477" s="22"/>
      <c r="L477" s="24" t="e">
        <f>J477&amp;#REF!</f>
        <v>#REF!</v>
      </c>
      <c r="M477" s="22"/>
      <c r="N477" s="22"/>
      <c r="O477" s="22"/>
      <c r="P477" s="22"/>
      <c r="Q477" s="22"/>
      <c r="R477" s="22"/>
      <c r="S477" s="25" t="str">
        <f t="shared" si="101"/>
        <v/>
      </c>
      <c r="T477" s="22"/>
      <c r="U477" s="22"/>
      <c r="V477" s="22"/>
      <c r="W477" s="22"/>
      <c r="X477" s="22"/>
      <c r="Y477" s="22"/>
      <c r="Z477" s="31"/>
      <c r="AA477" s="41"/>
      <c r="AB477" s="31"/>
      <c r="AC477" s="121"/>
      <c r="AD477" s="122"/>
      <c r="AE477" s="118"/>
      <c r="AF477" s="100"/>
      <c r="AG477" s="71"/>
      <c r="AH477" s="94">
        <f>IFERROR(INDEX(※編集不可※選択項目!$P$3:$P$51,MATCH(新規登録用!G477&amp;新規登録用!H477&amp;新規登録用!I477,※編集不可※選択項目!$Q$3:$Q$51,0)),0)</f>
        <v>0</v>
      </c>
      <c r="AI477" s="95" t="str">
        <f t="shared" si="102"/>
        <v/>
      </c>
      <c r="AJ477" s="95" t="str">
        <f>IF(G477&amp;H477=※編集不可※選択項目!$J$3,VLOOKUP(新規登録用!U477,※編集不可※選択項目!$N$2:$P$13,3,TRUE),AK477)</f>
        <v/>
      </c>
      <c r="AK477" s="95" t="str">
        <f>IF(G477&amp;H477=※編集不可※選択項目!$J$15,VLOOKUP(新規登録用!U477,※編集不可※選択項目!$N$14:$P$25,3,TRUE),AL477)</f>
        <v/>
      </c>
      <c r="AL477" s="95" t="str">
        <f>IF(G477&amp;H477=※編集不可※選択項目!$J$27,VLOOKUP(新規登録用!U477,※編集不可※選択項目!$N$26:$P$41,3,TRUE),AM477)</f>
        <v/>
      </c>
      <c r="AM477" s="95" t="str">
        <f>IF(G477&amp;H477=※編集不可※選択項目!$J$43,VLOOKUP(新規登録用!U477,※編集不可※選択項目!$N$42:$P$46,3,TRUE),AN477)</f>
        <v/>
      </c>
      <c r="AN477" s="95" t="str">
        <f>IF(G477&amp;H477=※編集不可※選択項目!$J$48,VLOOKUP(新規登録用!U477,※編集不可※選択項目!$N$47:$P$51,3,TRUE),"")</f>
        <v/>
      </c>
      <c r="AO477" s="94">
        <f>IFERROR(VLOOKUP(Y477&amp;G477&amp;H477,※編集不可※選択項目!U:V,2,FALSE),0)</f>
        <v>0</v>
      </c>
      <c r="AP477" s="94">
        <f t="shared" si="103"/>
        <v>0</v>
      </c>
      <c r="AQ477" s="94" t="str">
        <f t="shared" si="104"/>
        <v/>
      </c>
      <c r="AR477" s="81">
        <f t="shared" si="105"/>
        <v>0</v>
      </c>
      <c r="AS477" s="81">
        <f t="shared" si="110"/>
        <v>0</v>
      </c>
      <c r="AT477" s="81">
        <f t="shared" si="106"/>
        <v>0</v>
      </c>
      <c r="AU477" s="81" t="str">
        <f t="shared" si="111"/>
        <v/>
      </c>
      <c r="AV477" s="74">
        <f t="shared" si="112"/>
        <v>0</v>
      </c>
      <c r="AW477" s="74">
        <f t="shared" si="113"/>
        <v>0</v>
      </c>
    </row>
    <row r="478" spans="1:49" s="13" customFormat="1" ht="25.15" customHeight="1" x14ac:dyDescent="0.15">
      <c r="A478" s="72">
        <f t="shared" si="107"/>
        <v>467</v>
      </c>
      <c r="B478" s="26" t="str">
        <f t="shared" si="100"/>
        <v/>
      </c>
      <c r="C478" s="73"/>
      <c r="D478" s="24" t="str">
        <f t="shared" si="108"/>
        <v/>
      </c>
      <c r="E478" s="24" t="str">
        <f t="shared" si="109"/>
        <v/>
      </c>
      <c r="F478" s="22"/>
      <c r="G478" s="23"/>
      <c r="H478" s="22"/>
      <c r="I478" s="24" t="str">
        <f>IF(OR(G478="",H478="",U478=""),"",IFERROR(VLOOKUP(G478&amp;H478&amp;U478,※編集不可※選択項目!$K$3:$P$51,5,FALSE),"該当なし"))</f>
        <v/>
      </c>
      <c r="J478" s="41"/>
      <c r="K478" s="22"/>
      <c r="L478" s="24" t="e">
        <f>J478&amp;#REF!</f>
        <v>#REF!</v>
      </c>
      <c r="M478" s="22"/>
      <c r="N478" s="22"/>
      <c r="O478" s="22"/>
      <c r="P478" s="22"/>
      <c r="Q478" s="22"/>
      <c r="R478" s="22"/>
      <c r="S478" s="25" t="str">
        <f t="shared" si="101"/>
        <v/>
      </c>
      <c r="T478" s="22"/>
      <c r="U478" s="22"/>
      <c r="V478" s="22"/>
      <c r="W478" s="22"/>
      <c r="X478" s="22"/>
      <c r="Y478" s="22"/>
      <c r="Z478" s="31"/>
      <c r="AA478" s="41"/>
      <c r="AB478" s="31"/>
      <c r="AC478" s="121"/>
      <c r="AD478" s="122"/>
      <c r="AE478" s="118"/>
      <c r="AF478" s="100"/>
      <c r="AG478" s="71"/>
      <c r="AH478" s="94">
        <f>IFERROR(INDEX(※編集不可※選択項目!$P$3:$P$51,MATCH(新規登録用!G478&amp;新規登録用!H478&amp;新規登録用!I478,※編集不可※選択項目!$Q$3:$Q$51,0)),0)</f>
        <v>0</v>
      </c>
      <c r="AI478" s="95" t="str">
        <f t="shared" si="102"/>
        <v/>
      </c>
      <c r="AJ478" s="95" t="str">
        <f>IF(G478&amp;H478=※編集不可※選択項目!$J$3,VLOOKUP(新規登録用!U478,※編集不可※選択項目!$N$2:$P$13,3,TRUE),AK478)</f>
        <v/>
      </c>
      <c r="AK478" s="95" t="str">
        <f>IF(G478&amp;H478=※編集不可※選択項目!$J$15,VLOOKUP(新規登録用!U478,※編集不可※選択項目!$N$14:$P$25,3,TRUE),AL478)</f>
        <v/>
      </c>
      <c r="AL478" s="95" t="str">
        <f>IF(G478&amp;H478=※編集不可※選択項目!$J$27,VLOOKUP(新規登録用!U478,※編集不可※選択項目!$N$26:$P$41,3,TRUE),AM478)</f>
        <v/>
      </c>
      <c r="AM478" s="95" t="str">
        <f>IF(G478&amp;H478=※編集不可※選択項目!$J$43,VLOOKUP(新規登録用!U478,※編集不可※選択項目!$N$42:$P$46,3,TRUE),AN478)</f>
        <v/>
      </c>
      <c r="AN478" s="95" t="str">
        <f>IF(G478&amp;H478=※編集不可※選択項目!$J$48,VLOOKUP(新規登録用!U478,※編集不可※選択項目!$N$47:$P$51,3,TRUE),"")</f>
        <v/>
      </c>
      <c r="AO478" s="94">
        <f>IFERROR(VLOOKUP(Y478&amp;G478&amp;H478,※編集不可※選択項目!U:V,2,FALSE),0)</f>
        <v>0</v>
      </c>
      <c r="AP478" s="94">
        <f t="shared" si="103"/>
        <v>0</v>
      </c>
      <c r="AQ478" s="94" t="str">
        <f t="shared" si="104"/>
        <v/>
      </c>
      <c r="AR478" s="81">
        <f t="shared" si="105"/>
        <v>0</v>
      </c>
      <c r="AS478" s="81">
        <f t="shared" si="110"/>
        <v>0</v>
      </c>
      <c r="AT478" s="81">
        <f t="shared" si="106"/>
        <v>0</v>
      </c>
      <c r="AU478" s="81" t="str">
        <f t="shared" si="111"/>
        <v/>
      </c>
      <c r="AV478" s="74">
        <f t="shared" si="112"/>
        <v>0</v>
      </c>
      <c r="AW478" s="74">
        <f t="shared" si="113"/>
        <v>0</v>
      </c>
    </row>
    <row r="479" spans="1:49" s="13" customFormat="1" ht="25.15" customHeight="1" x14ac:dyDescent="0.15">
      <c r="A479" s="72">
        <f t="shared" si="107"/>
        <v>468</v>
      </c>
      <c r="B479" s="26" t="str">
        <f t="shared" si="100"/>
        <v/>
      </c>
      <c r="C479" s="73"/>
      <c r="D479" s="24" t="str">
        <f t="shared" si="108"/>
        <v/>
      </c>
      <c r="E479" s="24" t="str">
        <f t="shared" si="109"/>
        <v/>
      </c>
      <c r="F479" s="22"/>
      <c r="G479" s="23"/>
      <c r="H479" s="22"/>
      <c r="I479" s="24" t="str">
        <f>IF(OR(G479="",H479="",U479=""),"",IFERROR(VLOOKUP(G479&amp;H479&amp;U479,※編集不可※選択項目!$K$3:$P$51,5,FALSE),"該当なし"))</f>
        <v/>
      </c>
      <c r="J479" s="41"/>
      <c r="K479" s="22"/>
      <c r="L479" s="24" t="e">
        <f>J479&amp;#REF!</f>
        <v>#REF!</v>
      </c>
      <c r="M479" s="22"/>
      <c r="N479" s="22"/>
      <c r="O479" s="22"/>
      <c r="P479" s="22"/>
      <c r="Q479" s="22"/>
      <c r="R479" s="22"/>
      <c r="S479" s="25" t="str">
        <f t="shared" si="101"/>
        <v/>
      </c>
      <c r="T479" s="22"/>
      <c r="U479" s="22"/>
      <c r="V479" s="22"/>
      <c r="W479" s="22"/>
      <c r="X479" s="22"/>
      <c r="Y479" s="22"/>
      <c r="Z479" s="31"/>
      <c r="AA479" s="41"/>
      <c r="AB479" s="31"/>
      <c r="AC479" s="121"/>
      <c r="AD479" s="122"/>
      <c r="AE479" s="118"/>
      <c r="AF479" s="100"/>
      <c r="AG479" s="71"/>
      <c r="AH479" s="94">
        <f>IFERROR(INDEX(※編集不可※選択項目!$P$3:$P$51,MATCH(新規登録用!G479&amp;新規登録用!H479&amp;新規登録用!I479,※編集不可※選択項目!$Q$3:$Q$51,0)),0)</f>
        <v>0</v>
      </c>
      <c r="AI479" s="95" t="str">
        <f t="shared" si="102"/>
        <v/>
      </c>
      <c r="AJ479" s="95" t="str">
        <f>IF(G479&amp;H479=※編集不可※選択項目!$J$3,VLOOKUP(新規登録用!U479,※編集不可※選択項目!$N$2:$P$13,3,TRUE),AK479)</f>
        <v/>
      </c>
      <c r="AK479" s="95" t="str">
        <f>IF(G479&amp;H479=※編集不可※選択項目!$J$15,VLOOKUP(新規登録用!U479,※編集不可※選択項目!$N$14:$P$25,3,TRUE),AL479)</f>
        <v/>
      </c>
      <c r="AL479" s="95" t="str">
        <f>IF(G479&amp;H479=※編集不可※選択項目!$J$27,VLOOKUP(新規登録用!U479,※編集不可※選択項目!$N$26:$P$41,3,TRUE),AM479)</f>
        <v/>
      </c>
      <c r="AM479" s="95" t="str">
        <f>IF(G479&amp;H479=※編集不可※選択項目!$J$43,VLOOKUP(新規登録用!U479,※編集不可※選択項目!$N$42:$P$46,3,TRUE),AN479)</f>
        <v/>
      </c>
      <c r="AN479" s="95" t="str">
        <f>IF(G479&amp;H479=※編集不可※選択項目!$J$48,VLOOKUP(新規登録用!U479,※編集不可※選択項目!$N$47:$P$51,3,TRUE),"")</f>
        <v/>
      </c>
      <c r="AO479" s="94">
        <f>IFERROR(VLOOKUP(Y479&amp;G479&amp;H479,※編集不可※選択項目!U:V,2,FALSE),0)</f>
        <v>0</v>
      </c>
      <c r="AP479" s="94">
        <f t="shared" si="103"/>
        <v>0</v>
      </c>
      <c r="AQ479" s="94" t="str">
        <f t="shared" si="104"/>
        <v/>
      </c>
      <c r="AR479" s="81">
        <f t="shared" si="105"/>
        <v>0</v>
      </c>
      <c r="AS479" s="81">
        <f t="shared" si="110"/>
        <v>0</v>
      </c>
      <c r="AT479" s="81">
        <f t="shared" si="106"/>
        <v>0</v>
      </c>
      <c r="AU479" s="81" t="str">
        <f t="shared" si="111"/>
        <v/>
      </c>
      <c r="AV479" s="74">
        <f t="shared" si="112"/>
        <v>0</v>
      </c>
      <c r="AW479" s="74">
        <f t="shared" si="113"/>
        <v>0</v>
      </c>
    </row>
    <row r="480" spans="1:49" s="13" customFormat="1" ht="25.15" customHeight="1" x14ac:dyDescent="0.15">
      <c r="A480" s="72">
        <f t="shared" si="107"/>
        <v>469</v>
      </c>
      <c r="B480" s="26" t="str">
        <f t="shared" si="100"/>
        <v/>
      </c>
      <c r="C480" s="73"/>
      <c r="D480" s="24" t="str">
        <f t="shared" si="108"/>
        <v/>
      </c>
      <c r="E480" s="24" t="str">
        <f t="shared" si="109"/>
        <v/>
      </c>
      <c r="F480" s="22"/>
      <c r="G480" s="23"/>
      <c r="H480" s="22"/>
      <c r="I480" s="24" t="str">
        <f>IF(OR(G480="",H480="",U480=""),"",IFERROR(VLOOKUP(G480&amp;H480&amp;U480,※編集不可※選択項目!$K$3:$P$51,5,FALSE),"該当なし"))</f>
        <v/>
      </c>
      <c r="J480" s="41"/>
      <c r="K480" s="22"/>
      <c r="L480" s="24" t="e">
        <f>J480&amp;#REF!</f>
        <v>#REF!</v>
      </c>
      <c r="M480" s="22"/>
      <c r="N480" s="22"/>
      <c r="O480" s="22"/>
      <c r="P480" s="22"/>
      <c r="Q480" s="22"/>
      <c r="R480" s="22"/>
      <c r="S480" s="25" t="str">
        <f t="shared" si="101"/>
        <v/>
      </c>
      <c r="T480" s="22"/>
      <c r="U480" s="22"/>
      <c r="V480" s="22"/>
      <c r="W480" s="22"/>
      <c r="X480" s="22"/>
      <c r="Y480" s="22"/>
      <c r="Z480" s="31"/>
      <c r="AA480" s="41"/>
      <c r="AB480" s="31"/>
      <c r="AC480" s="121"/>
      <c r="AD480" s="122"/>
      <c r="AE480" s="118"/>
      <c r="AF480" s="100"/>
      <c r="AG480" s="71"/>
      <c r="AH480" s="94">
        <f>IFERROR(INDEX(※編集不可※選択項目!$P$3:$P$51,MATCH(新規登録用!G480&amp;新規登録用!H480&amp;新規登録用!I480,※編集不可※選択項目!$Q$3:$Q$51,0)),0)</f>
        <v>0</v>
      </c>
      <c r="AI480" s="95" t="str">
        <f t="shared" si="102"/>
        <v/>
      </c>
      <c r="AJ480" s="95" t="str">
        <f>IF(G480&amp;H480=※編集不可※選択項目!$J$3,VLOOKUP(新規登録用!U480,※編集不可※選択項目!$N$2:$P$13,3,TRUE),AK480)</f>
        <v/>
      </c>
      <c r="AK480" s="95" t="str">
        <f>IF(G480&amp;H480=※編集不可※選択項目!$J$15,VLOOKUP(新規登録用!U480,※編集不可※選択項目!$N$14:$P$25,3,TRUE),AL480)</f>
        <v/>
      </c>
      <c r="AL480" s="95" t="str">
        <f>IF(G480&amp;H480=※編集不可※選択項目!$J$27,VLOOKUP(新規登録用!U480,※編集不可※選択項目!$N$26:$P$41,3,TRUE),AM480)</f>
        <v/>
      </c>
      <c r="AM480" s="95" t="str">
        <f>IF(G480&amp;H480=※編集不可※選択項目!$J$43,VLOOKUP(新規登録用!U480,※編集不可※選択項目!$N$42:$P$46,3,TRUE),AN480)</f>
        <v/>
      </c>
      <c r="AN480" s="95" t="str">
        <f>IF(G480&amp;H480=※編集不可※選択項目!$J$48,VLOOKUP(新規登録用!U480,※編集不可※選択項目!$N$47:$P$51,3,TRUE),"")</f>
        <v/>
      </c>
      <c r="AO480" s="94">
        <f>IFERROR(VLOOKUP(Y480&amp;G480&amp;H480,※編集不可※選択項目!U:V,2,FALSE),0)</f>
        <v>0</v>
      </c>
      <c r="AP480" s="94">
        <f t="shared" si="103"/>
        <v>0</v>
      </c>
      <c r="AQ480" s="94" t="str">
        <f t="shared" si="104"/>
        <v/>
      </c>
      <c r="AR480" s="81">
        <f t="shared" si="105"/>
        <v>0</v>
      </c>
      <c r="AS480" s="81">
        <f t="shared" si="110"/>
        <v>0</v>
      </c>
      <c r="AT480" s="81">
        <f t="shared" si="106"/>
        <v>0</v>
      </c>
      <c r="AU480" s="81" t="str">
        <f t="shared" si="111"/>
        <v/>
      </c>
      <c r="AV480" s="74">
        <f t="shared" si="112"/>
        <v>0</v>
      </c>
      <c r="AW480" s="74">
        <f t="shared" si="113"/>
        <v>0</v>
      </c>
    </row>
    <row r="481" spans="1:49" s="13" customFormat="1" ht="25.15" customHeight="1" x14ac:dyDescent="0.15">
      <c r="A481" s="72">
        <f t="shared" si="107"/>
        <v>470</v>
      </c>
      <c r="B481" s="26" t="str">
        <f t="shared" si="100"/>
        <v/>
      </c>
      <c r="C481" s="73"/>
      <c r="D481" s="24" t="str">
        <f t="shared" si="108"/>
        <v/>
      </c>
      <c r="E481" s="24" t="str">
        <f t="shared" si="109"/>
        <v/>
      </c>
      <c r="F481" s="22"/>
      <c r="G481" s="23"/>
      <c r="H481" s="22"/>
      <c r="I481" s="24" t="str">
        <f>IF(OR(G481="",H481="",U481=""),"",IFERROR(VLOOKUP(G481&amp;H481&amp;U481,※編集不可※選択項目!$K$3:$P$51,5,FALSE),"該当なし"))</f>
        <v/>
      </c>
      <c r="J481" s="41"/>
      <c r="K481" s="22"/>
      <c r="L481" s="24" t="e">
        <f>J481&amp;#REF!</f>
        <v>#REF!</v>
      </c>
      <c r="M481" s="22"/>
      <c r="N481" s="22"/>
      <c r="O481" s="22"/>
      <c r="P481" s="22"/>
      <c r="Q481" s="22"/>
      <c r="R481" s="22"/>
      <c r="S481" s="25" t="str">
        <f t="shared" si="101"/>
        <v/>
      </c>
      <c r="T481" s="22"/>
      <c r="U481" s="22"/>
      <c r="V481" s="22"/>
      <c r="W481" s="22"/>
      <c r="X481" s="22"/>
      <c r="Y481" s="22"/>
      <c r="Z481" s="31"/>
      <c r="AA481" s="41"/>
      <c r="AB481" s="31"/>
      <c r="AC481" s="121"/>
      <c r="AD481" s="122"/>
      <c r="AE481" s="118"/>
      <c r="AF481" s="100"/>
      <c r="AG481" s="71"/>
      <c r="AH481" s="94">
        <f>IFERROR(INDEX(※編集不可※選択項目!$P$3:$P$51,MATCH(新規登録用!G481&amp;新規登録用!H481&amp;新規登録用!I481,※編集不可※選択項目!$Q$3:$Q$51,0)),0)</f>
        <v>0</v>
      </c>
      <c r="AI481" s="95" t="str">
        <f t="shared" si="102"/>
        <v/>
      </c>
      <c r="AJ481" s="95" t="str">
        <f>IF(G481&amp;H481=※編集不可※選択項目!$J$3,VLOOKUP(新規登録用!U481,※編集不可※選択項目!$N$2:$P$13,3,TRUE),AK481)</f>
        <v/>
      </c>
      <c r="AK481" s="95" t="str">
        <f>IF(G481&amp;H481=※編集不可※選択項目!$J$15,VLOOKUP(新規登録用!U481,※編集不可※選択項目!$N$14:$P$25,3,TRUE),AL481)</f>
        <v/>
      </c>
      <c r="AL481" s="95" t="str">
        <f>IF(G481&amp;H481=※編集不可※選択項目!$J$27,VLOOKUP(新規登録用!U481,※編集不可※選択項目!$N$26:$P$41,3,TRUE),AM481)</f>
        <v/>
      </c>
      <c r="AM481" s="95" t="str">
        <f>IF(G481&amp;H481=※編集不可※選択項目!$J$43,VLOOKUP(新規登録用!U481,※編集不可※選択項目!$N$42:$P$46,3,TRUE),AN481)</f>
        <v/>
      </c>
      <c r="AN481" s="95" t="str">
        <f>IF(G481&amp;H481=※編集不可※選択項目!$J$48,VLOOKUP(新規登録用!U481,※編集不可※選択項目!$N$47:$P$51,3,TRUE),"")</f>
        <v/>
      </c>
      <c r="AO481" s="94">
        <f>IFERROR(VLOOKUP(Y481&amp;G481&amp;H481,※編集不可※選択項目!U:V,2,FALSE),0)</f>
        <v>0</v>
      </c>
      <c r="AP481" s="94">
        <f t="shared" si="103"/>
        <v>0</v>
      </c>
      <c r="AQ481" s="94" t="str">
        <f t="shared" si="104"/>
        <v/>
      </c>
      <c r="AR481" s="81">
        <f t="shared" si="105"/>
        <v>0</v>
      </c>
      <c r="AS481" s="81">
        <f t="shared" si="110"/>
        <v>0</v>
      </c>
      <c r="AT481" s="81">
        <f t="shared" si="106"/>
        <v>0</v>
      </c>
      <c r="AU481" s="81" t="str">
        <f t="shared" si="111"/>
        <v/>
      </c>
      <c r="AV481" s="74">
        <f t="shared" si="112"/>
        <v>0</v>
      </c>
      <c r="AW481" s="74">
        <f t="shared" si="113"/>
        <v>0</v>
      </c>
    </row>
    <row r="482" spans="1:49" s="13" customFormat="1" ht="25.15" customHeight="1" x14ac:dyDescent="0.15">
      <c r="A482" s="72">
        <f t="shared" si="107"/>
        <v>471</v>
      </c>
      <c r="B482" s="26" t="str">
        <f t="shared" si="100"/>
        <v/>
      </c>
      <c r="C482" s="73"/>
      <c r="D482" s="24" t="str">
        <f t="shared" si="108"/>
        <v/>
      </c>
      <c r="E482" s="24" t="str">
        <f t="shared" si="109"/>
        <v/>
      </c>
      <c r="F482" s="22"/>
      <c r="G482" s="23"/>
      <c r="H482" s="22"/>
      <c r="I482" s="24" t="str">
        <f>IF(OR(G482="",H482="",U482=""),"",IFERROR(VLOOKUP(G482&amp;H482&amp;U482,※編集不可※選択項目!$K$3:$P$51,5,FALSE),"該当なし"))</f>
        <v/>
      </c>
      <c r="J482" s="41"/>
      <c r="K482" s="22"/>
      <c r="L482" s="24" t="e">
        <f>J482&amp;#REF!</f>
        <v>#REF!</v>
      </c>
      <c r="M482" s="22"/>
      <c r="N482" s="22"/>
      <c r="O482" s="22"/>
      <c r="P482" s="22"/>
      <c r="Q482" s="22"/>
      <c r="R482" s="22"/>
      <c r="S482" s="25" t="str">
        <f t="shared" si="101"/>
        <v/>
      </c>
      <c r="T482" s="22"/>
      <c r="U482" s="22"/>
      <c r="V482" s="22"/>
      <c r="W482" s="22"/>
      <c r="X482" s="22"/>
      <c r="Y482" s="22"/>
      <c r="Z482" s="31"/>
      <c r="AA482" s="41"/>
      <c r="AB482" s="31"/>
      <c r="AC482" s="121"/>
      <c r="AD482" s="122"/>
      <c r="AE482" s="118"/>
      <c r="AF482" s="100"/>
      <c r="AG482" s="71"/>
      <c r="AH482" s="94">
        <f>IFERROR(INDEX(※編集不可※選択項目!$P$3:$P$51,MATCH(新規登録用!G482&amp;新規登録用!H482&amp;新規登録用!I482,※編集不可※選択項目!$Q$3:$Q$51,0)),0)</f>
        <v>0</v>
      </c>
      <c r="AI482" s="95" t="str">
        <f t="shared" si="102"/>
        <v/>
      </c>
      <c r="AJ482" s="95" t="str">
        <f>IF(G482&amp;H482=※編集不可※選択項目!$J$3,VLOOKUP(新規登録用!U482,※編集不可※選択項目!$N$2:$P$13,3,TRUE),AK482)</f>
        <v/>
      </c>
      <c r="AK482" s="95" t="str">
        <f>IF(G482&amp;H482=※編集不可※選択項目!$J$15,VLOOKUP(新規登録用!U482,※編集不可※選択項目!$N$14:$P$25,3,TRUE),AL482)</f>
        <v/>
      </c>
      <c r="AL482" s="95" t="str">
        <f>IF(G482&amp;H482=※編集不可※選択項目!$J$27,VLOOKUP(新規登録用!U482,※編集不可※選択項目!$N$26:$P$41,3,TRUE),AM482)</f>
        <v/>
      </c>
      <c r="AM482" s="95" t="str">
        <f>IF(G482&amp;H482=※編集不可※選択項目!$J$43,VLOOKUP(新規登録用!U482,※編集不可※選択項目!$N$42:$P$46,3,TRUE),AN482)</f>
        <v/>
      </c>
      <c r="AN482" s="95" t="str">
        <f>IF(G482&amp;H482=※編集不可※選択項目!$J$48,VLOOKUP(新規登録用!U482,※編集不可※選択項目!$N$47:$P$51,3,TRUE),"")</f>
        <v/>
      </c>
      <c r="AO482" s="94">
        <f>IFERROR(VLOOKUP(Y482&amp;G482&amp;H482,※編集不可※選択項目!U:V,2,FALSE),0)</f>
        <v>0</v>
      </c>
      <c r="AP482" s="94">
        <f t="shared" si="103"/>
        <v>0</v>
      </c>
      <c r="AQ482" s="94" t="str">
        <f t="shared" si="104"/>
        <v/>
      </c>
      <c r="AR482" s="81">
        <f t="shared" si="105"/>
        <v>0</v>
      </c>
      <c r="AS482" s="81">
        <f t="shared" si="110"/>
        <v>0</v>
      </c>
      <c r="AT482" s="81">
        <f t="shared" si="106"/>
        <v>0</v>
      </c>
      <c r="AU482" s="81" t="str">
        <f t="shared" si="111"/>
        <v/>
      </c>
      <c r="AV482" s="74">
        <f t="shared" si="112"/>
        <v>0</v>
      </c>
      <c r="AW482" s="74">
        <f t="shared" si="113"/>
        <v>0</v>
      </c>
    </row>
    <row r="483" spans="1:49" s="13" customFormat="1" ht="25.15" customHeight="1" x14ac:dyDescent="0.15">
      <c r="A483" s="72">
        <f t="shared" si="107"/>
        <v>472</v>
      </c>
      <c r="B483" s="26" t="str">
        <f t="shared" si="100"/>
        <v/>
      </c>
      <c r="C483" s="73"/>
      <c r="D483" s="24" t="str">
        <f t="shared" si="108"/>
        <v/>
      </c>
      <c r="E483" s="24" t="str">
        <f t="shared" si="109"/>
        <v/>
      </c>
      <c r="F483" s="22"/>
      <c r="G483" s="23"/>
      <c r="H483" s="22"/>
      <c r="I483" s="24" t="str">
        <f>IF(OR(G483="",H483="",U483=""),"",IFERROR(VLOOKUP(G483&amp;H483&amp;U483,※編集不可※選択項目!$K$3:$P$51,5,FALSE),"該当なし"))</f>
        <v/>
      </c>
      <c r="J483" s="41"/>
      <c r="K483" s="22"/>
      <c r="L483" s="24" t="e">
        <f>J483&amp;#REF!</f>
        <v>#REF!</v>
      </c>
      <c r="M483" s="22"/>
      <c r="N483" s="22"/>
      <c r="O483" s="22"/>
      <c r="P483" s="22"/>
      <c r="Q483" s="22"/>
      <c r="R483" s="22"/>
      <c r="S483" s="25" t="str">
        <f t="shared" si="101"/>
        <v/>
      </c>
      <c r="T483" s="22"/>
      <c r="U483" s="22"/>
      <c r="V483" s="22"/>
      <c r="W483" s="22"/>
      <c r="X483" s="22"/>
      <c r="Y483" s="22"/>
      <c r="Z483" s="31"/>
      <c r="AA483" s="41"/>
      <c r="AB483" s="31"/>
      <c r="AC483" s="121"/>
      <c r="AD483" s="122"/>
      <c r="AE483" s="118"/>
      <c r="AF483" s="100"/>
      <c r="AG483" s="71"/>
      <c r="AH483" s="94">
        <f>IFERROR(INDEX(※編集不可※選択項目!$P$3:$P$51,MATCH(新規登録用!G483&amp;新規登録用!H483&amp;新規登録用!I483,※編集不可※選択項目!$Q$3:$Q$51,0)),0)</f>
        <v>0</v>
      </c>
      <c r="AI483" s="95" t="str">
        <f t="shared" si="102"/>
        <v/>
      </c>
      <c r="AJ483" s="95" t="str">
        <f>IF(G483&amp;H483=※編集不可※選択項目!$J$3,VLOOKUP(新規登録用!U483,※編集不可※選択項目!$N$2:$P$13,3,TRUE),AK483)</f>
        <v/>
      </c>
      <c r="AK483" s="95" t="str">
        <f>IF(G483&amp;H483=※編集不可※選択項目!$J$15,VLOOKUP(新規登録用!U483,※編集不可※選択項目!$N$14:$P$25,3,TRUE),AL483)</f>
        <v/>
      </c>
      <c r="AL483" s="95" t="str">
        <f>IF(G483&amp;H483=※編集不可※選択項目!$J$27,VLOOKUP(新規登録用!U483,※編集不可※選択項目!$N$26:$P$41,3,TRUE),AM483)</f>
        <v/>
      </c>
      <c r="AM483" s="95" t="str">
        <f>IF(G483&amp;H483=※編集不可※選択項目!$J$43,VLOOKUP(新規登録用!U483,※編集不可※選択項目!$N$42:$P$46,3,TRUE),AN483)</f>
        <v/>
      </c>
      <c r="AN483" s="95" t="str">
        <f>IF(G483&amp;H483=※編集不可※選択項目!$J$48,VLOOKUP(新規登録用!U483,※編集不可※選択項目!$N$47:$P$51,3,TRUE),"")</f>
        <v/>
      </c>
      <c r="AO483" s="94">
        <f>IFERROR(VLOOKUP(Y483&amp;G483&amp;H483,※編集不可※選択項目!U:V,2,FALSE),0)</f>
        <v>0</v>
      </c>
      <c r="AP483" s="94">
        <f t="shared" si="103"/>
        <v>0</v>
      </c>
      <c r="AQ483" s="94" t="str">
        <f t="shared" si="104"/>
        <v/>
      </c>
      <c r="AR483" s="81">
        <f t="shared" si="105"/>
        <v>0</v>
      </c>
      <c r="AS483" s="81">
        <f t="shared" si="110"/>
        <v>0</v>
      </c>
      <c r="AT483" s="81">
        <f t="shared" si="106"/>
        <v>0</v>
      </c>
      <c r="AU483" s="81" t="str">
        <f t="shared" si="111"/>
        <v/>
      </c>
      <c r="AV483" s="74">
        <f t="shared" si="112"/>
        <v>0</v>
      </c>
      <c r="AW483" s="74">
        <f t="shared" si="113"/>
        <v>0</v>
      </c>
    </row>
    <row r="484" spans="1:49" s="13" customFormat="1" ht="25.15" customHeight="1" x14ac:dyDescent="0.15">
      <c r="A484" s="72">
        <f t="shared" si="107"/>
        <v>473</v>
      </c>
      <c r="B484" s="26" t="str">
        <f t="shared" si="100"/>
        <v/>
      </c>
      <c r="C484" s="73"/>
      <c r="D484" s="24" t="str">
        <f t="shared" si="108"/>
        <v/>
      </c>
      <c r="E484" s="24" t="str">
        <f t="shared" si="109"/>
        <v/>
      </c>
      <c r="F484" s="22"/>
      <c r="G484" s="23"/>
      <c r="H484" s="22"/>
      <c r="I484" s="24" t="str">
        <f>IF(OR(G484="",H484="",U484=""),"",IFERROR(VLOOKUP(G484&amp;H484&amp;U484,※編集不可※選択項目!$K$3:$P$51,5,FALSE),"該当なし"))</f>
        <v/>
      </c>
      <c r="J484" s="41"/>
      <c r="K484" s="22"/>
      <c r="L484" s="24" t="e">
        <f>J484&amp;#REF!</f>
        <v>#REF!</v>
      </c>
      <c r="M484" s="22"/>
      <c r="N484" s="22"/>
      <c r="O484" s="22"/>
      <c r="P484" s="22"/>
      <c r="Q484" s="22"/>
      <c r="R484" s="22"/>
      <c r="S484" s="25" t="str">
        <f t="shared" si="101"/>
        <v/>
      </c>
      <c r="T484" s="22"/>
      <c r="U484" s="22"/>
      <c r="V484" s="22"/>
      <c r="W484" s="22"/>
      <c r="X484" s="22"/>
      <c r="Y484" s="22"/>
      <c r="Z484" s="31"/>
      <c r="AA484" s="41"/>
      <c r="AB484" s="31"/>
      <c r="AC484" s="121"/>
      <c r="AD484" s="122"/>
      <c r="AE484" s="118"/>
      <c r="AF484" s="100"/>
      <c r="AG484" s="71"/>
      <c r="AH484" s="94">
        <f>IFERROR(INDEX(※編集不可※選択項目!$P$3:$P$51,MATCH(新規登録用!G484&amp;新規登録用!H484&amp;新規登録用!I484,※編集不可※選択項目!$Q$3:$Q$51,0)),0)</f>
        <v>0</v>
      </c>
      <c r="AI484" s="95" t="str">
        <f t="shared" si="102"/>
        <v/>
      </c>
      <c r="AJ484" s="95" t="str">
        <f>IF(G484&amp;H484=※編集不可※選択項目!$J$3,VLOOKUP(新規登録用!U484,※編集不可※選択項目!$N$2:$P$13,3,TRUE),AK484)</f>
        <v/>
      </c>
      <c r="AK484" s="95" t="str">
        <f>IF(G484&amp;H484=※編集不可※選択項目!$J$15,VLOOKUP(新規登録用!U484,※編集不可※選択項目!$N$14:$P$25,3,TRUE),AL484)</f>
        <v/>
      </c>
      <c r="AL484" s="95" t="str">
        <f>IF(G484&amp;H484=※編集不可※選択項目!$J$27,VLOOKUP(新規登録用!U484,※編集不可※選択項目!$N$26:$P$41,3,TRUE),AM484)</f>
        <v/>
      </c>
      <c r="AM484" s="95" t="str">
        <f>IF(G484&amp;H484=※編集不可※選択項目!$J$43,VLOOKUP(新規登録用!U484,※編集不可※選択項目!$N$42:$P$46,3,TRUE),AN484)</f>
        <v/>
      </c>
      <c r="AN484" s="95" t="str">
        <f>IF(G484&amp;H484=※編集不可※選択項目!$J$48,VLOOKUP(新規登録用!U484,※編集不可※選択項目!$N$47:$P$51,3,TRUE),"")</f>
        <v/>
      </c>
      <c r="AO484" s="94">
        <f>IFERROR(VLOOKUP(Y484&amp;G484&amp;H484,※編集不可※選択項目!U:V,2,FALSE),0)</f>
        <v>0</v>
      </c>
      <c r="AP484" s="94">
        <f t="shared" si="103"/>
        <v>0</v>
      </c>
      <c r="AQ484" s="94" t="str">
        <f t="shared" si="104"/>
        <v/>
      </c>
      <c r="AR484" s="81">
        <f t="shared" si="105"/>
        <v>0</v>
      </c>
      <c r="AS484" s="81">
        <f t="shared" si="110"/>
        <v>0</v>
      </c>
      <c r="AT484" s="81">
        <f t="shared" si="106"/>
        <v>0</v>
      </c>
      <c r="AU484" s="81" t="str">
        <f t="shared" si="111"/>
        <v/>
      </c>
      <c r="AV484" s="74">
        <f t="shared" si="112"/>
        <v>0</v>
      </c>
      <c r="AW484" s="74">
        <f t="shared" si="113"/>
        <v>0</v>
      </c>
    </row>
    <row r="485" spans="1:49" s="13" customFormat="1" ht="25.15" customHeight="1" x14ac:dyDescent="0.15">
      <c r="A485" s="72">
        <f t="shared" si="107"/>
        <v>474</v>
      </c>
      <c r="B485" s="26" t="str">
        <f t="shared" si="100"/>
        <v/>
      </c>
      <c r="C485" s="73"/>
      <c r="D485" s="24" t="str">
        <f t="shared" si="108"/>
        <v/>
      </c>
      <c r="E485" s="24" t="str">
        <f t="shared" si="109"/>
        <v/>
      </c>
      <c r="F485" s="22"/>
      <c r="G485" s="23"/>
      <c r="H485" s="22"/>
      <c r="I485" s="24" t="str">
        <f>IF(OR(G485="",H485="",U485=""),"",IFERROR(VLOOKUP(G485&amp;H485&amp;U485,※編集不可※選択項目!$K$3:$P$51,5,FALSE),"該当なし"))</f>
        <v/>
      </c>
      <c r="J485" s="41"/>
      <c r="K485" s="22"/>
      <c r="L485" s="24" t="e">
        <f>J485&amp;#REF!</f>
        <v>#REF!</v>
      </c>
      <c r="M485" s="22"/>
      <c r="N485" s="22"/>
      <c r="O485" s="22"/>
      <c r="P485" s="22"/>
      <c r="Q485" s="22"/>
      <c r="R485" s="22"/>
      <c r="S485" s="25" t="str">
        <f t="shared" si="101"/>
        <v/>
      </c>
      <c r="T485" s="22"/>
      <c r="U485" s="22"/>
      <c r="V485" s="22"/>
      <c r="W485" s="22"/>
      <c r="X485" s="22"/>
      <c r="Y485" s="22"/>
      <c r="Z485" s="31"/>
      <c r="AA485" s="41"/>
      <c r="AB485" s="31"/>
      <c r="AC485" s="121"/>
      <c r="AD485" s="122"/>
      <c r="AE485" s="118"/>
      <c r="AF485" s="100"/>
      <c r="AG485" s="71"/>
      <c r="AH485" s="94">
        <f>IFERROR(INDEX(※編集不可※選択項目!$P$3:$P$51,MATCH(新規登録用!G485&amp;新規登録用!H485&amp;新規登録用!I485,※編集不可※選択項目!$Q$3:$Q$51,0)),0)</f>
        <v>0</v>
      </c>
      <c r="AI485" s="95" t="str">
        <f t="shared" si="102"/>
        <v/>
      </c>
      <c r="AJ485" s="95" t="str">
        <f>IF(G485&amp;H485=※編集不可※選択項目!$J$3,VLOOKUP(新規登録用!U485,※編集不可※選択項目!$N$2:$P$13,3,TRUE),AK485)</f>
        <v/>
      </c>
      <c r="AK485" s="95" t="str">
        <f>IF(G485&amp;H485=※編集不可※選択項目!$J$15,VLOOKUP(新規登録用!U485,※編集不可※選択項目!$N$14:$P$25,3,TRUE),AL485)</f>
        <v/>
      </c>
      <c r="AL485" s="95" t="str">
        <f>IF(G485&amp;H485=※編集不可※選択項目!$J$27,VLOOKUP(新規登録用!U485,※編集不可※選択項目!$N$26:$P$41,3,TRUE),AM485)</f>
        <v/>
      </c>
      <c r="AM485" s="95" t="str">
        <f>IF(G485&amp;H485=※編集不可※選択項目!$J$43,VLOOKUP(新規登録用!U485,※編集不可※選択項目!$N$42:$P$46,3,TRUE),AN485)</f>
        <v/>
      </c>
      <c r="AN485" s="95" t="str">
        <f>IF(G485&amp;H485=※編集不可※選択項目!$J$48,VLOOKUP(新規登録用!U485,※編集不可※選択項目!$N$47:$P$51,3,TRUE),"")</f>
        <v/>
      </c>
      <c r="AO485" s="94">
        <f>IFERROR(VLOOKUP(Y485&amp;G485&amp;H485,※編集不可※選択項目!U:V,2,FALSE),0)</f>
        <v>0</v>
      </c>
      <c r="AP485" s="94">
        <f t="shared" si="103"/>
        <v>0</v>
      </c>
      <c r="AQ485" s="94" t="str">
        <f t="shared" si="104"/>
        <v/>
      </c>
      <c r="AR485" s="81">
        <f t="shared" si="105"/>
        <v>0</v>
      </c>
      <c r="AS485" s="81">
        <f t="shared" si="110"/>
        <v>0</v>
      </c>
      <c r="AT485" s="81">
        <f t="shared" si="106"/>
        <v>0</v>
      </c>
      <c r="AU485" s="81" t="str">
        <f t="shared" si="111"/>
        <v/>
      </c>
      <c r="AV485" s="74">
        <f t="shared" si="112"/>
        <v>0</v>
      </c>
      <c r="AW485" s="74">
        <f t="shared" si="113"/>
        <v>0</v>
      </c>
    </row>
    <row r="486" spans="1:49" s="13" customFormat="1" ht="25.15" customHeight="1" x14ac:dyDescent="0.15">
      <c r="A486" s="72">
        <f t="shared" si="107"/>
        <v>475</v>
      </c>
      <c r="B486" s="26" t="str">
        <f t="shared" si="100"/>
        <v/>
      </c>
      <c r="C486" s="73"/>
      <c r="D486" s="24" t="str">
        <f t="shared" si="108"/>
        <v/>
      </c>
      <c r="E486" s="24" t="str">
        <f t="shared" si="109"/>
        <v/>
      </c>
      <c r="F486" s="22"/>
      <c r="G486" s="23"/>
      <c r="H486" s="22"/>
      <c r="I486" s="24" t="str">
        <f>IF(OR(G486="",H486="",U486=""),"",IFERROR(VLOOKUP(G486&amp;H486&amp;U486,※編集不可※選択項目!$K$3:$P$51,5,FALSE),"該当なし"))</f>
        <v/>
      </c>
      <c r="J486" s="41"/>
      <c r="K486" s="22"/>
      <c r="L486" s="24" t="e">
        <f>J486&amp;#REF!</f>
        <v>#REF!</v>
      </c>
      <c r="M486" s="22"/>
      <c r="N486" s="22"/>
      <c r="O486" s="22"/>
      <c r="P486" s="22"/>
      <c r="Q486" s="22"/>
      <c r="R486" s="22"/>
      <c r="S486" s="25" t="str">
        <f t="shared" si="101"/>
        <v/>
      </c>
      <c r="T486" s="22"/>
      <c r="U486" s="22"/>
      <c r="V486" s="22"/>
      <c r="W486" s="22"/>
      <c r="X486" s="22"/>
      <c r="Y486" s="22"/>
      <c r="Z486" s="31"/>
      <c r="AA486" s="41"/>
      <c r="AB486" s="31"/>
      <c r="AC486" s="121"/>
      <c r="AD486" s="122"/>
      <c r="AE486" s="118"/>
      <c r="AF486" s="100"/>
      <c r="AG486" s="71"/>
      <c r="AH486" s="94">
        <f>IFERROR(INDEX(※編集不可※選択項目!$P$3:$P$51,MATCH(新規登録用!G486&amp;新規登録用!H486&amp;新規登録用!I486,※編集不可※選択項目!$Q$3:$Q$51,0)),0)</f>
        <v>0</v>
      </c>
      <c r="AI486" s="95" t="str">
        <f t="shared" si="102"/>
        <v/>
      </c>
      <c r="AJ486" s="95" t="str">
        <f>IF(G486&amp;H486=※編集不可※選択項目!$J$3,VLOOKUP(新規登録用!U486,※編集不可※選択項目!$N$2:$P$13,3,TRUE),AK486)</f>
        <v/>
      </c>
      <c r="AK486" s="95" t="str">
        <f>IF(G486&amp;H486=※編集不可※選択項目!$J$15,VLOOKUP(新規登録用!U486,※編集不可※選択項目!$N$14:$P$25,3,TRUE),AL486)</f>
        <v/>
      </c>
      <c r="AL486" s="95" t="str">
        <f>IF(G486&amp;H486=※編集不可※選択項目!$J$27,VLOOKUP(新規登録用!U486,※編集不可※選択項目!$N$26:$P$41,3,TRUE),AM486)</f>
        <v/>
      </c>
      <c r="AM486" s="95" t="str">
        <f>IF(G486&amp;H486=※編集不可※選択項目!$J$43,VLOOKUP(新規登録用!U486,※編集不可※選択項目!$N$42:$P$46,3,TRUE),AN486)</f>
        <v/>
      </c>
      <c r="AN486" s="95" t="str">
        <f>IF(G486&amp;H486=※編集不可※選択項目!$J$48,VLOOKUP(新規登録用!U486,※編集不可※選択項目!$N$47:$P$51,3,TRUE),"")</f>
        <v/>
      </c>
      <c r="AO486" s="94">
        <f>IFERROR(VLOOKUP(Y486&amp;G486&amp;H486,※編集不可※選択項目!U:V,2,FALSE),0)</f>
        <v>0</v>
      </c>
      <c r="AP486" s="94">
        <f t="shared" si="103"/>
        <v>0</v>
      </c>
      <c r="AQ486" s="94" t="str">
        <f t="shared" si="104"/>
        <v/>
      </c>
      <c r="AR486" s="81">
        <f t="shared" si="105"/>
        <v>0</v>
      </c>
      <c r="AS486" s="81">
        <f t="shared" si="110"/>
        <v>0</v>
      </c>
      <c r="AT486" s="81">
        <f t="shared" si="106"/>
        <v>0</v>
      </c>
      <c r="AU486" s="81" t="str">
        <f t="shared" si="111"/>
        <v/>
      </c>
      <c r="AV486" s="74">
        <f t="shared" si="112"/>
        <v>0</v>
      </c>
      <c r="AW486" s="74">
        <f t="shared" si="113"/>
        <v>0</v>
      </c>
    </row>
    <row r="487" spans="1:49" s="13" customFormat="1" ht="25.15" customHeight="1" x14ac:dyDescent="0.15">
      <c r="A487" s="72">
        <f t="shared" si="107"/>
        <v>476</v>
      </c>
      <c r="B487" s="26" t="str">
        <f t="shared" si="100"/>
        <v/>
      </c>
      <c r="C487" s="73"/>
      <c r="D487" s="24" t="str">
        <f t="shared" si="108"/>
        <v/>
      </c>
      <c r="E487" s="24" t="str">
        <f t="shared" si="109"/>
        <v/>
      </c>
      <c r="F487" s="22"/>
      <c r="G487" s="23"/>
      <c r="H487" s="22"/>
      <c r="I487" s="24" t="str">
        <f>IF(OR(G487="",H487="",U487=""),"",IFERROR(VLOOKUP(G487&amp;H487&amp;U487,※編集不可※選択項目!$K$3:$P$51,5,FALSE),"該当なし"))</f>
        <v/>
      </c>
      <c r="J487" s="41"/>
      <c r="K487" s="22"/>
      <c r="L487" s="24" t="e">
        <f>J487&amp;#REF!</f>
        <v>#REF!</v>
      </c>
      <c r="M487" s="22"/>
      <c r="N487" s="22"/>
      <c r="O487" s="22"/>
      <c r="P487" s="22"/>
      <c r="Q487" s="22"/>
      <c r="R487" s="22"/>
      <c r="S487" s="25" t="str">
        <f t="shared" si="101"/>
        <v/>
      </c>
      <c r="T487" s="22"/>
      <c r="U487" s="22"/>
      <c r="V487" s="22"/>
      <c r="W487" s="22"/>
      <c r="X487" s="22"/>
      <c r="Y487" s="22"/>
      <c r="Z487" s="31"/>
      <c r="AA487" s="41"/>
      <c r="AB487" s="31"/>
      <c r="AC487" s="121"/>
      <c r="AD487" s="122"/>
      <c r="AE487" s="118"/>
      <c r="AF487" s="100"/>
      <c r="AG487" s="71"/>
      <c r="AH487" s="94">
        <f>IFERROR(INDEX(※編集不可※選択項目!$P$3:$P$51,MATCH(新規登録用!G487&amp;新規登録用!H487&amp;新規登録用!I487,※編集不可※選択項目!$Q$3:$Q$51,0)),0)</f>
        <v>0</v>
      </c>
      <c r="AI487" s="95" t="str">
        <f t="shared" si="102"/>
        <v/>
      </c>
      <c r="AJ487" s="95" t="str">
        <f>IF(G487&amp;H487=※編集不可※選択項目!$J$3,VLOOKUP(新規登録用!U487,※編集不可※選択項目!$N$2:$P$13,3,TRUE),AK487)</f>
        <v/>
      </c>
      <c r="AK487" s="95" t="str">
        <f>IF(G487&amp;H487=※編集不可※選択項目!$J$15,VLOOKUP(新規登録用!U487,※編集不可※選択項目!$N$14:$P$25,3,TRUE),AL487)</f>
        <v/>
      </c>
      <c r="AL487" s="95" t="str">
        <f>IF(G487&amp;H487=※編集不可※選択項目!$J$27,VLOOKUP(新規登録用!U487,※編集不可※選択項目!$N$26:$P$41,3,TRUE),AM487)</f>
        <v/>
      </c>
      <c r="AM487" s="95" t="str">
        <f>IF(G487&amp;H487=※編集不可※選択項目!$J$43,VLOOKUP(新規登録用!U487,※編集不可※選択項目!$N$42:$P$46,3,TRUE),AN487)</f>
        <v/>
      </c>
      <c r="AN487" s="95" t="str">
        <f>IF(G487&amp;H487=※編集不可※選択項目!$J$48,VLOOKUP(新規登録用!U487,※編集不可※選択項目!$N$47:$P$51,3,TRUE),"")</f>
        <v/>
      </c>
      <c r="AO487" s="94">
        <f>IFERROR(VLOOKUP(Y487&amp;G487&amp;H487,※編集不可※選択項目!U:V,2,FALSE),0)</f>
        <v>0</v>
      </c>
      <c r="AP487" s="94">
        <f t="shared" si="103"/>
        <v>0</v>
      </c>
      <c r="AQ487" s="94" t="str">
        <f t="shared" si="104"/>
        <v/>
      </c>
      <c r="AR487" s="81">
        <f t="shared" si="105"/>
        <v>0</v>
      </c>
      <c r="AS487" s="81">
        <f t="shared" si="110"/>
        <v>0</v>
      </c>
      <c r="AT487" s="81">
        <f t="shared" si="106"/>
        <v>0</v>
      </c>
      <c r="AU487" s="81" t="str">
        <f t="shared" si="111"/>
        <v/>
      </c>
      <c r="AV487" s="74">
        <f t="shared" si="112"/>
        <v>0</v>
      </c>
      <c r="AW487" s="74">
        <f t="shared" si="113"/>
        <v>0</v>
      </c>
    </row>
    <row r="488" spans="1:49" s="13" customFormat="1" ht="25.15" customHeight="1" x14ac:dyDescent="0.15">
      <c r="A488" s="72">
        <f t="shared" si="107"/>
        <v>477</v>
      </c>
      <c r="B488" s="26" t="str">
        <f t="shared" si="100"/>
        <v/>
      </c>
      <c r="C488" s="73"/>
      <c r="D488" s="24" t="str">
        <f t="shared" si="108"/>
        <v/>
      </c>
      <c r="E488" s="24" t="str">
        <f t="shared" si="109"/>
        <v/>
      </c>
      <c r="F488" s="22"/>
      <c r="G488" s="23"/>
      <c r="H488" s="22"/>
      <c r="I488" s="24" t="str">
        <f>IF(OR(G488="",H488="",U488=""),"",IFERROR(VLOOKUP(G488&amp;H488&amp;U488,※編集不可※選択項目!$K$3:$P$51,5,FALSE),"該当なし"))</f>
        <v/>
      </c>
      <c r="J488" s="41"/>
      <c r="K488" s="22"/>
      <c r="L488" s="24" t="e">
        <f>J488&amp;#REF!</f>
        <v>#REF!</v>
      </c>
      <c r="M488" s="22"/>
      <c r="N488" s="22"/>
      <c r="O488" s="22"/>
      <c r="P488" s="22"/>
      <c r="Q488" s="22"/>
      <c r="R488" s="22"/>
      <c r="S488" s="25" t="str">
        <f t="shared" si="101"/>
        <v/>
      </c>
      <c r="T488" s="22"/>
      <c r="U488" s="22"/>
      <c r="V488" s="22"/>
      <c r="W488" s="22"/>
      <c r="X488" s="22"/>
      <c r="Y488" s="22"/>
      <c r="Z488" s="31"/>
      <c r="AA488" s="41"/>
      <c r="AB488" s="31"/>
      <c r="AC488" s="121"/>
      <c r="AD488" s="122"/>
      <c r="AE488" s="118"/>
      <c r="AF488" s="100"/>
      <c r="AG488" s="71"/>
      <c r="AH488" s="94">
        <f>IFERROR(INDEX(※編集不可※選択項目!$P$3:$P$51,MATCH(新規登録用!G488&amp;新規登録用!H488&amp;新規登録用!I488,※編集不可※選択項目!$Q$3:$Q$51,0)),0)</f>
        <v>0</v>
      </c>
      <c r="AI488" s="95" t="str">
        <f t="shared" si="102"/>
        <v/>
      </c>
      <c r="AJ488" s="95" t="str">
        <f>IF(G488&amp;H488=※編集不可※選択項目!$J$3,VLOOKUP(新規登録用!U488,※編集不可※選択項目!$N$2:$P$13,3,TRUE),AK488)</f>
        <v/>
      </c>
      <c r="AK488" s="95" t="str">
        <f>IF(G488&amp;H488=※編集不可※選択項目!$J$15,VLOOKUP(新規登録用!U488,※編集不可※選択項目!$N$14:$P$25,3,TRUE),AL488)</f>
        <v/>
      </c>
      <c r="AL488" s="95" t="str">
        <f>IF(G488&amp;H488=※編集不可※選択項目!$J$27,VLOOKUP(新規登録用!U488,※編集不可※選択項目!$N$26:$P$41,3,TRUE),AM488)</f>
        <v/>
      </c>
      <c r="AM488" s="95" t="str">
        <f>IF(G488&amp;H488=※編集不可※選択項目!$J$43,VLOOKUP(新規登録用!U488,※編集不可※選択項目!$N$42:$P$46,3,TRUE),AN488)</f>
        <v/>
      </c>
      <c r="AN488" s="95" t="str">
        <f>IF(G488&amp;H488=※編集不可※選択項目!$J$48,VLOOKUP(新規登録用!U488,※編集不可※選択項目!$N$47:$P$51,3,TRUE),"")</f>
        <v/>
      </c>
      <c r="AO488" s="94">
        <f>IFERROR(VLOOKUP(Y488&amp;G488&amp;H488,※編集不可※選択項目!U:V,2,FALSE),0)</f>
        <v>0</v>
      </c>
      <c r="AP488" s="94">
        <f t="shared" si="103"/>
        <v>0</v>
      </c>
      <c r="AQ488" s="94" t="str">
        <f t="shared" si="104"/>
        <v/>
      </c>
      <c r="AR488" s="81">
        <f t="shared" si="105"/>
        <v>0</v>
      </c>
      <c r="AS488" s="81">
        <f t="shared" si="110"/>
        <v>0</v>
      </c>
      <c r="AT488" s="81">
        <f t="shared" si="106"/>
        <v>0</v>
      </c>
      <c r="AU488" s="81" t="str">
        <f t="shared" si="111"/>
        <v/>
      </c>
      <c r="AV488" s="74">
        <f t="shared" si="112"/>
        <v>0</v>
      </c>
      <c r="AW488" s="74">
        <f t="shared" si="113"/>
        <v>0</v>
      </c>
    </row>
    <row r="489" spans="1:49" s="13" customFormat="1" ht="25.15" customHeight="1" x14ac:dyDescent="0.15">
      <c r="A489" s="72">
        <f t="shared" si="107"/>
        <v>478</v>
      </c>
      <c r="B489" s="26" t="str">
        <f t="shared" si="100"/>
        <v/>
      </c>
      <c r="C489" s="73"/>
      <c r="D489" s="24" t="str">
        <f t="shared" si="108"/>
        <v/>
      </c>
      <c r="E489" s="24" t="str">
        <f t="shared" si="109"/>
        <v/>
      </c>
      <c r="F489" s="22"/>
      <c r="G489" s="23"/>
      <c r="H489" s="22"/>
      <c r="I489" s="24" t="str">
        <f>IF(OR(G489="",H489="",U489=""),"",IFERROR(VLOOKUP(G489&amp;H489&amp;U489,※編集不可※選択項目!$K$3:$P$51,5,FALSE),"該当なし"))</f>
        <v/>
      </c>
      <c r="J489" s="41"/>
      <c r="K489" s="22"/>
      <c r="L489" s="24" t="e">
        <f>J489&amp;#REF!</f>
        <v>#REF!</v>
      </c>
      <c r="M489" s="22"/>
      <c r="N489" s="22"/>
      <c r="O489" s="22"/>
      <c r="P489" s="22"/>
      <c r="Q489" s="22"/>
      <c r="R489" s="22"/>
      <c r="S489" s="25" t="str">
        <f t="shared" si="101"/>
        <v/>
      </c>
      <c r="T489" s="22"/>
      <c r="U489" s="22"/>
      <c r="V489" s="22"/>
      <c r="W489" s="22"/>
      <c r="X489" s="22"/>
      <c r="Y489" s="22"/>
      <c r="Z489" s="31"/>
      <c r="AA489" s="41"/>
      <c r="AB489" s="31"/>
      <c r="AC489" s="121"/>
      <c r="AD489" s="122"/>
      <c r="AE489" s="118"/>
      <c r="AF489" s="100"/>
      <c r="AG489" s="71"/>
      <c r="AH489" s="94">
        <f>IFERROR(INDEX(※編集不可※選択項目!$P$3:$P$51,MATCH(新規登録用!G489&amp;新規登録用!H489&amp;新規登録用!I489,※編集不可※選択項目!$Q$3:$Q$51,0)),0)</f>
        <v>0</v>
      </c>
      <c r="AI489" s="95" t="str">
        <f t="shared" si="102"/>
        <v/>
      </c>
      <c r="AJ489" s="95" t="str">
        <f>IF(G489&amp;H489=※編集不可※選択項目!$J$3,VLOOKUP(新規登録用!U489,※編集不可※選択項目!$N$2:$P$13,3,TRUE),AK489)</f>
        <v/>
      </c>
      <c r="AK489" s="95" t="str">
        <f>IF(G489&amp;H489=※編集不可※選択項目!$J$15,VLOOKUP(新規登録用!U489,※編集不可※選択項目!$N$14:$P$25,3,TRUE),AL489)</f>
        <v/>
      </c>
      <c r="AL489" s="95" t="str">
        <f>IF(G489&amp;H489=※編集不可※選択項目!$J$27,VLOOKUP(新規登録用!U489,※編集不可※選択項目!$N$26:$P$41,3,TRUE),AM489)</f>
        <v/>
      </c>
      <c r="AM489" s="95" t="str">
        <f>IF(G489&amp;H489=※編集不可※選択項目!$J$43,VLOOKUP(新規登録用!U489,※編集不可※選択項目!$N$42:$P$46,3,TRUE),AN489)</f>
        <v/>
      </c>
      <c r="AN489" s="95" t="str">
        <f>IF(G489&amp;H489=※編集不可※選択項目!$J$48,VLOOKUP(新規登録用!U489,※編集不可※選択項目!$N$47:$P$51,3,TRUE),"")</f>
        <v/>
      </c>
      <c r="AO489" s="94">
        <f>IFERROR(VLOOKUP(Y489&amp;G489&amp;H489,※編集不可※選択項目!U:V,2,FALSE),0)</f>
        <v>0</v>
      </c>
      <c r="AP489" s="94">
        <f t="shared" si="103"/>
        <v>0</v>
      </c>
      <c r="AQ489" s="94" t="str">
        <f t="shared" si="104"/>
        <v/>
      </c>
      <c r="AR489" s="81">
        <f t="shared" si="105"/>
        <v>0</v>
      </c>
      <c r="AS489" s="81">
        <f t="shared" si="110"/>
        <v>0</v>
      </c>
      <c r="AT489" s="81">
        <f t="shared" si="106"/>
        <v>0</v>
      </c>
      <c r="AU489" s="81" t="str">
        <f t="shared" si="111"/>
        <v/>
      </c>
      <c r="AV489" s="74">
        <f t="shared" si="112"/>
        <v>0</v>
      </c>
      <c r="AW489" s="74">
        <f t="shared" si="113"/>
        <v>0</v>
      </c>
    </row>
    <row r="490" spans="1:49" s="13" customFormat="1" ht="25.15" customHeight="1" x14ac:dyDescent="0.15">
      <c r="A490" s="72">
        <f t="shared" si="107"/>
        <v>479</v>
      </c>
      <c r="B490" s="26" t="str">
        <f t="shared" si="100"/>
        <v/>
      </c>
      <c r="C490" s="73"/>
      <c r="D490" s="24" t="str">
        <f t="shared" si="108"/>
        <v/>
      </c>
      <c r="E490" s="24" t="str">
        <f t="shared" si="109"/>
        <v/>
      </c>
      <c r="F490" s="22"/>
      <c r="G490" s="23"/>
      <c r="H490" s="22"/>
      <c r="I490" s="24" t="str">
        <f>IF(OR(G490="",H490="",U490=""),"",IFERROR(VLOOKUP(G490&amp;H490&amp;U490,※編集不可※選択項目!$K$3:$P$51,5,FALSE),"該当なし"))</f>
        <v/>
      </c>
      <c r="J490" s="41"/>
      <c r="K490" s="22"/>
      <c r="L490" s="24" t="e">
        <f>J490&amp;#REF!</f>
        <v>#REF!</v>
      </c>
      <c r="M490" s="22"/>
      <c r="N490" s="22"/>
      <c r="O490" s="22"/>
      <c r="P490" s="22"/>
      <c r="Q490" s="22"/>
      <c r="R490" s="22"/>
      <c r="S490" s="25" t="str">
        <f t="shared" si="101"/>
        <v/>
      </c>
      <c r="T490" s="22"/>
      <c r="U490" s="22"/>
      <c r="V490" s="22"/>
      <c r="W490" s="22"/>
      <c r="X490" s="22"/>
      <c r="Y490" s="22"/>
      <c r="Z490" s="31"/>
      <c r="AA490" s="41"/>
      <c r="AB490" s="31"/>
      <c r="AC490" s="121"/>
      <c r="AD490" s="122"/>
      <c r="AE490" s="118"/>
      <c r="AF490" s="100"/>
      <c r="AG490" s="71"/>
      <c r="AH490" s="94">
        <f>IFERROR(INDEX(※編集不可※選択項目!$P$3:$P$51,MATCH(新規登録用!G490&amp;新規登録用!H490&amp;新規登録用!I490,※編集不可※選択項目!$Q$3:$Q$51,0)),0)</f>
        <v>0</v>
      </c>
      <c r="AI490" s="95" t="str">
        <f t="shared" si="102"/>
        <v/>
      </c>
      <c r="AJ490" s="95" t="str">
        <f>IF(G490&amp;H490=※編集不可※選択項目!$J$3,VLOOKUP(新規登録用!U490,※編集不可※選択項目!$N$2:$P$13,3,TRUE),AK490)</f>
        <v/>
      </c>
      <c r="AK490" s="95" t="str">
        <f>IF(G490&amp;H490=※編集不可※選択項目!$J$15,VLOOKUP(新規登録用!U490,※編集不可※選択項目!$N$14:$P$25,3,TRUE),AL490)</f>
        <v/>
      </c>
      <c r="AL490" s="95" t="str">
        <f>IF(G490&amp;H490=※編集不可※選択項目!$J$27,VLOOKUP(新規登録用!U490,※編集不可※選択項目!$N$26:$P$41,3,TRUE),AM490)</f>
        <v/>
      </c>
      <c r="AM490" s="95" t="str">
        <f>IF(G490&amp;H490=※編集不可※選択項目!$J$43,VLOOKUP(新規登録用!U490,※編集不可※選択項目!$N$42:$P$46,3,TRUE),AN490)</f>
        <v/>
      </c>
      <c r="AN490" s="95" t="str">
        <f>IF(G490&amp;H490=※編集不可※選択項目!$J$48,VLOOKUP(新規登録用!U490,※編集不可※選択項目!$N$47:$P$51,3,TRUE),"")</f>
        <v/>
      </c>
      <c r="AO490" s="94">
        <f>IFERROR(VLOOKUP(Y490&amp;G490&amp;H490,※編集不可※選択項目!U:V,2,FALSE),0)</f>
        <v>0</v>
      </c>
      <c r="AP490" s="94">
        <f t="shared" si="103"/>
        <v>0</v>
      </c>
      <c r="AQ490" s="94" t="str">
        <f t="shared" si="104"/>
        <v/>
      </c>
      <c r="AR490" s="81">
        <f t="shared" si="105"/>
        <v>0</v>
      </c>
      <c r="AS490" s="81">
        <f t="shared" si="110"/>
        <v>0</v>
      </c>
      <c r="AT490" s="81">
        <f t="shared" si="106"/>
        <v>0</v>
      </c>
      <c r="AU490" s="81" t="str">
        <f t="shared" si="111"/>
        <v/>
      </c>
      <c r="AV490" s="74">
        <f t="shared" si="112"/>
        <v>0</v>
      </c>
      <c r="AW490" s="74">
        <f t="shared" si="113"/>
        <v>0</v>
      </c>
    </row>
    <row r="491" spans="1:49" s="13" customFormat="1" ht="25.15" customHeight="1" x14ac:dyDescent="0.15">
      <c r="A491" s="72">
        <f t="shared" si="107"/>
        <v>480</v>
      </c>
      <c r="B491" s="26" t="str">
        <f t="shared" si="100"/>
        <v/>
      </c>
      <c r="C491" s="73"/>
      <c r="D491" s="24" t="str">
        <f t="shared" si="108"/>
        <v/>
      </c>
      <c r="E491" s="24" t="str">
        <f t="shared" si="109"/>
        <v/>
      </c>
      <c r="F491" s="22"/>
      <c r="G491" s="23"/>
      <c r="H491" s="22"/>
      <c r="I491" s="24" t="str">
        <f>IF(OR(G491="",H491="",U491=""),"",IFERROR(VLOOKUP(G491&amp;H491&amp;U491,※編集不可※選択項目!$K$3:$P$51,5,FALSE),"該当なし"))</f>
        <v/>
      </c>
      <c r="J491" s="41"/>
      <c r="K491" s="22"/>
      <c r="L491" s="24" t="e">
        <f>J491&amp;#REF!</f>
        <v>#REF!</v>
      </c>
      <c r="M491" s="22"/>
      <c r="N491" s="22"/>
      <c r="O491" s="22"/>
      <c r="P491" s="22"/>
      <c r="Q491" s="22"/>
      <c r="R491" s="22"/>
      <c r="S491" s="25" t="str">
        <f t="shared" si="101"/>
        <v/>
      </c>
      <c r="T491" s="22"/>
      <c r="U491" s="22"/>
      <c r="V491" s="22"/>
      <c r="W491" s="22"/>
      <c r="X491" s="22"/>
      <c r="Y491" s="22"/>
      <c r="Z491" s="31"/>
      <c r="AA491" s="41"/>
      <c r="AB491" s="31"/>
      <c r="AC491" s="121"/>
      <c r="AD491" s="122"/>
      <c r="AE491" s="118"/>
      <c r="AF491" s="100"/>
      <c r="AG491" s="71"/>
      <c r="AH491" s="94">
        <f>IFERROR(INDEX(※編集不可※選択項目!$P$3:$P$51,MATCH(新規登録用!G491&amp;新規登録用!H491&amp;新規登録用!I491,※編集不可※選択項目!$Q$3:$Q$51,0)),0)</f>
        <v>0</v>
      </c>
      <c r="AI491" s="95" t="str">
        <f t="shared" si="102"/>
        <v/>
      </c>
      <c r="AJ491" s="95" t="str">
        <f>IF(G491&amp;H491=※編集不可※選択項目!$J$3,VLOOKUP(新規登録用!U491,※編集不可※選択項目!$N$2:$P$13,3,TRUE),AK491)</f>
        <v/>
      </c>
      <c r="AK491" s="95" t="str">
        <f>IF(G491&amp;H491=※編集不可※選択項目!$J$15,VLOOKUP(新規登録用!U491,※編集不可※選択項目!$N$14:$P$25,3,TRUE),AL491)</f>
        <v/>
      </c>
      <c r="AL491" s="95" t="str">
        <f>IF(G491&amp;H491=※編集不可※選択項目!$J$27,VLOOKUP(新規登録用!U491,※編集不可※選択項目!$N$26:$P$41,3,TRUE),AM491)</f>
        <v/>
      </c>
      <c r="AM491" s="95" t="str">
        <f>IF(G491&amp;H491=※編集不可※選択項目!$J$43,VLOOKUP(新規登録用!U491,※編集不可※選択項目!$N$42:$P$46,3,TRUE),AN491)</f>
        <v/>
      </c>
      <c r="AN491" s="95" t="str">
        <f>IF(G491&amp;H491=※編集不可※選択項目!$J$48,VLOOKUP(新規登録用!U491,※編集不可※選択項目!$N$47:$P$51,3,TRUE),"")</f>
        <v/>
      </c>
      <c r="AO491" s="94">
        <f>IFERROR(VLOOKUP(Y491&amp;G491&amp;H491,※編集不可※選択項目!U:V,2,FALSE),0)</f>
        <v>0</v>
      </c>
      <c r="AP491" s="94">
        <f t="shared" si="103"/>
        <v>0</v>
      </c>
      <c r="AQ491" s="94" t="str">
        <f t="shared" si="104"/>
        <v/>
      </c>
      <c r="AR491" s="81">
        <f t="shared" si="105"/>
        <v>0</v>
      </c>
      <c r="AS491" s="81">
        <f t="shared" si="110"/>
        <v>0</v>
      </c>
      <c r="AT491" s="81">
        <f t="shared" si="106"/>
        <v>0</v>
      </c>
      <c r="AU491" s="81" t="str">
        <f t="shared" si="111"/>
        <v/>
      </c>
      <c r="AV491" s="74">
        <f t="shared" si="112"/>
        <v>0</v>
      </c>
      <c r="AW491" s="74">
        <f t="shared" si="113"/>
        <v>0</v>
      </c>
    </row>
    <row r="492" spans="1:49" s="13" customFormat="1" ht="25.15" customHeight="1" x14ac:dyDescent="0.15">
      <c r="A492" s="72">
        <f t="shared" si="107"/>
        <v>481</v>
      </c>
      <c r="B492" s="26" t="str">
        <f t="shared" si="100"/>
        <v/>
      </c>
      <c r="C492" s="73"/>
      <c r="D492" s="24" t="str">
        <f t="shared" si="108"/>
        <v/>
      </c>
      <c r="E492" s="24" t="str">
        <f t="shared" si="109"/>
        <v/>
      </c>
      <c r="F492" s="22"/>
      <c r="G492" s="23"/>
      <c r="H492" s="22"/>
      <c r="I492" s="24" t="str">
        <f>IF(OR(G492="",H492="",U492=""),"",IFERROR(VLOOKUP(G492&amp;H492&amp;U492,※編集不可※選択項目!$K$3:$P$51,5,FALSE),"該当なし"))</f>
        <v/>
      </c>
      <c r="J492" s="41"/>
      <c r="K492" s="22"/>
      <c r="L492" s="24" t="e">
        <f>J492&amp;#REF!</f>
        <v>#REF!</v>
      </c>
      <c r="M492" s="22"/>
      <c r="N492" s="22"/>
      <c r="O492" s="22"/>
      <c r="P492" s="22"/>
      <c r="Q492" s="22"/>
      <c r="R492" s="22"/>
      <c r="S492" s="25" t="str">
        <f t="shared" si="101"/>
        <v/>
      </c>
      <c r="T492" s="22"/>
      <c r="U492" s="22"/>
      <c r="V492" s="22"/>
      <c r="W492" s="22"/>
      <c r="X492" s="22"/>
      <c r="Y492" s="22"/>
      <c r="Z492" s="31"/>
      <c r="AA492" s="41"/>
      <c r="AB492" s="31"/>
      <c r="AC492" s="121"/>
      <c r="AD492" s="122"/>
      <c r="AE492" s="118"/>
      <c r="AF492" s="100"/>
      <c r="AG492" s="71"/>
      <c r="AH492" s="94">
        <f>IFERROR(INDEX(※編集不可※選択項目!$P$3:$P$51,MATCH(新規登録用!G492&amp;新規登録用!H492&amp;新規登録用!I492,※編集不可※選択項目!$Q$3:$Q$51,0)),0)</f>
        <v>0</v>
      </c>
      <c r="AI492" s="95" t="str">
        <f t="shared" si="102"/>
        <v/>
      </c>
      <c r="AJ492" s="95" t="str">
        <f>IF(G492&amp;H492=※編集不可※選択項目!$J$3,VLOOKUP(新規登録用!U492,※編集不可※選択項目!$N$2:$P$13,3,TRUE),AK492)</f>
        <v/>
      </c>
      <c r="AK492" s="95" t="str">
        <f>IF(G492&amp;H492=※編集不可※選択項目!$J$15,VLOOKUP(新規登録用!U492,※編集不可※選択項目!$N$14:$P$25,3,TRUE),AL492)</f>
        <v/>
      </c>
      <c r="AL492" s="95" t="str">
        <f>IF(G492&amp;H492=※編集不可※選択項目!$J$27,VLOOKUP(新規登録用!U492,※編集不可※選択項目!$N$26:$P$41,3,TRUE),AM492)</f>
        <v/>
      </c>
      <c r="AM492" s="95" t="str">
        <f>IF(G492&amp;H492=※編集不可※選択項目!$J$43,VLOOKUP(新規登録用!U492,※編集不可※選択項目!$N$42:$P$46,3,TRUE),AN492)</f>
        <v/>
      </c>
      <c r="AN492" s="95" t="str">
        <f>IF(G492&amp;H492=※編集不可※選択項目!$J$48,VLOOKUP(新規登録用!U492,※編集不可※選択項目!$N$47:$P$51,3,TRUE),"")</f>
        <v/>
      </c>
      <c r="AO492" s="94">
        <f>IFERROR(VLOOKUP(Y492&amp;G492&amp;H492,※編集不可※選択項目!U:V,2,FALSE),0)</f>
        <v>0</v>
      </c>
      <c r="AP492" s="94">
        <f t="shared" si="103"/>
        <v>0</v>
      </c>
      <c r="AQ492" s="94" t="str">
        <f t="shared" si="104"/>
        <v/>
      </c>
      <c r="AR492" s="81">
        <f t="shared" si="105"/>
        <v>0</v>
      </c>
      <c r="AS492" s="81">
        <f t="shared" si="110"/>
        <v>0</v>
      </c>
      <c r="AT492" s="81">
        <f t="shared" si="106"/>
        <v>0</v>
      </c>
      <c r="AU492" s="81" t="str">
        <f t="shared" si="111"/>
        <v/>
      </c>
      <c r="AV492" s="74">
        <f t="shared" si="112"/>
        <v>0</v>
      </c>
      <c r="AW492" s="74">
        <f t="shared" si="113"/>
        <v>0</v>
      </c>
    </row>
    <row r="493" spans="1:49" s="13" customFormat="1" ht="25.15" customHeight="1" x14ac:dyDescent="0.15">
      <c r="A493" s="72">
        <f t="shared" si="107"/>
        <v>482</v>
      </c>
      <c r="B493" s="26" t="str">
        <f t="shared" si="100"/>
        <v/>
      </c>
      <c r="C493" s="73"/>
      <c r="D493" s="24" t="str">
        <f t="shared" si="108"/>
        <v/>
      </c>
      <c r="E493" s="24" t="str">
        <f t="shared" si="109"/>
        <v/>
      </c>
      <c r="F493" s="22"/>
      <c r="G493" s="23"/>
      <c r="H493" s="22"/>
      <c r="I493" s="24" t="str">
        <f>IF(OR(G493="",H493="",U493=""),"",IFERROR(VLOOKUP(G493&amp;H493&amp;U493,※編集不可※選択項目!$K$3:$P$51,5,FALSE),"該当なし"))</f>
        <v/>
      </c>
      <c r="J493" s="41"/>
      <c r="K493" s="22"/>
      <c r="L493" s="24" t="e">
        <f>J493&amp;#REF!</f>
        <v>#REF!</v>
      </c>
      <c r="M493" s="22"/>
      <c r="N493" s="22"/>
      <c r="O493" s="22"/>
      <c r="P493" s="22"/>
      <c r="Q493" s="22"/>
      <c r="R493" s="22"/>
      <c r="S493" s="25" t="str">
        <f t="shared" si="101"/>
        <v/>
      </c>
      <c r="T493" s="22"/>
      <c r="U493" s="22"/>
      <c r="V493" s="22"/>
      <c r="W493" s="22"/>
      <c r="X493" s="22"/>
      <c r="Y493" s="22"/>
      <c r="Z493" s="31"/>
      <c r="AA493" s="41"/>
      <c r="AB493" s="31"/>
      <c r="AC493" s="121"/>
      <c r="AD493" s="122"/>
      <c r="AE493" s="118"/>
      <c r="AF493" s="100"/>
      <c r="AG493" s="71"/>
      <c r="AH493" s="94">
        <f>IFERROR(INDEX(※編集不可※選択項目!$P$3:$P$51,MATCH(新規登録用!G493&amp;新規登録用!H493&amp;新規登録用!I493,※編集不可※選択項目!$Q$3:$Q$51,0)),0)</f>
        <v>0</v>
      </c>
      <c r="AI493" s="95" t="str">
        <f t="shared" si="102"/>
        <v/>
      </c>
      <c r="AJ493" s="95" t="str">
        <f>IF(G493&amp;H493=※編集不可※選択項目!$J$3,VLOOKUP(新規登録用!U493,※編集不可※選択項目!$N$2:$P$13,3,TRUE),AK493)</f>
        <v/>
      </c>
      <c r="AK493" s="95" t="str">
        <f>IF(G493&amp;H493=※編集不可※選択項目!$J$15,VLOOKUP(新規登録用!U493,※編集不可※選択項目!$N$14:$P$25,3,TRUE),AL493)</f>
        <v/>
      </c>
      <c r="AL493" s="95" t="str">
        <f>IF(G493&amp;H493=※編集不可※選択項目!$J$27,VLOOKUP(新規登録用!U493,※編集不可※選択項目!$N$26:$P$41,3,TRUE),AM493)</f>
        <v/>
      </c>
      <c r="AM493" s="95" t="str">
        <f>IF(G493&amp;H493=※編集不可※選択項目!$J$43,VLOOKUP(新規登録用!U493,※編集不可※選択項目!$N$42:$P$46,3,TRUE),AN493)</f>
        <v/>
      </c>
      <c r="AN493" s="95" t="str">
        <f>IF(G493&amp;H493=※編集不可※選択項目!$J$48,VLOOKUP(新規登録用!U493,※編集不可※選択項目!$N$47:$P$51,3,TRUE),"")</f>
        <v/>
      </c>
      <c r="AO493" s="94">
        <f>IFERROR(VLOOKUP(Y493&amp;G493&amp;H493,※編集不可※選択項目!U:V,2,FALSE),0)</f>
        <v>0</v>
      </c>
      <c r="AP493" s="94">
        <f t="shared" si="103"/>
        <v>0</v>
      </c>
      <c r="AQ493" s="94" t="str">
        <f t="shared" si="104"/>
        <v/>
      </c>
      <c r="AR493" s="81">
        <f t="shared" si="105"/>
        <v>0</v>
      </c>
      <c r="AS493" s="81">
        <f t="shared" si="110"/>
        <v>0</v>
      </c>
      <c r="AT493" s="81">
        <f t="shared" si="106"/>
        <v>0</v>
      </c>
      <c r="AU493" s="81" t="str">
        <f t="shared" si="111"/>
        <v/>
      </c>
      <c r="AV493" s="74">
        <f t="shared" si="112"/>
        <v>0</v>
      </c>
      <c r="AW493" s="74">
        <f t="shared" si="113"/>
        <v>0</v>
      </c>
    </row>
    <row r="494" spans="1:49" s="13" customFormat="1" ht="25.15" customHeight="1" x14ac:dyDescent="0.15">
      <c r="A494" s="72">
        <f t="shared" si="107"/>
        <v>483</v>
      </c>
      <c r="B494" s="26" t="str">
        <f t="shared" si="100"/>
        <v/>
      </c>
      <c r="C494" s="73"/>
      <c r="D494" s="24" t="str">
        <f t="shared" si="108"/>
        <v/>
      </c>
      <c r="E494" s="24" t="str">
        <f t="shared" si="109"/>
        <v/>
      </c>
      <c r="F494" s="22"/>
      <c r="G494" s="23"/>
      <c r="H494" s="22"/>
      <c r="I494" s="24" t="str">
        <f>IF(OR(G494="",H494="",U494=""),"",IFERROR(VLOOKUP(G494&amp;H494&amp;U494,※編集不可※選択項目!$K$3:$P$51,5,FALSE),"該当なし"))</f>
        <v/>
      </c>
      <c r="J494" s="41"/>
      <c r="K494" s="22"/>
      <c r="L494" s="24" t="e">
        <f>J494&amp;#REF!</f>
        <v>#REF!</v>
      </c>
      <c r="M494" s="22"/>
      <c r="N494" s="22"/>
      <c r="O494" s="22"/>
      <c r="P494" s="22"/>
      <c r="Q494" s="22"/>
      <c r="R494" s="22"/>
      <c r="S494" s="25" t="str">
        <f t="shared" si="101"/>
        <v/>
      </c>
      <c r="T494" s="22"/>
      <c r="U494" s="22"/>
      <c r="V494" s="22"/>
      <c r="W494" s="22"/>
      <c r="X494" s="22"/>
      <c r="Y494" s="22"/>
      <c r="Z494" s="31"/>
      <c r="AA494" s="41"/>
      <c r="AB494" s="31"/>
      <c r="AC494" s="121"/>
      <c r="AD494" s="122"/>
      <c r="AE494" s="118"/>
      <c r="AF494" s="100"/>
      <c r="AG494" s="71"/>
      <c r="AH494" s="94">
        <f>IFERROR(INDEX(※編集不可※選択項目!$P$3:$P$51,MATCH(新規登録用!G494&amp;新規登録用!H494&amp;新規登録用!I494,※編集不可※選択項目!$Q$3:$Q$51,0)),0)</f>
        <v>0</v>
      </c>
      <c r="AI494" s="95" t="str">
        <f t="shared" si="102"/>
        <v/>
      </c>
      <c r="AJ494" s="95" t="str">
        <f>IF(G494&amp;H494=※編集不可※選択項目!$J$3,VLOOKUP(新規登録用!U494,※編集不可※選択項目!$N$2:$P$13,3,TRUE),AK494)</f>
        <v/>
      </c>
      <c r="AK494" s="95" t="str">
        <f>IF(G494&amp;H494=※編集不可※選択項目!$J$15,VLOOKUP(新規登録用!U494,※編集不可※選択項目!$N$14:$P$25,3,TRUE),AL494)</f>
        <v/>
      </c>
      <c r="AL494" s="95" t="str">
        <f>IF(G494&amp;H494=※編集不可※選択項目!$J$27,VLOOKUP(新規登録用!U494,※編集不可※選択項目!$N$26:$P$41,3,TRUE),AM494)</f>
        <v/>
      </c>
      <c r="AM494" s="95" t="str">
        <f>IF(G494&amp;H494=※編集不可※選択項目!$J$43,VLOOKUP(新規登録用!U494,※編集不可※選択項目!$N$42:$P$46,3,TRUE),AN494)</f>
        <v/>
      </c>
      <c r="AN494" s="95" t="str">
        <f>IF(G494&amp;H494=※編集不可※選択項目!$J$48,VLOOKUP(新規登録用!U494,※編集不可※選択項目!$N$47:$P$51,3,TRUE),"")</f>
        <v/>
      </c>
      <c r="AO494" s="94">
        <f>IFERROR(VLOOKUP(Y494&amp;G494&amp;H494,※編集不可※選択項目!U:V,2,FALSE),0)</f>
        <v>0</v>
      </c>
      <c r="AP494" s="94">
        <f t="shared" si="103"/>
        <v>0</v>
      </c>
      <c r="AQ494" s="94" t="str">
        <f t="shared" si="104"/>
        <v/>
      </c>
      <c r="AR494" s="81">
        <f t="shared" si="105"/>
        <v>0</v>
      </c>
      <c r="AS494" s="81">
        <f t="shared" si="110"/>
        <v>0</v>
      </c>
      <c r="AT494" s="81">
        <f t="shared" si="106"/>
        <v>0</v>
      </c>
      <c r="AU494" s="81" t="str">
        <f t="shared" si="111"/>
        <v/>
      </c>
      <c r="AV494" s="74">
        <f t="shared" si="112"/>
        <v>0</v>
      </c>
      <c r="AW494" s="74">
        <f t="shared" si="113"/>
        <v>0</v>
      </c>
    </row>
    <row r="495" spans="1:49" s="13" customFormat="1" ht="25.15" customHeight="1" x14ac:dyDescent="0.15">
      <c r="A495" s="72">
        <f t="shared" si="107"/>
        <v>484</v>
      </c>
      <c r="B495" s="26" t="str">
        <f t="shared" si="100"/>
        <v/>
      </c>
      <c r="C495" s="73"/>
      <c r="D495" s="24" t="str">
        <f t="shared" si="108"/>
        <v/>
      </c>
      <c r="E495" s="24" t="str">
        <f t="shared" si="109"/>
        <v/>
      </c>
      <c r="F495" s="22"/>
      <c r="G495" s="23"/>
      <c r="H495" s="22"/>
      <c r="I495" s="24" t="str">
        <f>IF(OR(G495="",H495="",U495=""),"",IFERROR(VLOOKUP(G495&amp;H495&amp;U495,※編集不可※選択項目!$K$3:$P$51,5,FALSE),"該当なし"))</f>
        <v/>
      </c>
      <c r="J495" s="41"/>
      <c r="K495" s="22"/>
      <c r="L495" s="24" t="e">
        <f>J495&amp;#REF!</f>
        <v>#REF!</v>
      </c>
      <c r="M495" s="22"/>
      <c r="N495" s="22"/>
      <c r="O495" s="22"/>
      <c r="P495" s="22"/>
      <c r="Q495" s="22"/>
      <c r="R495" s="22"/>
      <c r="S495" s="25" t="str">
        <f t="shared" si="101"/>
        <v/>
      </c>
      <c r="T495" s="22"/>
      <c r="U495" s="22"/>
      <c r="V495" s="22"/>
      <c r="W495" s="22"/>
      <c r="X495" s="22"/>
      <c r="Y495" s="22"/>
      <c r="Z495" s="31"/>
      <c r="AA495" s="41"/>
      <c r="AB495" s="31"/>
      <c r="AC495" s="121"/>
      <c r="AD495" s="122"/>
      <c r="AE495" s="118"/>
      <c r="AF495" s="100"/>
      <c r="AG495" s="71"/>
      <c r="AH495" s="94">
        <f>IFERROR(INDEX(※編集不可※選択項目!$P$3:$P$51,MATCH(新規登録用!G495&amp;新規登録用!H495&amp;新規登録用!I495,※編集不可※選択項目!$Q$3:$Q$51,0)),0)</f>
        <v>0</v>
      </c>
      <c r="AI495" s="95" t="str">
        <f t="shared" si="102"/>
        <v/>
      </c>
      <c r="AJ495" s="95" t="str">
        <f>IF(G495&amp;H495=※編集不可※選択項目!$J$3,VLOOKUP(新規登録用!U495,※編集不可※選択項目!$N$2:$P$13,3,TRUE),AK495)</f>
        <v/>
      </c>
      <c r="AK495" s="95" t="str">
        <f>IF(G495&amp;H495=※編集不可※選択項目!$J$15,VLOOKUP(新規登録用!U495,※編集不可※選択項目!$N$14:$P$25,3,TRUE),AL495)</f>
        <v/>
      </c>
      <c r="AL495" s="95" t="str">
        <f>IF(G495&amp;H495=※編集不可※選択項目!$J$27,VLOOKUP(新規登録用!U495,※編集不可※選択項目!$N$26:$P$41,3,TRUE),AM495)</f>
        <v/>
      </c>
      <c r="AM495" s="95" t="str">
        <f>IF(G495&amp;H495=※編集不可※選択項目!$J$43,VLOOKUP(新規登録用!U495,※編集不可※選択項目!$N$42:$P$46,3,TRUE),AN495)</f>
        <v/>
      </c>
      <c r="AN495" s="95" t="str">
        <f>IF(G495&amp;H495=※編集不可※選択項目!$J$48,VLOOKUP(新規登録用!U495,※編集不可※選択項目!$N$47:$P$51,3,TRUE),"")</f>
        <v/>
      </c>
      <c r="AO495" s="94">
        <f>IFERROR(VLOOKUP(Y495&amp;G495&amp;H495,※編集不可※選択項目!U:V,2,FALSE),0)</f>
        <v>0</v>
      </c>
      <c r="AP495" s="94">
        <f t="shared" si="103"/>
        <v>0</v>
      </c>
      <c r="AQ495" s="94" t="str">
        <f t="shared" si="104"/>
        <v/>
      </c>
      <c r="AR495" s="81">
        <f t="shared" si="105"/>
        <v>0</v>
      </c>
      <c r="AS495" s="81">
        <f t="shared" si="110"/>
        <v>0</v>
      </c>
      <c r="AT495" s="81">
        <f t="shared" si="106"/>
        <v>0</v>
      </c>
      <c r="AU495" s="81" t="str">
        <f t="shared" si="111"/>
        <v/>
      </c>
      <c r="AV495" s="74">
        <f t="shared" si="112"/>
        <v>0</v>
      </c>
      <c r="AW495" s="74">
        <f t="shared" si="113"/>
        <v>0</v>
      </c>
    </row>
    <row r="496" spans="1:49" s="13" customFormat="1" ht="25.15" customHeight="1" x14ac:dyDescent="0.15">
      <c r="A496" s="72">
        <f t="shared" si="107"/>
        <v>485</v>
      </c>
      <c r="B496" s="26" t="str">
        <f t="shared" si="100"/>
        <v/>
      </c>
      <c r="C496" s="73"/>
      <c r="D496" s="24" t="str">
        <f t="shared" si="108"/>
        <v/>
      </c>
      <c r="E496" s="24" t="str">
        <f t="shared" si="109"/>
        <v/>
      </c>
      <c r="F496" s="22"/>
      <c r="G496" s="23"/>
      <c r="H496" s="22"/>
      <c r="I496" s="24" t="str">
        <f>IF(OR(G496="",H496="",U496=""),"",IFERROR(VLOOKUP(G496&amp;H496&amp;U496,※編集不可※選択項目!$K$3:$P$51,5,FALSE),"該当なし"))</f>
        <v/>
      </c>
      <c r="J496" s="41"/>
      <c r="K496" s="22"/>
      <c r="L496" s="24" t="e">
        <f>J496&amp;#REF!</f>
        <v>#REF!</v>
      </c>
      <c r="M496" s="22"/>
      <c r="N496" s="22"/>
      <c r="O496" s="22"/>
      <c r="P496" s="22"/>
      <c r="Q496" s="22"/>
      <c r="R496" s="22"/>
      <c r="S496" s="25" t="str">
        <f t="shared" si="101"/>
        <v/>
      </c>
      <c r="T496" s="22"/>
      <c r="U496" s="22"/>
      <c r="V496" s="22"/>
      <c r="W496" s="22"/>
      <c r="X496" s="22"/>
      <c r="Y496" s="22"/>
      <c r="Z496" s="31"/>
      <c r="AA496" s="41"/>
      <c r="AB496" s="31"/>
      <c r="AC496" s="121"/>
      <c r="AD496" s="122"/>
      <c r="AE496" s="118"/>
      <c r="AF496" s="100"/>
      <c r="AG496" s="71"/>
      <c r="AH496" s="94">
        <f>IFERROR(INDEX(※編集不可※選択項目!$P$3:$P$51,MATCH(新規登録用!G496&amp;新規登録用!H496&amp;新規登録用!I496,※編集不可※選択項目!$Q$3:$Q$51,0)),0)</f>
        <v>0</v>
      </c>
      <c r="AI496" s="95" t="str">
        <f t="shared" si="102"/>
        <v/>
      </c>
      <c r="AJ496" s="95" t="str">
        <f>IF(G496&amp;H496=※編集不可※選択項目!$J$3,VLOOKUP(新規登録用!U496,※編集不可※選択項目!$N$2:$P$13,3,TRUE),AK496)</f>
        <v/>
      </c>
      <c r="AK496" s="95" t="str">
        <f>IF(G496&amp;H496=※編集不可※選択項目!$J$15,VLOOKUP(新規登録用!U496,※編集不可※選択項目!$N$14:$P$25,3,TRUE),AL496)</f>
        <v/>
      </c>
      <c r="AL496" s="95" t="str">
        <f>IF(G496&amp;H496=※編集不可※選択項目!$J$27,VLOOKUP(新規登録用!U496,※編集不可※選択項目!$N$26:$P$41,3,TRUE),AM496)</f>
        <v/>
      </c>
      <c r="AM496" s="95" t="str">
        <f>IF(G496&amp;H496=※編集不可※選択項目!$J$43,VLOOKUP(新規登録用!U496,※編集不可※選択項目!$N$42:$P$46,3,TRUE),AN496)</f>
        <v/>
      </c>
      <c r="AN496" s="95" t="str">
        <f>IF(G496&amp;H496=※編集不可※選択項目!$J$48,VLOOKUP(新規登録用!U496,※編集不可※選択項目!$N$47:$P$51,3,TRUE),"")</f>
        <v/>
      </c>
      <c r="AO496" s="94">
        <f>IFERROR(VLOOKUP(Y496&amp;G496&amp;H496,※編集不可※選択項目!U:V,2,FALSE),0)</f>
        <v>0</v>
      </c>
      <c r="AP496" s="94">
        <f t="shared" si="103"/>
        <v>0</v>
      </c>
      <c r="AQ496" s="94" t="str">
        <f t="shared" si="104"/>
        <v/>
      </c>
      <c r="AR496" s="81">
        <f t="shared" si="105"/>
        <v>0</v>
      </c>
      <c r="AS496" s="81">
        <f t="shared" si="110"/>
        <v>0</v>
      </c>
      <c r="AT496" s="81">
        <f t="shared" si="106"/>
        <v>0</v>
      </c>
      <c r="AU496" s="81" t="str">
        <f t="shared" si="111"/>
        <v/>
      </c>
      <c r="AV496" s="74">
        <f t="shared" si="112"/>
        <v>0</v>
      </c>
      <c r="AW496" s="74">
        <f t="shared" si="113"/>
        <v>0</v>
      </c>
    </row>
    <row r="497" spans="1:49" s="13" customFormat="1" ht="25.15" customHeight="1" x14ac:dyDescent="0.15">
      <c r="A497" s="72">
        <f t="shared" si="107"/>
        <v>486</v>
      </c>
      <c r="B497" s="26" t="str">
        <f t="shared" si="100"/>
        <v/>
      </c>
      <c r="C497" s="73"/>
      <c r="D497" s="24" t="str">
        <f t="shared" si="108"/>
        <v/>
      </c>
      <c r="E497" s="24" t="str">
        <f t="shared" si="109"/>
        <v/>
      </c>
      <c r="F497" s="22"/>
      <c r="G497" s="23"/>
      <c r="H497" s="22"/>
      <c r="I497" s="24" t="str">
        <f>IF(OR(G497="",H497="",U497=""),"",IFERROR(VLOOKUP(G497&amp;H497&amp;U497,※編集不可※選択項目!$K$3:$P$51,5,FALSE),"該当なし"))</f>
        <v/>
      </c>
      <c r="J497" s="41"/>
      <c r="K497" s="22"/>
      <c r="L497" s="24" t="e">
        <f>J497&amp;#REF!</f>
        <v>#REF!</v>
      </c>
      <c r="M497" s="22"/>
      <c r="N497" s="22"/>
      <c r="O497" s="22"/>
      <c r="P497" s="22"/>
      <c r="Q497" s="22"/>
      <c r="R497" s="22"/>
      <c r="S497" s="25" t="str">
        <f t="shared" si="101"/>
        <v/>
      </c>
      <c r="T497" s="22"/>
      <c r="U497" s="22"/>
      <c r="V497" s="22"/>
      <c r="W497" s="22"/>
      <c r="X497" s="22"/>
      <c r="Y497" s="22"/>
      <c r="Z497" s="31"/>
      <c r="AA497" s="41"/>
      <c r="AB497" s="31"/>
      <c r="AC497" s="121"/>
      <c r="AD497" s="122"/>
      <c r="AE497" s="118"/>
      <c r="AF497" s="100"/>
      <c r="AG497" s="71"/>
      <c r="AH497" s="94">
        <f>IFERROR(INDEX(※編集不可※選択項目!$P$3:$P$51,MATCH(新規登録用!G497&amp;新規登録用!H497&amp;新規登録用!I497,※編集不可※選択項目!$Q$3:$Q$51,0)),0)</f>
        <v>0</v>
      </c>
      <c r="AI497" s="95" t="str">
        <f t="shared" si="102"/>
        <v/>
      </c>
      <c r="AJ497" s="95" t="str">
        <f>IF(G497&amp;H497=※編集不可※選択項目!$J$3,VLOOKUP(新規登録用!U497,※編集不可※選択項目!$N$2:$P$13,3,TRUE),AK497)</f>
        <v/>
      </c>
      <c r="AK497" s="95" t="str">
        <f>IF(G497&amp;H497=※編集不可※選択項目!$J$15,VLOOKUP(新規登録用!U497,※編集不可※選択項目!$N$14:$P$25,3,TRUE),AL497)</f>
        <v/>
      </c>
      <c r="AL497" s="95" t="str">
        <f>IF(G497&amp;H497=※編集不可※選択項目!$J$27,VLOOKUP(新規登録用!U497,※編集不可※選択項目!$N$26:$P$41,3,TRUE),AM497)</f>
        <v/>
      </c>
      <c r="AM497" s="95" t="str">
        <f>IF(G497&amp;H497=※編集不可※選択項目!$J$43,VLOOKUP(新規登録用!U497,※編集不可※選択項目!$N$42:$P$46,3,TRUE),AN497)</f>
        <v/>
      </c>
      <c r="AN497" s="95" t="str">
        <f>IF(G497&amp;H497=※編集不可※選択項目!$J$48,VLOOKUP(新規登録用!U497,※編集不可※選択項目!$N$47:$P$51,3,TRUE),"")</f>
        <v/>
      </c>
      <c r="AO497" s="94">
        <f>IFERROR(VLOOKUP(Y497&amp;G497&amp;H497,※編集不可※選択項目!U:V,2,FALSE),0)</f>
        <v>0</v>
      </c>
      <c r="AP497" s="94">
        <f t="shared" si="103"/>
        <v>0</v>
      </c>
      <c r="AQ497" s="94" t="str">
        <f t="shared" si="104"/>
        <v/>
      </c>
      <c r="AR497" s="81">
        <f t="shared" si="105"/>
        <v>0</v>
      </c>
      <c r="AS497" s="81">
        <f t="shared" si="110"/>
        <v>0</v>
      </c>
      <c r="AT497" s="81">
        <f t="shared" si="106"/>
        <v>0</v>
      </c>
      <c r="AU497" s="81" t="str">
        <f t="shared" si="111"/>
        <v/>
      </c>
      <c r="AV497" s="74">
        <f t="shared" si="112"/>
        <v>0</v>
      </c>
      <c r="AW497" s="74">
        <f t="shared" si="113"/>
        <v>0</v>
      </c>
    </row>
    <row r="498" spans="1:49" s="13" customFormat="1" ht="25.15" customHeight="1" x14ac:dyDescent="0.15">
      <c r="A498" s="72">
        <f t="shared" si="107"/>
        <v>487</v>
      </c>
      <c r="B498" s="26" t="str">
        <f t="shared" si="100"/>
        <v/>
      </c>
      <c r="C498" s="73"/>
      <c r="D498" s="24" t="str">
        <f t="shared" si="108"/>
        <v/>
      </c>
      <c r="E498" s="24" t="str">
        <f t="shared" si="109"/>
        <v/>
      </c>
      <c r="F498" s="22"/>
      <c r="G498" s="23"/>
      <c r="H498" s="22"/>
      <c r="I498" s="24" t="str">
        <f>IF(OR(G498="",H498="",U498=""),"",IFERROR(VLOOKUP(G498&amp;H498&amp;U498,※編集不可※選択項目!$K$3:$P$51,5,FALSE),"該当なし"))</f>
        <v/>
      </c>
      <c r="J498" s="41"/>
      <c r="K498" s="22"/>
      <c r="L498" s="24" t="e">
        <f>J498&amp;#REF!</f>
        <v>#REF!</v>
      </c>
      <c r="M498" s="22"/>
      <c r="N498" s="22"/>
      <c r="O498" s="22"/>
      <c r="P498" s="22"/>
      <c r="Q498" s="22"/>
      <c r="R498" s="22"/>
      <c r="S498" s="25" t="str">
        <f t="shared" si="101"/>
        <v/>
      </c>
      <c r="T498" s="22"/>
      <c r="U498" s="22"/>
      <c r="V498" s="22"/>
      <c r="W498" s="22"/>
      <c r="X498" s="22"/>
      <c r="Y498" s="22"/>
      <c r="Z498" s="31"/>
      <c r="AA498" s="41"/>
      <c r="AB498" s="31"/>
      <c r="AC498" s="121"/>
      <c r="AD498" s="122"/>
      <c r="AE498" s="118"/>
      <c r="AF498" s="100"/>
      <c r="AG498" s="71"/>
      <c r="AH498" s="94">
        <f>IFERROR(INDEX(※編集不可※選択項目!$P$3:$P$51,MATCH(新規登録用!G498&amp;新規登録用!H498&amp;新規登録用!I498,※編集不可※選択項目!$Q$3:$Q$51,0)),0)</f>
        <v>0</v>
      </c>
      <c r="AI498" s="95" t="str">
        <f t="shared" si="102"/>
        <v/>
      </c>
      <c r="AJ498" s="95" t="str">
        <f>IF(G498&amp;H498=※編集不可※選択項目!$J$3,VLOOKUP(新規登録用!U498,※編集不可※選択項目!$N$2:$P$13,3,TRUE),AK498)</f>
        <v/>
      </c>
      <c r="AK498" s="95" t="str">
        <f>IF(G498&amp;H498=※編集不可※選択項目!$J$15,VLOOKUP(新規登録用!U498,※編集不可※選択項目!$N$14:$P$25,3,TRUE),AL498)</f>
        <v/>
      </c>
      <c r="AL498" s="95" t="str">
        <f>IF(G498&amp;H498=※編集不可※選択項目!$J$27,VLOOKUP(新規登録用!U498,※編集不可※選択項目!$N$26:$P$41,3,TRUE),AM498)</f>
        <v/>
      </c>
      <c r="AM498" s="95" t="str">
        <f>IF(G498&amp;H498=※編集不可※選択項目!$J$43,VLOOKUP(新規登録用!U498,※編集不可※選択項目!$N$42:$P$46,3,TRUE),AN498)</f>
        <v/>
      </c>
      <c r="AN498" s="95" t="str">
        <f>IF(G498&amp;H498=※編集不可※選択項目!$J$48,VLOOKUP(新規登録用!U498,※編集不可※選択項目!$N$47:$P$51,3,TRUE),"")</f>
        <v/>
      </c>
      <c r="AO498" s="94">
        <f>IFERROR(VLOOKUP(Y498&amp;G498&amp;H498,※編集不可※選択項目!U:V,2,FALSE),0)</f>
        <v>0</v>
      </c>
      <c r="AP498" s="94">
        <f t="shared" si="103"/>
        <v>0</v>
      </c>
      <c r="AQ498" s="94" t="str">
        <f t="shared" si="104"/>
        <v/>
      </c>
      <c r="AR498" s="81">
        <f t="shared" si="105"/>
        <v>0</v>
      </c>
      <c r="AS498" s="81">
        <f t="shared" si="110"/>
        <v>0</v>
      </c>
      <c r="AT498" s="81">
        <f t="shared" si="106"/>
        <v>0</v>
      </c>
      <c r="AU498" s="81" t="str">
        <f t="shared" si="111"/>
        <v/>
      </c>
      <c r="AV498" s="74">
        <f t="shared" si="112"/>
        <v>0</v>
      </c>
      <c r="AW498" s="74">
        <f t="shared" si="113"/>
        <v>0</v>
      </c>
    </row>
    <row r="499" spans="1:49" s="13" customFormat="1" ht="25.15" customHeight="1" x14ac:dyDescent="0.15">
      <c r="A499" s="72">
        <f t="shared" si="107"/>
        <v>488</v>
      </c>
      <c r="B499" s="26" t="str">
        <f t="shared" si="100"/>
        <v/>
      </c>
      <c r="C499" s="73"/>
      <c r="D499" s="24" t="str">
        <f t="shared" si="108"/>
        <v/>
      </c>
      <c r="E499" s="24" t="str">
        <f t="shared" si="109"/>
        <v/>
      </c>
      <c r="F499" s="22"/>
      <c r="G499" s="23"/>
      <c r="H499" s="22"/>
      <c r="I499" s="24" t="str">
        <f>IF(OR(G499="",H499="",U499=""),"",IFERROR(VLOOKUP(G499&amp;H499&amp;U499,※編集不可※選択項目!$K$3:$P$51,5,FALSE),"該当なし"))</f>
        <v/>
      </c>
      <c r="J499" s="41"/>
      <c r="K499" s="22"/>
      <c r="L499" s="24" t="e">
        <f>J499&amp;#REF!</f>
        <v>#REF!</v>
      </c>
      <c r="M499" s="22"/>
      <c r="N499" s="22"/>
      <c r="O499" s="22"/>
      <c r="P499" s="22"/>
      <c r="Q499" s="22"/>
      <c r="R499" s="22"/>
      <c r="S499" s="25" t="str">
        <f t="shared" si="101"/>
        <v/>
      </c>
      <c r="T499" s="22"/>
      <c r="U499" s="22"/>
      <c r="V499" s="22"/>
      <c r="W499" s="22"/>
      <c r="X499" s="22"/>
      <c r="Y499" s="22"/>
      <c r="Z499" s="31"/>
      <c r="AA499" s="41"/>
      <c r="AB499" s="31"/>
      <c r="AC499" s="121"/>
      <c r="AD499" s="122"/>
      <c r="AE499" s="118"/>
      <c r="AF499" s="100"/>
      <c r="AG499" s="71"/>
      <c r="AH499" s="94">
        <f>IFERROR(INDEX(※編集不可※選択項目!$P$3:$P$51,MATCH(新規登録用!G499&amp;新規登録用!H499&amp;新規登録用!I499,※編集不可※選択項目!$Q$3:$Q$51,0)),0)</f>
        <v>0</v>
      </c>
      <c r="AI499" s="95" t="str">
        <f t="shared" si="102"/>
        <v/>
      </c>
      <c r="AJ499" s="95" t="str">
        <f>IF(G499&amp;H499=※編集不可※選択項目!$J$3,VLOOKUP(新規登録用!U499,※編集不可※選択項目!$N$2:$P$13,3,TRUE),AK499)</f>
        <v/>
      </c>
      <c r="AK499" s="95" t="str">
        <f>IF(G499&amp;H499=※編集不可※選択項目!$J$15,VLOOKUP(新規登録用!U499,※編集不可※選択項目!$N$14:$P$25,3,TRUE),AL499)</f>
        <v/>
      </c>
      <c r="AL499" s="95" t="str">
        <f>IF(G499&amp;H499=※編集不可※選択項目!$J$27,VLOOKUP(新規登録用!U499,※編集不可※選択項目!$N$26:$P$41,3,TRUE),AM499)</f>
        <v/>
      </c>
      <c r="AM499" s="95" t="str">
        <f>IF(G499&amp;H499=※編集不可※選択項目!$J$43,VLOOKUP(新規登録用!U499,※編集不可※選択項目!$N$42:$P$46,3,TRUE),AN499)</f>
        <v/>
      </c>
      <c r="AN499" s="95" t="str">
        <f>IF(G499&amp;H499=※編集不可※選択項目!$J$48,VLOOKUP(新規登録用!U499,※編集不可※選択項目!$N$47:$P$51,3,TRUE),"")</f>
        <v/>
      </c>
      <c r="AO499" s="94">
        <f>IFERROR(VLOOKUP(Y499&amp;G499&amp;H499,※編集不可※選択項目!U:V,2,FALSE),0)</f>
        <v>0</v>
      </c>
      <c r="AP499" s="94">
        <f t="shared" si="103"/>
        <v>0</v>
      </c>
      <c r="AQ499" s="94" t="str">
        <f t="shared" si="104"/>
        <v/>
      </c>
      <c r="AR499" s="81">
        <f t="shared" si="105"/>
        <v>0</v>
      </c>
      <c r="AS499" s="81">
        <f t="shared" si="110"/>
        <v>0</v>
      </c>
      <c r="AT499" s="81">
        <f t="shared" si="106"/>
        <v>0</v>
      </c>
      <c r="AU499" s="81" t="str">
        <f t="shared" si="111"/>
        <v/>
      </c>
      <c r="AV499" s="74">
        <f t="shared" si="112"/>
        <v>0</v>
      </c>
      <c r="AW499" s="74">
        <f t="shared" si="113"/>
        <v>0</v>
      </c>
    </row>
    <row r="500" spans="1:49" s="13" customFormat="1" ht="25.15" customHeight="1" x14ac:dyDescent="0.15">
      <c r="A500" s="72">
        <f t="shared" si="107"/>
        <v>489</v>
      </c>
      <c r="B500" s="26" t="str">
        <f t="shared" si="100"/>
        <v/>
      </c>
      <c r="C500" s="73"/>
      <c r="D500" s="24" t="str">
        <f t="shared" si="108"/>
        <v/>
      </c>
      <c r="E500" s="24" t="str">
        <f t="shared" si="109"/>
        <v/>
      </c>
      <c r="F500" s="22"/>
      <c r="G500" s="23"/>
      <c r="H500" s="22"/>
      <c r="I500" s="24" t="str">
        <f>IF(OR(G500="",H500="",U500=""),"",IFERROR(VLOOKUP(G500&amp;H500&amp;U500,※編集不可※選択項目!$K$3:$P$51,5,FALSE),"該当なし"))</f>
        <v/>
      </c>
      <c r="J500" s="41"/>
      <c r="K500" s="22"/>
      <c r="L500" s="24" t="e">
        <f>J500&amp;#REF!</f>
        <v>#REF!</v>
      </c>
      <c r="M500" s="22"/>
      <c r="N500" s="22"/>
      <c r="O500" s="22"/>
      <c r="P500" s="22"/>
      <c r="Q500" s="22"/>
      <c r="R500" s="22"/>
      <c r="S500" s="25" t="str">
        <f t="shared" si="101"/>
        <v/>
      </c>
      <c r="T500" s="22"/>
      <c r="U500" s="22"/>
      <c r="V500" s="22"/>
      <c r="W500" s="22"/>
      <c r="X500" s="22"/>
      <c r="Y500" s="22"/>
      <c r="Z500" s="31"/>
      <c r="AA500" s="41"/>
      <c r="AB500" s="31"/>
      <c r="AC500" s="121"/>
      <c r="AD500" s="122"/>
      <c r="AE500" s="118"/>
      <c r="AF500" s="100"/>
      <c r="AG500" s="71"/>
      <c r="AH500" s="94">
        <f>IFERROR(INDEX(※編集不可※選択項目!$P$3:$P$51,MATCH(新規登録用!G500&amp;新規登録用!H500&amp;新規登録用!I500,※編集不可※選択項目!$Q$3:$Q$51,0)),0)</f>
        <v>0</v>
      </c>
      <c r="AI500" s="95" t="str">
        <f t="shared" si="102"/>
        <v/>
      </c>
      <c r="AJ500" s="95" t="str">
        <f>IF(G500&amp;H500=※編集不可※選択項目!$J$3,VLOOKUP(新規登録用!U500,※編集不可※選択項目!$N$2:$P$13,3,TRUE),AK500)</f>
        <v/>
      </c>
      <c r="AK500" s="95" t="str">
        <f>IF(G500&amp;H500=※編集不可※選択項目!$J$15,VLOOKUP(新規登録用!U500,※編集不可※選択項目!$N$14:$P$25,3,TRUE),AL500)</f>
        <v/>
      </c>
      <c r="AL500" s="95" t="str">
        <f>IF(G500&amp;H500=※編集不可※選択項目!$J$27,VLOOKUP(新規登録用!U500,※編集不可※選択項目!$N$26:$P$41,3,TRUE),AM500)</f>
        <v/>
      </c>
      <c r="AM500" s="95" t="str">
        <f>IF(G500&amp;H500=※編集不可※選択項目!$J$43,VLOOKUP(新規登録用!U500,※編集不可※選択項目!$N$42:$P$46,3,TRUE),AN500)</f>
        <v/>
      </c>
      <c r="AN500" s="95" t="str">
        <f>IF(G500&amp;H500=※編集不可※選択項目!$J$48,VLOOKUP(新規登録用!U500,※編集不可※選択項目!$N$47:$P$51,3,TRUE),"")</f>
        <v/>
      </c>
      <c r="AO500" s="94">
        <f>IFERROR(VLOOKUP(Y500&amp;G500&amp;H500,※編集不可※選択項目!U:V,2,FALSE),0)</f>
        <v>0</v>
      </c>
      <c r="AP500" s="94">
        <f t="shared" si="103"/>
        <v>0</v>
      </c>
      <c r="AQ500" s="94" t="str">
        <f t="shared" si="104"/>
        <v/>
      </c>
      <c r="AR500" s="81">
        <f t="shared" si="105"/>
        <v>0</v>
      </c>
      <c r="AS500" s="81">
        <f t="shared" si="110"/>
        <v>0</v>
      </c>
      <c r="AT500" s="81">
        <f t="shared" si="106"/>
        <v>0</v>
      </c>
      <c r="AU500" s="81" t="str">
        <f t="shared" si="111"/>
        <v/>
      </c>
      <c r="AV500" s="74">
        <f t="shared" si="112"/>
        <v>0</v>
      </c>
      <c r="AW500" s="74">
        <f t="shared" si="113"/>
        <v>0</v>
      </c>
    </row>
    <row r="501" spans="1:49" s="13" customFormat="1" ht="25.15" customHeight="1" x14ac:dyDescent="0.15">
      <c r="A501" s="72">
        <f t="shared" si="107"/>
        <v>490</v>
      </c>
      <c r="B501" s="26" t="str">
        <f t="shared" si="100"/>
        <v/>
      </c>
      <c r="C501" s="73"/>
      <c r="D501" s="24" t="str">
        <f t="shared" si="108"/>
        <v/>
      </c>
      <c r="E501" s="24" t="str">
        <f t="shared" si="109"/>
        <v/>
      </c>
      <c r="F501" s="22"/>
      <c r="G501" s="23"/>
      <c r="H501" s="22"/>
      <c r="I501" s="24" t="str">
        <f>IF(OR(G501="",H501="",U501=""),"",IFERROR(VLOOKUP(G501&amp;H501&amp;U501,※編集不可※選択項目!$K$3:$P$51,5,FALSE),"該当なし"))</f>
        <v/>
      </c>
      <c r="J501" s="41"/>
      <c r="K501" s="22"/>
      <c r="L501" s="24" t="e">
        <f>J501&amp;#REF!</f>
        <v>#REF!</v>
      </c>
      <c r="M501" s="22"/>
      <c r="N501" s="22"/>
      <c r="O501" s="22"/>
      <c r="P501" s="22"/>
      <c r="Q501" s="22"/>
      <c r="R501" s="22"/>
      <c r="S501" s="25" t="str">
        <f t="shared" si="101"/>
        <v/>
      </c>
      <c r="T501" s="22"/>
      <c r="U501" s="22"/>
      <c r="V501" s="22"/>
      <c r="W501" s="22"/>
      <c r="X501" s="22"/>
      <c r="Y501" s="22"/>
      <c r="Z501" s="31"/>
      <c r="AA501" s="41"/>
      <c r="AB501" s="31"/>
      <c r="AC501" s="121"/>
      <c r="AD501" s="122"/>
      <c r="AE501" s="118"/>
      <c r="AF501" s="100"/>
      <c r="AG501" s="71"/>
      <c r="AH501" s="94">
        <f>IFERROR(INDEX(※編集不可※選択項目!$P$3:$P$51,MATCH(新規登録用!G501&amp;新規登録用!H501&amp;新規登録用!I501,※編集不可※選択項目!$Q$3:$Q$51,0)),0)</f>
        <v>0</v>
      </c>
      <c r="AI501" s="95" t="str">
        <f t="shared" si="102"/>
        <v/>
      </c>
      <c r="AJ501" s="95" t="str">
        <f>IF(G501&amp;H501=※編集不可※選択項目!$J$3,VLOOKUP(新規登録用!U501,※編集不可※選択項目!$N$2:$P$13,3,TRUE),AK501)</f>
        <v/>
      </c>
      <c r="AK501" s="95" t="str">
        <f>IF(G501&amp;H501=※編集不可※選択項目!$J$15,VLOOKUP(新規登録用!U501,※編集不可※選択項目!$N$14:$P$25,3,TRUE),AL501)</f>
        <v/>
      </c>
      <c r="AL501" s="95" t="str">
        <f>IF(G501&amp;H501=※編集不可※選択項目!$J$27,VLOOKUP(新規登録用!U501,※編集不可※選択項目!$N$26:$P$41,3,TRUE),AM501)</f>
        <v/>
      </c>
      <c r="AM501" s="95" t="str">
        <f>IF(G501&amp;H501=※編集不可※選択項目!$J$43,VLOOKUP(新規登録用!U501,※編集不可※選択項目!$N$42:$P$46,3,TRUE),AN501)</f>
        <v/>
      </c>
      <c r="AN501" s="95" t="str">
        <f>IF(G501&amp;H501=※編集不可※選択項目!$J$48,VLOOKUP(新規登録用!U501,※編集不可※選択項目!$N$47:$P$51,3,TRUE),"")</f>
        <v/>
      </c>
      <c r="AO501" s="94">
        <f>IFERROR(VLOOKUP(Y501&amp;G501&amp;H501,※編集不可※選択項目!U:V,2,FALSE),0)</f>
        <v>0</v>
      </c>
      <c r="AP501" s="94">
        <f t="shared" si="103"/>
        <v>0</v>
      </c>
      <c r="AQ501" s="94" t="str">
        <f t="shared" si="104"/>
        <v/>
      </c>
      <c r="AR501" s="81">
        <f t="shared" si="105"/>
        <v>0</v>
      </c>
      <c r="AS501" s="81">
        <f t="shared" si="110"/>
        <v>0</v>
      </c>
      <c r="AT501" s="81">
        <f t="shared" si="106"/>
        <v>0</v>
      </c>
      <c r="AU501" s="81" t="str">
        <f t="shared" si="111"/>
        <v/>
      </c>
      <c r="AV501" s="74">
        <f t="shared" si="112"/>
        <v>0</v>
      </c>
      <c r="AW501" s="74">
        <f t="shared" si="113"/>
        <v>0</v>
      </c>
    </row>
    <row r="502" spans="1:49" s="13" customFormat="1" ht="25.15" customHeight="1" x14ac:dyDescent="0.15">
      <c r="A502" s="72">
        <f t="shared" si="107"/>
        <v>491</v>
      </c>
      <c r="B502" s="26" t="str">
        <f t="shared" si="100"/>
        <v/>
      </c>
      <c r="C502" s="73"/>
      <c r="D502" s="24" t="str">
        <f t="shared" si="108"/>
        <v/>
      </c>
      <c r="E502" s="24" t="str">
        <f t="shared" si="109"/>
        <v/>
      </c>
      <c r="F502" s="22"/>
      <c r="G502" s="23"/>
      <c r="H502" s="22"/>
      <c r="I502" s="24" t="str">
        <f>IF(OR(G502="",H502="",U502=""),"",IFERROR(VLOOKUP(G502&amp;H502&amp;U502,※編集不可※選択項目!$K$3:$P$51,5,FALSE),"該当なし"))</f>
        <v/>
      </c>
      <c r="J502" s="41"/>
      <c r="K502" s="22"/>
      <c r="L502" s="24" t="e">
        <f>J502&amp;#REF!</f>
        <v>#REF!</v>
      </c>
      <c r="M502" s="22"/>
      <c r="N502" s="22"/>
      <c r="O502" s="22"/>
      <c r="P502" s="22"/>
      <c r="Q502" s="22"/>
      <c r="R502" s="22"/>
      <c r="S502" s="25" t="str">
        <f t="shared" si="101"/>
        <v/>
      </c>
      <c r="T502" s="22"/>
      <c r="U502" s="22"/>
      <c r="V502" s="22"/>
      <c r="W502" s="22"/>
      <c r="X502" s="22"/>
      <c r="Y502" s="22"/>
      <c r="Z502" s="31"/>
      <c r="AA502" s="41"/>
      <c r="AB502" s="31"/>
      <c r="AC502" s="121"/>
      <c r="AD502" s="122"/>
      <c r="AE502" s="118"/>
      <c r="AF502" s="100"/>
      <c r="AG502" s="71"/>
      <c r="AH502" s="94">
        <f>IFERROR(INDEX(※編集不可※選択項目!$P$3:$P$51,MATCH(新規登録用!G502&amp;新規登録用!H502&amp;新規登録用!I502,※編集不可※選択項目!$Q$3:$Q$51,0)),0)</f>
        <v>0</v>
      </c>
      <c r="AI502" s="95" t="str">
        <f t="shared" si="102"/>
        <v/>
      </c>
      <c r="AJ502" s="95" t="str">
        <f>IF(G502&amp;H502=※編集不可※選択項目!$J$3,VLOOKUP(新規登録用!U502,※編集不可※選択項目!$N$2:$P$13,3,TRUE),AK502)</f>
        <v/>
      </c>
      <c r="AK502" s="95" t="str">
        <f>IF(G502&amp;H502=※編集不可※選択項目!$J$15,VLOOKUP(新規登録用!U502,※編集不可※選択項目!$N$14:$P$25,3,TRUE),AL502)</f>
        <v/>
      </c>
      <c r="AL502" s="95" t="str">
        <f>IF(G502&amp;H502=※編集不可※選択項目!$J$27,VLOOKUP(新規登録用!U502,※編集不可※選択項目!$N$26:$P$41,3,TRUE),AM502)</f>
        <v/>
      </c>
      <c r="AM502" s="95" t="str">
        <f>IF(G502&amp;H502=※編集不可※選択項目!$J$43,VLOOKUP(新規登録用!U502,※編集不可※選択項目!$N$42:$P$46,3,TRUE),AN502)</f>
        <v/>
      </c>
      <c r="AN502" s="95" t="str">
        <f>IF(G502&amp;H502=※編集不可※選択項目!$J$48,VLOOKUP(新規登録用!U502,※編集不可※選択項目!$N$47:$P$51,3,TRUE),"")</f>
        <v/>
      </c>
      <c r="AO502" s="94">
        <f>IFERROR(VLOOKUP(Y502&amp;G502&amp;H502,※編集不可※選択項目!U:V,2,FALSE),0)</f>
        <v>0</v>
      </c>
      <c r="AP502" s="94">
        <f t="shared" si="103"/>
        <v>0</v>
      </c>
      <c r="AQ502" s="94" t="str">
        <f t="shared" si="104"/>
        <v/>
      </c>
      <c r="AR502" s="81">
        <f t="shared" si="105"/>
        <v>0</v>
      </c>
      <c r="AS502" s="81">
        <f t="shared" si="110"/>
        <v>0</v>
      </c>
      <c r="AT502" s="81">
        <f t="shared" si="106"/>
        <v>0</v>
      </c>
      <c r="AU502" s="81" t="str">
        <f t="shared" si="111"/>
        <v/>
      </c>
      <c r="AV502" s="74">
        <f t="shared" si="112"/>
        <v>0</v>
      </c>
      <c r="AW502" s="74">
        <f t="shared" si="113"/>
        <v>0</v>
      </c>
    </row>
    <row r="503" spans="1:49" s="13" customFormat="1" ht="25.15" customHeight="1" x14ac:dyDescent="0.15">
      <c r="A503" s="72">
        <f t="shared" si="107"/>
        <v>492</v>
      </c>
      <c r="B503" s="26" t="str">
        <f t="shared" si="100"/>
        <v/>
      </c>
      <c r="C503" s="73"/>
      <c r="D503" s="24" t="str">
        <f t="shared" si="108"/>
        <v/>
      </c>
      <c r="E503" s="24" t="str">
        <f t="shared" si="109"/>
        <v/>
      </c>
      <c r="F503" s="22"/>
      <c r="G503" s="23"/>
      <c r="H503" s="22"/>
      <c r="I503" s="24" t="str">
        <f>IF(OR(G503="",H503="",U503=""),"",IFERROR(VLOOKUP(G503&amp;H503&amp;U503,※編集不可※選択項目!$K$3:$P$51,5,FALSE),"該当なし"))</f>
        <v/>
      </c>
      <c r="J503" s="41"/>
      <c r="K503" s="22"/>
      <c r="L503" s="24" t="e">
        <f>J503&amp;#REF!</f>
        <v>#REF!</v>
      </c>
      <c r="M503" s="22"/>
      <c r="N503" s="22"/>
      <c r="O503" s="22"/>
      <c r="P503" s="22"/>
      <c r="Q503" s="22"/>
      <c r="R503" s="22"/>
      <c r="S503" s="25" t="str">
        <f t="shared" si="101"/>
        <v/>
      </c>
      <c r="T503" s="22"/>
      <c r="U503" s="22"/>
      <c r="V503" s="22"/>
      <c r="W503" s="22"/>
      <c r="X503" s="22"/>
      <c r="Y503" s="22"/>
      <c r="Z503" s="31"/>
      <c r="AA503" s="41"/>
      <c r="AB503" s="31"/>
      <c r="AC503" s="121"/>
      <c r="AD503" s="122"/>
      <c r="AE503" s="118"/>
      <c r="AF503" s="100"/>
      <c r="AG503" s="71"/>
      <c r="AH503" s="94">
        <f>IFERROR(INDEX(※編集不可※選択項目!$P$3:$P$51,MATCH(新規登録用!G503&amp;新規登録用!H503&amp;新規登録用!I503,※編集不可※選択項目!$Q$3:$Q$51,0)),0)</f>
        <v>0</v>
      </c>
      <c r="AI503" s="95" t="str">
        <f t="shared" si="102"/>
        <v/>
      </c>
      <c r="AJ503" s="95" t="str">
        <f>IF(G503&amp;H503=※編集不可※選択項目!$J$3,VLOOKUP(新規登録用!U503,※編集不可※選択項目!$N$2:$P$13,3,TRUE),AK503)</f>
        <v/>
      </c>
      <c r="AK503" s="95" t="str">
        <f>IF(G503&amp;H503=※編集不可※選択項目!$J$15,VLOOKUP(新規登録用!U503,※編集不可※選択項目!$N$14:$P$25,3,TRUE),AL503)</f>
        <v/>
      </c>
      <c r="AL503" s="95" t="str">
        <f>IF(G503&amp;H503=※編集不可※選択項目!$J$27,VLOOKUP(新規登録用!U503,※編集不可※選択項目!$N$26:$P$41,3,TRUE),AM503)</f>
        <v/>
      </c>
      <c r="AM503" s="95" t="str">
        <f>IF(G503&amp;H503=※編集不可※選択項目!$J$43,VLOOKUP(新規登録用!U503,※編集不可※選択項目!$N$42:$P$46,3,TRUE),AN503)</f>
        <v/>
      </c>
      <c r="AN503" s="95" t="str">
        <f>IF(G503&amp;H503=※編集不可※選択項目!$J$48,VLOOKUP(新規登録用!U503,※編集不可※選択項目!$N$47:$P$51,3,TRUE),"")</f>
        <v/>
      </c>
      <c r="AO503" s="94">
        <f>IFERROR(VLOOKUP(Y503&amp;G503&amp;H503,※編集不可※選択項目!U:V,2,FALSE),0)</f>
        <v>0</v>
      </c>
      <c r="AP503" s="94">
        <f t="shared" si="103"/>
        <v>0</v>
      </c>
      <c r="AQ503" s="94" t="str">
        <f t="shared" si="104"/>
        <v/>
      </c>
      <c r="AR503" s="81">
        <f t="shared" si="105"/>
        <v>0</v>
      </c>
      <c r="AS503" s="81">
        <f t="shared" si="110"/>
        <v>0</v>
      </c>
      <c r="AT503" s="81">
        <f t="shared" si="106"/>
        <v>0</v>
      </c>
      <c r="AU503" s="81" t="str">
        <f t="shared" si="111"/>
        <v/>
      </c>
      <c r="AV503" s="74">
        <f t="shared" si="112"/>
        <v>0</v>
      </c>
      <c r="AW503" s="74">
        <f t="shared" si="113"/>
        <v>0</v>
      </c>
    </row>
    <row r="504" spans="1:49" s="13" customFormat="1" ht="25.15" customHeight="1" x14ac:dyDescent="0.15">
      <c r="A504" s="72">
        <f t="shared" si="107"/>
        <v>493</v>
      </c>
      <c r="B504" s="26" t="str">
        <f t="shared" si="100"/>
        <v/>
      </c>
      <c r="C504" s="73"/>
      <c r="D504" s="24" t="str">
        <f t="shared" si="108"/>
        <v/>
      </c>
      <c r="E504" s="24" t="str">
        <f t="shared" si="109"/>
        <v/>
      </c>
      <c r="F504" s="22"/>
      <c r="G504" s="23"/>
      <c r="H504" s="22"/>
      <c r="I504" s="24" t="str">
        <f>IF(OR(G504="",H504="",U504=""),"",IFERROR(VLOOKUP(G504&amp;H504&amp;U504,※編集不可※選択項目!$K$3:$P$51,5,FALSE),"該当なし"))</f>
        <v/>
      </c>
      <c r="J504" s="41"/>
      <c r="K504" s="22"/>
      <c r="L504" s="24" t="e">
        <f>J504&amp;#REF!</f>
        <v>#REF!</v>
      </c>
      <c r="M504" s="22"/>
      <c r="N504" s="22"/>
      <c r="O504" s="22"/>
      <c r="P504" s="22"/>
      <c r="Q504" s="22"/>
      <c r="R504" s="22"/>
      <c r="S504" s="25" t="str">
        <f t="shared" si="101"/>
        <v/>
      </c>
      <c r="T504" s="22"/>
      <c r="U504" s="22"/>
      <c r="V504" s="22"/>
      <c r="W504" s="22"/>
      <c r="X504" s="22"/>
      <c r="Y504" s="22"/>
      <c r="Z504" s="31"/>
      <c r="AA504" s="41"/>
      <c r="AB504" s="31"/>
      <c r="AC504" s="121"/>
      <c r="AD504" s="122"/>
      <c r="AE504" s="118"/>
      <c r="AF504" s="100"/>
      <c r="AG504" s="71"/>
      <c r="AH504" s="94">
        <f>IFERROR(INDEX(※編集不可※選択項目!$P$3:$P$51,MATCH(新規登録用!G504&amp;新規登録用!H504&amp;新規登録用!I504,※編集不可※選択項目!$Q$3:$Q$51,0)),0)</f>
        <v>0</v>
      </c>
      <c r="AI504" s="95" t="str">
        <f t="shared" si="102"/>
        <v/>
      </c>
      <c r="AJ504" s="95" t="str">
        <f>IF(G504&amp;H504=※編集不可※選択項目!$J$3,VLOOKUP(新規登録用!U504,※編集不可※選択項目!$N$2:$P$13,3,TRUE),AK504)</f>
        <v/>
      </c>
      <c r="AK504" s="95" t="str">
        <f>IF(G504&amp;H504=※編集不可※選択項目!$J$15,VLOOKUP(新規登録用!U504,※編集不可※選択項目!$N$14:$P$25,3,TRUE),AL504)</f>
        <v/>
      </c>
      <c r="AL504" s="95" t="str">
        <f>IF(G504&amp;H504=※編集不可※選択項目!$J$27,VLOOKUP(新規登録用!U504,※編集不可※選択項目!$N$26:$P$41,3,TRUE),AM504)</f>
        <v/>
      </c>
      <c r="AM504" s="95" t="str">
        <f>IF(G504&amp;H504=※編集不可※選択項目!$J$43,VLOOKUP(新規登録用!U504,※編集不可※選択項目!$N$42:$P$46,3,TRUE),AN504)</f>
        <v/>
      </c>
      <c r="AN504" s="95" t="str">
        <f>IF(G504&amp;H504=※編集不可※選択項目!$J$48,VLOOKUP(新規登録用!U504,※編集不可※選択項目!$N$47:$P$51,3,TRUE),"")</f>
        <v/>
      </c>
      <c r="AO504" s="94">
        <f>IFERROR(VLOOKUP(Y504&amp;G504&amp;H504,※編集不可※選択項目!U:V,2,FALSE),0)</f>
        <v>0</v>
      </c>
      <c r="AP504" s="94">
        <f t="shared" si="103"/>
        <v>0</v>
      </c>
      <c r="AQ504" s="94" t="str">
        <f t="shared" si="104"/>
        <v/>
      </c>
      <c r="AR504" s="81">
        <f t="shared" si="105"/>
        <v>0</v>
      </c>
      <c r="AS504" s="81">
        <f t="shared" si="110"/>
        <v>0</v>
      </c>
      <c r="AT504" s="81">
        <f t="shared" si="106"/>
        <v>0</v>
      </c>
      <c r="AU504" s="81" t="str">
        <f t="shared" si="111"/>
        <v/>
      </c>
      <c r="AV504" s="74">
        <f t="shared" si="112"/>
        <v>0</v>
      </c>
      <c r="AW504" s="74">
        <f t="shared" si="113"/>
        <v>0</v>
      </c>
    </row>
    <row r="505" spans="1:49" s="13" customFormat="1" ht="25.15" customHeight="1" x14ac:dyDescent="0.15">
      <c r="A505" s="72">
        <f t="shared" si="107"/>
        <v>494</v>
      </c>
      <c r="B505" s="26" t="str">
        <f t="shared" si="100"/>
        <v/>
      </c>
      <c r="C505" s="73"/>
      <c r="D505" s="24" t="str">
        <f t="shared" si="108"/>
        <v/>
      </c>
      <c r="E505" s="24" t="str">
        <f t="shared" si="109"/>
        <v/>
      </c>
      <c r="F505" s="22"/>
      <c r="G505" s="23"/>
      <c r="H505" s="22"/>
      <c r="I505" s="24" t="str">
        <f>IF(OR(G505="",H505="",U505=""),"",IFERROR(VLOOKUP(G505&amp;H505&amp;U505,※編集不可※選択項目!$K$3:$P$51,5,FALSE),"該当なし"))</f>
        <v/>
      </c>
      <c r="J505" s="41"/>
      <c r="K505" s="22"/>
      <c r="L505" s="24" t="e">
        <f>J505&amp;#REF!</f>
        <v>#REF!</v>
      </c>
      <c r="M505" s="22"/>
      <c r="N505" s="22"/>
      <c r="O505" s="22"/>
      <c r="P505" s="22"/>
      <c r="Q505" s="22"/>
      <c r="R505" s="22"/>
      <c r="S505" s="25" t="str">
        <f t="shared" si="101"/>
        <v/>
      </c>
      <c r="T505" s="22"/>
      <c r="U505" s="22"/>
      <c r="V505" s="22"/>
      <c r="W505" s="22"/>
      <c r="X505" s="22"/>
      <c r="Y505" s="22"/>
      <c r="Z505" s="31"/>
      <c r="AA505" s="41"/>
      <c r="AB505" s="31"/>
      <c r="AC505" s="121"/>
      <c r="AD505" s="122"/>
      <c r="AE505" s="118"/>
      <c r="AF505" s="100"/>
      <c r="AG505" s="71"/>
      <c r="AH505" s="94">
        <f>IFERROR(INDEX(※編集不可※選択項目!$P$3:$P$51,MATCH(新規登録用!G505&amp;新規登録用!H505&amp;新規登録用!I505,※編集不可※選択項目!$Q$3:$Q$51,0)),0)</f>
        <v>0</v>
      </c>
      <c r="AI505" s="95" t="str">
        <f t="shared" si="102"/>
        <v/>
      </c>
      <c r="AJ505" s="95" t="str">
        <f>IF(G505&amp;H505=※編集不可※選択項目!$J$3,VLOOKUP(新規登録用!U505,※編集不可※選択項目!$N$2:$P$13,3,TRUE),AK505)</f>
        <v/>
      </c>
      <c r="AK505" s="95" t="str">
        <f>IF(G505&amp;H505=※編集不可※選択項目!$J$15,VLOOKUP(新規登録用!U505,※編集不可※選択項目!$N$14:$P$25,3,TRUE),AL505)</f>
        <v/>
      </c>
      <c r="AL505" s="95" t="str">
        <f>IF(G505&amp;H505=※編集不可※選択項目!$J$27,VLOOKUP(新規登録用!U505,※編集不可※選択項目!$N$26:$P$41,3,TRUE),AM505)</f>
        <v/>
      </c>
      <c r="AM505" s="95" t="str">
        <f>IF(G505&amp;H505=※編集不可※選択項目!$J$43,VLOOKUP(新規登録用!U505,※編集不可※選択項目!$N$42:$P$46,3,TRUE),AN505)</f>
        <v/>
      </c>
      <c r="AN505" s="95" t="str">
        <f>IF(G505&amp;H505=※編集不可※選択項目!$J$48,VLOOKUP(新規登録用!U505,※編集不可※選択項目!$N$47:$P$51,3,TRUE),"")</f>
        <v/>
      </c>
      <c r="AO505" s="94">
        <f>IFERROR(VLOOKUP(Y505&amp;G505&amp;H505,※編集不可※選択項目!U:V,2,FALSE),0)</f>
        <v>0</v>
      </c>
      <c r="AP505" s="94">
        <f t="shared" si="103"/>
        <v>0</v>
      </c>
      <c r="AQ505" s="94" t="str">
        <f t="shared" si="104"/>
        <v/>
      </c>
      <c r="AR505" s="81">
        <f t="shared" si="105"/>
        <v>0</v>
      </c>
      <c r="AS505" s="81">
        <f t="shared" si="110"/>
        <v>0</v>
      </c>
      <c r="AT505" s="81">
        <f t="shared" si="106"/>
        <v>0</v>
      </c>
      <c r="AU505" s="81" t="str">
        <f t="shared" si="111"/>
        <v/>
      </c>
      <c r="AV505" s="74">
        <f t="shared" si="112"/>
        <v>0</v>
      </c>
      <c r="AW505" s="74">
        <f t="shared" si="113"/>
        <v>0</v>
      </c>
    </row>
    <row r="506" spans="1:49" s="13" customFormat="1" ht="25.15" customHeight="1" x14ac:dyDescent="0.15">
      <c r="A506" s="72">
        <f t="shared" si="107"/>
        <v>495</v>
      </c>
      <c r="B506" s="26" t="str">
        <f t="shared" si="100"/>
        <v/>
      </c>
      <c r="C506" s="73"/>
      <c r="D506" s="24" t="str">
        <f t="shared" si="108"/>
        <v/>
      </c>
      <c r="E506" s="24" t="str">
        <f t="shared" si="109"/>
        <v/>
      </c>
      <c r="F506" s="22"/>
      <c r="G506" s="23"/>
      <c r="H506" s="22"/>
      <c r="I506" s="24" t="str">
        <f>IF(OR(G506="",H506="",U506=""),"",IFERROR(VLOOKUP(G506&amp;H506&amp;U506,※編集不可※選択項目!$K$3:$P$51,5,FALSE),"該当なし"))</f>
        <v/>
      </c>
      <c r="J506" s="41"/>
      <c r="K506" s="22"/>
      <c r="L506" s="24" t="e">
        <f>J506&amp;#REF!</f>
        <v>#REF!</v>
      </c>
      <c r="M506" s="22"/>
      <c r="N506" s="22"/>
      <c r="O506" s="22"/>
      <c r="P506" s="22"/>
      <c r="Q506" s="22"/>
      <c r="R506" s="22"/>
      <c r="S506" s="25" t="str">
        <f t="shared" si="101"/>
        <v/>
      </c>
      <c r="T506" s="22"/>
      <c r="U506" s="22"/>
      <c r="V506" s="22"/>
      <c r="W506" s="22"/>
      <c r="X506" s="22"/>
      <c r="Y506" s="22"/>
      <c r="Z506" s="31"/>
      <c r="AA506" s="41"/>
      <c r="AB506" s="31"/>
      <c r="AC506" s="121"/>
      <c r="AD506" s="122"/>
      <c r="AE506" s="118"/>
      <c r="AF506" s="100"/>
      <c r="AG506" s="71"/>
      <c r="AH506" s="94">
        <f>IFERROR(INDEX(※編集不可※選択項目!$P$3:$P$51,MATCH(新規登録用!G506&amp;新規登録用!H506&amp;新規登録用!I506,※編集不可※選択項目!$Q$3:$Q$51,0)),0)</f>
        <v>0</v>
      </c>
      <c r="AI506" s="95" t="str">
        <f t="shared" si="102"/>
        <v/>
      </c>
      <c r="AJ506" s="95" t="str">
        <f>IF(G506&amp;H506=※編集不可※選択項目!$J$3,VLOOKUP(新規登録用!U506,※編集不可※選択項目!$N$2:$P$13,3,TRUE),AK506)</f>
        <v/>
      </c>
      <c r="AK506" s="95" t="str">
        <f>IF(G506&amp;H506=※編集不可※選択項目!$J$15,VLOOKUP(新規登録用!U506,※編集不可※選択項目!$N$14:$P$25,3,TRUE),AL506)</f>
        <v/>
      </c>
      <c r="AL506" s="95" t="str">
        <f>IF(G506&amp;H506=※編集不可※選択項目!$J$27,VLOOKUP(新規登録用!U506,※編集不可※選択項目!$N$26:$P$41,3,TRUE),AM506)</f>
        <v/>
      </c>
      <c r="AM506" s="95" t="str">
        <f>IF(G506&amp;H506=※編集不可※選択項目!$J$43,VLOOKUP(新規登録用!U506,※編集不可※選択項目!$N$42:$P$46,3,TRUE),AN506)</f>
        <v/>
      </c>
      <c r="AN506" s="95" t="str">
        <f>IF(G506&amp;H506=※編集不可※選択項目!$J$48,VLOOKUP(新規登録用!U506,※編集不可※選択項目!$N$47:$P$51,3,TRUE),"")</f>
        <v/>
      </c>
      <c r="AO506" s="94">
        <f>IFERROR(VLOOKUP(Y506&amp;G506&amp;H506,※編集不可※選択項目!U:V,2,FALSE),0)</f>
        <v>0</v>
      </c>
      <c r="AP506" s="94">
        <f t="shared" si="103"/>
        <v>0</v>
      </c>
      <c r="AQ506" s="94" t="str">
        <f t="shared" si="104"/>
        <v/>
      </c>
      <c r="AR506" s="81">
        <f t="shared" si="105"/>
        <v>0</v>
      </c>
      <c r="AS506" s="81">
        <f t="shared" si="110"/>
        <v>0</v>
      </c>
      <c r="AT506" s="81">
        <f t="shared" si="106"/>
        <v>0</v>
      </c>
      <c r="AU506" s="81" t="str">
        <f t="shared" si="111"/>
        <v/>
      </c>
      <c r="AV506" s="74">
        <f t="shared" si="112"/>
        <v>0</v>
      </c>
      <c r="AW506" s="74">
        <f t="shared" si="113"/>
        <v>0</v>
      </c>
    </row>
    <row r="507" spans="1:49" s="13" customFormat="1" ht="25.15" customHeight="1" x14ac:dyDescent="0.15">
      <c r="A507" s="72">
        <f t="shared" si="107"/>
        <v>496</v>
      </c>
      <c r="B507" s="26" t="str">
        <f t="shared" si="100"/>
        <v/>
      </c>
      <c r="C507" s="73"/>
      <c r="D507" s="24" t="str">
        <f t="shared" si="108"/>
        <v/>
      </c>
      <c r="E507" s="24" t="str">
        <f t="shared" si="109"/>
        <v/>
      </c>
      <c r="F507" s="22"/>
      <c r="G507" s="23"/>
      <c r="H507" s="22"/>
      <c r="I507" s="24" t="str">
        <f>IF(OR(G507="",H507="",U507=""),"",IFERROR(VLOOKUP(G507&amp;H507&amp;U507,※編集不可※選択項目!$K$3:$P$51,5,FALSE),"該当なし"))</f>
        <v/>
      </c>
      <c r="J507" s="41"/>
      <c r="K507" s="22"/>
      <c r="L507" s="24" t="e">
        <f>J507&amp;#REF!</f>
        <v>#REF!</v>
      </c>
      <c r="M507" s="22"/>
      <c r="N507" s="22"/>
      <c r="O507" s="22"/>
      <c r="P507" s="22"/>
      <c r="Q507" s="22"/>
      <c r="R507" s="22"/>
      <c r="S507" s="25" t="str">
        <f t="shared" si="101"/>
        <v/>
      </c>
      <c r="T507" s="22"/>
      <c r="U507" s="22"/>
      <c r="V507" s="22"/>
      <c r="W507" s="22"/>
      <c r="X507" s="22"/>
      <c r="Y507" s="22"/>
      <c r="Z507" s="31"/>
      <c r="AA507" s="41"/>
      <c r="AB507" s="31"/>
      <c r="AC507" s="121"/>
      <c r="AD507" s="122"/>
      <c r="AE507" s="118"/>
      <c r="AF507" s="100"/>
      <c r="AG507" s="71"/>
      <c r="AH507" s="94">
        <f>IFERROR(INDEX(※編集不可※選択項目!$P$3:$P$51,MATCH(新規登録用!G507&amp;新規登録用!H507&amp;新規登録用!I507,※編集不可※選択項目!$Q$3:$Q$51,0)),0)</f>
        <v>0</v>
      </c>
      <c r="AI507" s="95" t="str">
        <f t="shared" si="102"/>
        <v/>
      </c>
      <c r="AJ507" s="95" t="str">
        <f>IF(G507&amp;H507=※編集不可※選択項目!$J$3,VLOOKUP(新規登録用!U507,※編集不可※選択項目!$N$2:$P$13,3,TRUE),AK507)</f>
        <v/>
      </c>
      <c r="AK507" s="95" t="str">
        <f>IF(G507&amp;H507=※編集不可※選択項目!$J$15,VLOOKUP(新規登録用!U507,※編集不可※選択項目!$N$14:$P$25,3,TRUE),AL507)</f>
        <v/>
      </c>
      <c r="AL507" s="95" t="str">
        <f>IF(G507&amp;H507=※編集不可※選択項目!$J$27,VLOOKUP(新規登録用!U507,※編集不可※選択項目!$N$26:$P$41,3,TRUE),AM507)</f>
        <v/>
      </c>
      <c r="AM507" s="95" t="str">
        <f>IF(G507&amp;H507=※編集不可※選択項目!$J$43,VLOOKUP(新規登録用!U507,※編集不可※選択項目!$N$42:$P$46,3,TRUE),AN507)</f>
        <v/>
      </c>
      <c r="AN507" s="95" t="str">
        <f>IF(G507&amp;H507=※編集不可※選択項目!$J$48,VLOOKUP(新規登録用!U507,※編集不可※選択項目!$N$47:$P$51,3,TRUE),"")</f>
        <v/>
      </c>
      <c r="AO507" s="94">
        <f>IFERROR(VLOOKUP(Y507&amp;G507&amp;H507,※編集不可※選択項目!U:V,2,FALSE),0)</f>
        <v>0</v>
      </c>
      <c r="AP507" s="94">
        <f t="shared" si="103"/>
        <v>0</v>
      </c>
      <c r="AQ507" s="94" t="str">
        <f t="shared" si="104"/>
        <v/>
      </c>
      <c r="AR507" s="81">
        <f t="shared" si="105"/>
        <v>0</v>
      </c>
      <c r="AS507" s="81">
        <f t="shared" si="110"/>
        <v>0</v>
      </c>
      <c r="AT507" s="81">
        <f t="shared" si="106"/>
        <v>0</v>
      </c>
      <c r="AU507" s="81" t="str">
        <f t="shared" si="111"/>
        <v/>
      </c>
      <c r="AV507" s="74">
        <f t="shared" si="112"/>
        <v>0</v>
      </c>
      <c r="AW507" s="74">
        <f t="shared" si="113"/>
        <v>0</v>
      </c>
    </row>
    <row r="508" spans="1:49" s="13" customFormat="1" ht="25.15" customHeight="1" x14ac:dyDescent="0.15">
      <c r="A508" s="72">
        <f t="shared" si="107"/>
        <v>497</v>
      </c>
      <c r="B508" s="26" t="str">
        <f t="shared" si="100"/>
        <v/>
      </c>
      <c r="C508" s="73"/>
      <c r="D508" s="24" t="str">
        <f t="shared" si="108"/>
        <v/>
      </c>
      <c r="E508" s="24" t="str">
        <f t="shared" si="109"/>
        <v/>
      </c>
      <c r="F508" s="22"/>
      <c r="G508" s="23"/>
      <c r="H508" s="22"/>
      <c r="I508" s="24" t="str">
        <f>IF(OR(G508="",H508="",U508=""),"",IFERROR(VLOOKUP(G508&amp;H508&amp;U508,※編集不可※選択項目!$K$3:$P$51,5,FALSE),"該当なし"))</f>
        <v/>
      </c>
      <c r="J508" s="41"/>
      <c r="K508" s="22"/>
      <c r="L508" s="24" t="e">
        <f>J508&amp;#REF!</f>
        <v>#REF!</v>
      </c>
      <c r="M508" s="22"/>
      <c r="N508" s="22"/>
      <c r="O508" s="22"/>
      <c r="P508" s="22"/>
      <c r="Q508" s="22"/>
      <c r="R508" s="22"/>
      <c r="S508" s="25" t="str">
        <f t="shared" si="101"/>
        <v/>
      </c>
      <c r="T508" s="22"/>
      <c r="U508" s="22"/>
      <c r="V508" s="22"/>
      <c r="W508" s="22"/>
      <c r="X508" s="22"/>
      <c r="Y508" s="22"/>
      <c r="Z508" s="31"/>
      <c r="AA508" s="41"/>
      <c r="AB508" s="31"/>
      <c r="AC508" s="121"/>
      <c r="AD508" s="122"/>
      <c r="AE508" s="118"/>
      <c r="AF508" s="100"/>
      <c r="AG508" s="71"/>
      <c r="AH508" s="94">
        <f>IFERROR(INDEX(※編集不可※選択項目!$P$3:$P$51,MATCH(新規登録用!G508&amp;新規登録用!H508&amp;新規登録用!I508,※編集不可※選択項目!$Q$3:$Q$51,0)),0)</f>
        <v>0</v>
      </c>
      <c r="AI508" s="95" t="str">
        <f t="shared" si="102"/>
        <v/>
      </c>
      <c r="AJ508" s="95" t="str">
        <f>IF(G508&amp;H508=※編集不可※選択項目!$J$3,VLOOKUP(新規登録用!U508,※編集不可※選択項目!$N$2:$P$13,3,TRUE),AK508)</f>
        <v/>
      </c>
      <c r="AK508" s="95" t="str">
        <f>IF(G508&amp;H508=※編集不可※選択項目!$J$15,VLOOKUP(新規登録用!U508,※編集不可※選択項目!$N$14:$P$25,3,TRUE),AL508)</f>
        <v/>
      </c>
      <c r="AL508" s="95" t="str">
        <f>IF(G508&amp;H508=※編集不可※選択項目!$J$27,VLOOKUP(新規登録用!U508,※編集不可※選択項目!$N$26:$P$41,3,TRUE),AM508)</f>
        <v/>
      </c>
      <c r="AM508" s="95" t="str">
        <f>IF(G508&amp;H508=※編集不可※選択項目!$J$43,VLOOKUP(新規登録用!U508,※編集不可※選択項目!$N$42:$P$46,3,TRUE),AN508)</f>
        <v/>
      </c>
      <c r="AN508" s="95" t="str">
        <f>IF(G508&amp;H508=※編集不可※選択項目!$J$48,VLOOKUP(新規登録用!U508,※編集不可※選択項目!$N$47:$P$51,3,TRUE),"")</f>
        <v/>
      </c>
      <c r="AO508" s="94">
        <f>IFERROR(VLOOKUP(Y508&amp;G508&amp;H508,※編集不可※選択項目!U:V,2,FALSE),0)</f>
        <v>0</v>
      </c>
      <c r="AP508" s="94">
        <f t="shared" si="103"/>
        <v>0</v>
      </c>
      <c r="AQ508" s="94" t="str">
        <f t="shared" si="104"/>
        <v/>
      </c>
      <c r="AR508" s="81">
        <f t="shared" si="105"/>
        <v>0</v>
      </c>
      <c r="AS508" s="81">
        <f t="shared" si="110"/>
        <v>0</v>
      </c>
      <c r="AT508" s="81">
        <f t="shared" si="106"/>
        <v>0</v>
      </c>
      <c r="AU508" s="81" t="str">
        <f t="shared" si="111"/>
        <v/>
      </c>
      <c r="AV508" s="74">
        <f t="shared" si="112"/>
        <v>0</v>
      </c>
      <c r="AW508" s="74">
        <f t="shared" si="113"/>
        <v>0</v>
      </c>
    </row>
    <row r="509" spans="1:49" s="13" customFormat="1" ht="25.15" customHeight="1" x14ac:dyDescent="0.15">
      <c r="A509" s="72">
        <f t="shared" si="107"/>
        <v>498</v>
      </c>
      <c r="B509" s="26" t="str">
        <f t="shared" si="100"/>
        <v/>
      </c>
      <c r="C509" s="73"/>
      <c r="D509" s="24" t="str">
        <f t="shared" si="108"/>
        <v/>
      </c>
      <c r="E509" s="24" t="str">
        <f t="shared" si="109"/>
        <v/>
      </c>
      <c r="F509" s="22"/>
      <c r="G509" s="23"/>
      <c r="H509" s="22"/>
      <c r="I509" s="24" t="str">
        <f>IF(OR(G509="",H509="",U509=""),"",IFERROR(VLOOKUP(G509&amp;H509&amp;U509,※編集不可※選択項目!$K$3:$P$51,5,FALSE),"該当なし"))</f>
        <v/>
      </c>
      <c r="J509" s="41"/>
      <c r="K509" s="22"/>
      <c r="L509" s="24" t="e">
        <f>J509&amp;#REF!</f>
        <v>#REF!</v>
      </c>
      <c r="M509" s="22"/>
      <c r="N509" s="22"/>
      <c r="O509" s="22"/>
      <c r="P509" s="22"/>
      <c r="Q509" s="22"/>
      <c r="R509" s="22"/>
      <c r="S509" s="25" t="str">
        <f t="shared" si="101"/>
        <v/>
      </c>
      <c r="T509" s="22"/>
      <c r="U509" s="22"/>
      <c r="V509" s="22"/>
      <c r="W509" s="22"/>
      <c r="X509" s="22"/>
      <c r="Y509" s="22"/>
      <c r="Z509" s="31"/>
      <c r="AA509" s="41"/>
      <c r="AB509" s="31"/>
      <c r="AC509" s="121"/>
      <c r="AD509" s="122"/>
      <c r="AE509" s="118"/>
      <c r="AF509" s="100"/>
      <c r="AG509" s="71"/>
      <c r="AH509" s="94">
        <f>IFERROR(INDEX(※編集不可※選択項目!$P$3:$P$51,MATCH(新規登録用!G509&amp;新規登録用!H509&amp;新規登録用!I509,※編集不可※選択項目!$Q$3:$Q$51,0)),0)</f>
        <v>0</v>
      </c>
      <c r="AI509" s="95" t="str">
        <f t="shared" si="102"/>
        <v/>
      </c>
      <c r="AJ509" s="95" t="str">
        <f>IF(G509&amp;H509=※編集不可※選択項目!$J$3,VLOOKUP(新規登録用!U509,※編集不可※選択項目!$N$2:$P$13,3,TRUE),AK509)</f>
        <v/>
      </c>
      <c r="AK509" s="95" t="str">
        <f>IF(G509&amp;H509=※編集不可※選択項目!$J$15,VLOOKUP(新規登録用!U509,※編集不可※選択項目!$N$14:$P$25,3,TRUE),AL509)</f>
        <v/>
      </c>
      <c r="AL509" s="95" t="str">
        <f>IF(G509&amp;H509=※編集不可※選択項目!$J$27,VLOOKUP(新規登録用!U509,※編集不可※選択項目!$N$26:$P$41,3,TRUE),AM509)</f>
        <v/>
      </c>
      <c r="AM509" s="95" t="str">
        <f>IF(G509&amp;H509=※編集不可※選択項目!$J$43,VLOOKUP(新規登録用!U509,※編集不可※選択項目!$N$42:$P$46,3,TRUE),AN509)</f>
        <v/>
      </c>
      <c r="AN509" s="95" t="str">
        <f>IF(G509&amp;H509=※編集不可※選択項目!$J$48,VLOOKUP(新規登録用!U509,※編集不可※選択項目!$N$47:$P$51,3,TRUE),"")</f>
        <v/>
      </c>
      <c r="AO509" s="94">
        <f>IFERROR(VLOOKUP(Y509&amp;G509&amp;H509,※編集不可※選択項目!U:V,2,FALSE),0)</f>
        <v>0</v>
      </c>
      <c r="AP509" s="94">
        <f t="shared" si="103"/>
        <v>0</v>
      </c>
      <c r="AQ509" s="94" t="str">
        <f t="shared" si="104"/>
        <v/>
      </c>
      <c r="AR509" s="81">
        <f t="shared" si="105"/>
        <v>0</v>
      </c>
      <c r="AS509" s="81">
        <f t="shared" si="110"/>
        <v>0</v>
      </c>
      <c r="AT509" s="81">
        <f t="shared" si="106"/>
        <v>0</v>
      </c>
      <c r="AU509" s="81" t="str">
        <f t="shared" si="111"/>
        <v/>
      </c>
      <c r="AV509" s="74">
        <f t="shared" si="112"/>
        <v>0</v>
      </c>
      <c r="AW509" s="74">
        <f t="shared" si="113"/>
        <v>0</v>
      </c>
    </row>
    <row r="510" spans="1:49" s="13" customFormat="1" ht="25.15" customHeight="1" x14ac:dyDescent="0.15">
      <c r="A510" s="72">
        <f t="shared" si="107"/>
        <v>499</v>
      </c>
      <c r="B510" s="26" t="str">
        <f t="shared" si="100"/>
        <v/>
      </c>
      <c r="C510" s="73"/>
      <c r="D510" s="24" t="str">
        <f t="shared" si="108"/>
        <v/>
      </c>
      <c r="E510" s="24" t="str">
        <f t="shared" si="109"/>
        <v/>
      </c>
      <c r="F510" s="22"/>
      <c r="G510" s="23"/>
      <c r="H510" s="22"/>
      <c r="I510" s="24" t="str">
        <f>IF(OR(G510="",H510="",U510=""),"",IFERROR(VLOOKUP(G510&amp;H510&amp;U510,※編集不可※選択項目!$K$3:$P$51,5,FALSE),"該当なし"))</f>
        <v/>
      </c>
      <c r="J510" s="41"/>
      <c r="K510" s="22"/>
      <c r="L510" s="24" t="e">
        <f>J510&amp;#REF!</f>
        <v>#REF!</v>
      </c>
      <c r="M510" s="22"/>
      <c r="N510" s="22"/>
      <c r="O510" s="22"/>
      <c r="P510" s="22"/>
      <c r="Q510" s="22"/>
      <c r="R510" s="22"/>
      <c r="S510" s="25" t="str">
        <f t="shared" si="101"/>
        <v/>
      </c>
      <c r="T510" s="22"/>
      <c r="U510" s="22"/>
      <c r="V510" s="22"/>
      <c r="W510" s="22"/>
      <c r="X510" s="22"/>
      <c r="Y510" s="22"/>
      <c r="Z510" s="31"/>
      <c r="AA510" s="41"/>
      <c r="AB510" s="31"/>
      <c r="AC510" s="121"/>
      <c r="AD510" s="122"/>
      <c r="AE510" s="118"/>
      <c r="AF510" s="100"/>
      <c r="AG510" s="71"/>
      <c r="AH510" s="94">
        <f>IFERROR(INDEX(※編集不可※選択項目!$P$3:$P$51,MATCH(新規登録用!G510&amp;新規登録用!H510&amp;新規登録用!I510,※編集不可※選択項目!$Q$3:$Q$51,0)),0)</f>
        <v>0</v>
      </c>
      <c r="AI510" s="95" t="str">
        <f t="shared" si="102"/>
        <v/>
      </c>
      <c r="AJ510" s="95" t="str">
        <f>IF(G510&amp;H510=※編集不可※選択項目!$J$3,VLOOKUP(新規登録用!U510,※編集不可※選択項目!$N$2:$P$13,3,TRUE),AK510)</f>
        <v/>
      </c>
      <c r="AK510" s="95" t="str">
        <f>IF(G510&amp;H510=※編集不可※選択項目!$J$15,VLOOKUP(新規登録用!U510,※編集不可※選択項目!$N$14:$P$25,3,TRUE),AL510)</f>
        <v/>
      </c>
      <c r="AL510" s="95" t="str">
        <f>IF(G510&amp;H510=※編集不可※選択項目!$J$27,VLOOKUP(新規登録用!U510,※編集不可※選択項目!$N$26:$P$41,3,TRUE),AM510)</f>
        <v/>
      </c>
      <c r="AM510" s="95" t="str">
        <f>IF(G510&amp;H510=※編集不可※選択項目!$J$43,VLOOKUP(新規登録用!U510,※編集不可※選択項目!$N$42:$P$46,3,TRUE),AN510)</f>
        <v/>
      </c>
      <c r="AN510" s="95" t="str">
        <f>IF(G510&amp;H510=※編集不可※選択項目!$J$48,VLOOKUP(新規登録用!U510,※編集不可※選択項目!$N$47:$P$51,3,TRUE),"")</f>
        <v/>
      </c>
      <c r="AO510" s="94">
        <f>IFERROR(VLOOKUP(Y510&amp;G510&amp;H510,※編集不可※選択項目!U:V,2,FALSE),0)</f>
        <v>0</v>
      </c>
      <c r="AP510" s="94">
        <f t="shared" si="103"/>
        <v>0</v>
      </c>
      <c r="AQ510" s="94" t="str">
        <f t="shared" si="104"/>
        <v/>
      </c>
      <c r="AR510" s="81">
        <f t="shared" si="105"/>
        <v>0</v>
      </c>
      <c r="AS510" s="81">
        <f t="shared" si="110"/>
        <v>0</v>
      </c>
      <c r="AT510" s="81">
        <f t="shared" si="106"/>
        <v>0</v>
      </c>
      <c r="AU510" s="81" t="str">
        <f t="shared" si="111"/>
        <v/>
      </c>
      <c r="AV510" s="74">
        <f t="shared" si="112"/>
        <v>0</v>
      </c>
      <c r="AW510" s="74">
        <f t="shared" si="113"/>
        <v>0</v>
      </c>
    </row>
    <row r="511" spans="1:49" s="13" customFormat="1" ht="25.15" customHeight="1" x14ac:dyDescent="0.15">
      <c r="A511" s="72">
        <f t="shared" si="107"/>
        <v>500</v>
      </c>
      <c r="B511" s="26" t="str">
        <f t="shared" si="100"/>
        <v/>
      </c>
      <c r="C511" s="73"/>
      <c r="D511" s="24" t="str">
        <f t="shared" si="108"/>
        <v/>
      </c>
      <c r="E511" s="24" t="str">
        <f t="shared" si="109"/>
        <v/>
      </c>
      <c r="F511" s="22"/>
      <c r="G511" s="23"/>
      <c r="H511" s="22"/>
      <c r="I511" s="24" t="str">
        <f>IF(OR(G511="",H511="",U511=""),"",IFERROR(VLOOKUP(G511&amp;H511&amp;U511,※編集不可※選択項目!$K$3:$P$51,5,FALSE),"該当なし"))</f>
        <v/>
      </c>
      <c r="J511" s="41"/>
      <c r="K511" s="22"/>
      <c r="L511" s="24" t="e">
        <f>J511&amp;#REF!</f>
        <v>#REF!</v>
      </c>
      <c r="M511" s="22"/>
      <c r="N511" s="22"/>
      <c r="O511" s="22"/>
      <c r="P511" s="22"/>
      <c r="Q511" s="22"/>
      <c r="R511" s="22"/>
      <c r="S511" s="25" t="str">
        <f t="shared" si="101"/>
        <v/>
      </c>
      <c r="T511" s="22"/>
      <c r="U511" s="22"/>
      <c r="V511" s="22"/>
      <c r="W511" s="22"/>
      <c r="X511" s="22"/>
      <c r="Y511" s="22"/>
      <c r="Z511" s="31"/>
      <c r="AA511" s="41"/>
      <c r="AB511" s="31"/>
      <c r="AC511" s="121"/>
      <c r="AD511" s="122"/>
      <c r="AE511" s="118"/>
      <c r="AF511" s="100"/>
      <c r="AG511" s="71"/>
      <c r="AH511" s="94">
        <f>IFERROR(INDEX(※編集不可※選択項目!$P$3:$P$51,MATCH(新規登録用!G511&amp;新規登録用!H511&amp;新規登録用!I511,※編集不可※選択項目!$Q$3:$Q$51,0)),0)</f>
        <v>0</v>
      </c>
      <c r="AI511" s="95" t="str">
        <f t="shared" si="102"/>
        <v/>
      </c>
      <c r="AJ511" s="95" t="str">
        <f>IF(G511&amp;H511=※編集不可※選択項目!$J$3,VLOOKUP(新規登録用!U511,※編集不可※選択項目!$N$2:$P$13,3,TRUE),AK511)</f>
        <v/>
      </c>
      <c r="AK511" s="95" t="str">
        <f>IF(G511&amp;H511=※編集不可※選択項目!$J$15,VLOOKUP(新規登録用!U511,※編集不可※選択項目!$N$14:$P$25,3,TRUE),AL511)</f>
        <v/>
      </c>
      <c r="AL511" s="95" t="str">
        <f>IF(G511&amp;H511=※編集不可※選択項目!$J$27,VLOOKUP(新規登録用!U511,※編集不可※選択項目!$N$26:$P$41,3,TRUE),AM511)</f>
        <v/>
      </c>
      <c r="AM511" s="95" t="str">
        <f>IF(G511&amp;H511=※編集不可※選択項目!$J$43,VLOOKUP(新規登録用!U511,※編集不可※選択項目!$N$42:$P$46,3,TRUE),AN511)</f>
        <v/>
      </c>
      <c r="AN511" s="95" t="str">
        <f>IF(G511&amp;H511=※編集不可※選択項目!$J$48,VLOOKUP(新規登録用!U511,※編集不可※選択項目!$N$47:$P$51,3,TRUE),"")</f>
        <v/>
      </c>
      <c r="AO511" s="94">
        <f>IFERROR(VLOOKUP(Y511&amp;G511&amp;H511,※編集不可※選択項目!U:V,2,FALSE),0)</f>
        <v>0</v>
      </c>
      <c r="AP511" s="94">
        <f t="shared" si="103"/>
        <v>0</v>
      </c>
      <c r="AQ511" s="94" t="str">
        <f t="shared" si="104"/>
        <v/>
      </c>
      <c r="AR511" s="81">
        <f t="shared" si="105"/>
        <v>0</v>
      </c>
      <c r="AS511" s="81">
        <f t="shared" si="110"/>
        <v>0</v>
      </c>
      <c r="AT511" s="81">
        <f t="shared" si="106"/>
        <v>0</v>
      </c>
      <c r="AU511" s="81" t="str">
        <f t="shared" si="111"/>
        <v/>
      </c>
      <c r="AV511" s="74">
        <f t="shared" si="112"/>
        <v>0</v>
      </c>
      <c r="AW511" s="74">
        <f t="shared" si="113"/>
        <v>0</v>
      </c>
    </row>
    <row r="512" spans="1:49" s="13" customFormat="1" ht="25.15" customHeight="1" x14ac:dyDescent="0.15">
      <c r="A512" s="72">
        <f t="shared" si="107"/>
        <v>501</v>
      </c>
      <c r="B512" s="26" t="str">
        <f t="shared" si="100"/>
        <v/>
      </c>
      <c r="C512" s="73"/>
      <c r="D512" s="24" t="str">
        <f t="shared" si="108"/>
        <v/>
      </c>
      <c r="E512" s="24" t="str">
        <f t="shared" si="109"/>
        <v/>
      </c>
      <c r="F512" s="22"/>
      <c r="G512" s="23"/>
      <c r="H512" s="22"/>
      <c r="I512" s="24" t="str">
        <f>IF(OR(G512="",H512="",U512=""),"",IFERROR(VLOOKUP(G512&amp;H512&amp;U512,※編集不可※選択項目!$K$3:$P$51,5,FALSE),"該当なし"))</f>
        <v/>
      </c>
      <c r="J512" s="41"/>
      <c r="K512" s="22"/>
      <c r="L512" s="24" t="e">
        <f>J512&amp;#REF!</f>
        <v>#REF!</v>
      </c>
      <c r="M512" s="22"/>
      <c r="N512" s="22"/>
      <c r="O512" s="22"/>
      <c r="P512" s="22"/>
      <c r="Q512" s="22"/>
      <c r="R512" s="22"/>
      <c r="S512" s="25" t="str">
        <f t="shared" si="101"/>
        <v/>
      </c>
      <c r="T512" s="22"/>
      <c r="U512" s="22"/>
      <c r="V512" s="22"/>
      <c r="W512" s="22"/>
      <c r="X512" s="22"/>
      <c r="Y512" s="22"/>
      <c r="Z512" s="31"/>
      <c r="AA512" s="41"/>
      <c r="AB512" s="31"/>
      <c r="AC512" s="121"/>
      <c r="AD512" s="122"/>
      <c r="AE512" s="118"/>
      <c r="AF512" s="100"/>
      <c r="AG512" s="71"/>
      <c r="AH512" s="94">
        <f>IFERROR(INDEX(※編集不可※選択項目!$P$3:$P$51,MATCH(新規登録用!G512&amp;新規登録用!H512&amp;新規登録用!I512,※編集不可※選択項目!$Q$3:$Q$51,0)),0)</f>
        <v>0</v>
      </c>
      <c r="AI512" s="95" t="str">
        <f t="shared" si="102"/>
        <v/>
      </c>
      <c r="AJ512" s="95" t="str">
        <f>IF(G512&amp;H512=※編集不可※選択項目!$J$3,VLOOKUP(新規登録用!U512,※編集不可※選択項目!$N$2:$P$13,3,TRUE),AK512)</f>
        <v/>
      </c>
      <c r="AK512" s="95" t="str">
        <f>IF(G512&amp;H512=※編集不可※選択項目!$J$15,VLOOKUP(新規登録用!U512,※編集不可※選択項目!$N$14:$P$25,3,TRUE),AL512)</f>
        <v/>
      </c>
      <c r="AL512" s="95" t="str">
        <f>IF(G512&amp;H512=※編集不可※選択項目!$J$27,VLOOKUP(新規登録用!U512,※編集不可※選択項目!$N$26:$P$41,3,TRUE),AM512)</f>
        <v/>
      </c>
      <c r="AM512" s="95" t="str">
        <f>IF(G512&amp;H512=※編集不可※選択項目!$J$43,VLOOKUP(新規登録用!U512,※編集不可※選択項目!$N$42:$P$46,3,TRUE),AN512)</f>
        <v/>
      </c>
      <c r="AN512" s="95" t="str">
        <f>IF(G512&amp;H512=※編集不可※選択項目!$J$48,VLOOKUP(新規登録用!U512,※編集不可※選択項目!$N$47:$P$51,3,TRUE),"")</f>
        <v/>
      </c>
      <c r="AO512" s="94">
        <f>IFERROR(VLOOKUP(Y512&amp;G512&amp;H512,※編集不可※選択項目!U:V,2,FALSE),0)</f>
        <v>0</v>
      </c>
      <c r="AP512" s="94">
        <f t="shared" si="103"/>
        <v>0</v>
      </c>
      <c r="AQ512" s="94" t="str">
        <f t="shared" si="104"/>
        <v/>
      </c>
      <c r="AR512" s="81">
        <f t="shared" si="105"/>
        <v>0</v>
      </c>
      <c r="AS512" s="81">
        <f t="shared" si="110"/>
        <v>0</v>
      </c>
      <c r="AT512" s="81">
        <f t="shared" si="106"/>
        <v>0</v>
      </c>
      <c r="AU512" s="81" t="str">
        <f t="shared" si="111"/>
        <v/>
      </c>
      <c r="AV512" s="74">
        <f t="shared" si="112"/>
        <v>0</v>
      </c>
      <c r="AW512" s="74">
        <f t="shared" si="113"/>
        <v>0</v>
      </c>
    </row>
    <row r="513" spans="1:49" s="13" customFormat="1" ht="25.15" customHeight="1" x14ac:dyDescent="0.15">
      <c r="A513" s="72">
        <f t="shared" si="107"/>
        <v>502</v>
      </c>
      <c r="B513" s="26" t="str">
        <f t="shared" si="100"/>
        <v/>
      </c>
      <c r="C513" s="73"/>
      <c r="D513" s="24" t="str">
        <f t="shared" si="108"/>
        <v/>
      </c>
      <c r="E513" s="24" t="str">
        <f t="shared" si="109"/>
        <v/>
      </c>
      <c r="F513" s="22"/>
      <c r="G513" s="23"/>
      <c r="H513" s="22"/>
      <c r="I513" s="24" t="str">
        <f>IF(OR(G513="",H513="",U513=""),"",IFERROR(VLOOKUP(G513&amp;H513&amp;U513,※編集不可※選択項目!$K$3:$P$51,5,FALSE),"該当なし"))</f>
        <v/>
      </c>
      <c r="J513" s="41"/>
      <c r="K513" s="22"/>
      <c r="L513" s="24" t="e">
        <f>J513&amp;#REF!</f>
        <v>#REF!</v>
      </c>
      <c r="M513" s="22"/>
      <c r="N513" s="22"/>
      <c r="O513" s="22"/>
      <c r="P513" s="22"/>
      <c r="Q513" s="22"/>
      <c r="R513" s="22"/>
      <c r="S513" s="25" t="str">
        <f t="shared" si="101"/>
        <v/>
      </c>
      <c r="T513" s="22"/>
      <c r="U513" s="22"/>
      <c r="V513" s="22"/>
      <c r="W513" s="22"/>
      <c r="X513" s="22"/>
      <c r="Y513" s="22"/>
      <c r="Z513" s="31"/>
      <c r="AA513" s="41"/>
      <c r="AB513" s="31"/>
      <c r="AC513" s="121"/>
      <c r="AD513" s="122"/>
      <c r="AE513" s="118"/>
      <c r="AF513" s="100"/>
      <c r="AG513" s="71"/>
      <c r="AH513" s="94">
        <f>IFERROR(INDEX(※編集不可※選択項目!$P$3:$P$51,MATCH(新規登録用!G513&amp;新規登録用!H513&amp;新規登録用!I513,※編集不可※選択項目!$Q$3:$Q$51,0)),0)</f>
        <v>0</v>
      </c>
      <c r="AI513" s="95" t="str">
        <f t="shared" si="102"/>
        <v/>
      </c>
      <c r="AJ513" s="95" t="str">
        <f>IF(G513&amp;H513=※編集不可※選択項目!$J$3,VLOOKUP(新規登録用!U513,※編集不可※選択項目!$N$2:$P$13,3,TRUE),AK513)</f>
        <v/>
      </c>
      <c r="AK513" s="95" t="str">
        <f>IF(G513&amp;H513=※編集不可※選択項目!$J$15,VLOOKUP(新規登録用!U513,※編集不可※選択項目!$N$14:$P$25,3,TRUE),AL513)</f>
        <v/>
      </c>
      <c r="AL513" s="95" t="str">
        <f>IF(G513&amp;H513=※編集不可※選択項目!$J$27,VLOOKUP(新規登録用!U513,※編集不可※選択項目!$N$26:$P$41,3,TRUE),AM513)</f>
        <v/>
      </c>
      <c r="AM513" s="95" t="str">
        <f>IF(G513&amp;H513=※編集不可※選択項目!$J$43,VLOOKUP(新規登録用!U513,※編集不可※選択項目!$N$42:$P$46,3,TRUE),AN513)</f>
        <v/>
      </c>
      <c r="AN513" s="95" t="str">
        <f>IF(G513&amp;H513=※編集不可※選択項目!$J$48,VLOOKUP(新規登録用!U513,※編集不可※選択項目!$N$47:$P$51,3,TRUE),"")</f>
        <v/>
      </c>
      <c r="AO513" s="94">
        <f>IFERROR(VLOOKUP(Y513&amp;G513&amp;H513,※編集不可※選択項目!U:V,2,FALSE),0)</f>
        <v>0</v>
      </c>
      <c r="AP513" s="94">
        <f t="shared" si="103"/>
        <v>0</v>
      </c>
      <c r="AQ513" s="94" t="str">
        <f t="shared" si="104"/>
        <v/>
      </c>
      <c r="AR513" s="81">
        <f t="shared" si="105"/>
        <v>0</v>
      </c>
      <c r="AS513" s="81">
        <f t="shared" si="110"/>
        <v>0</v>
      </c>
      <c r="AT513" s="81">
        <f t="shared" si="106"/>
        <v>0</v>
      </c>
      <c r="AU513" s="81" t="str">
        <f t="shared" si="111"/>
        <v/>
      </c>
      <c r="AV513" s="74">
        <f t="shared" si="112"/>
        <v>0</v>
      </c>
      <c r="AW513" s="74">
        <f t="shared" si="113"/>
        <v>0</v>
      </c>
    </row>
    <row r="514" spans="1:49" s="13" customFormat="1" ht="25.15" customHeight="1" x14ac:dyDescent="0.15">
      <c r="A514" s="72">
        <f t="shared" si="107"/>
        <v>503</v>
      </c>
      <c r="B514" s="26" t="str">
        <f t="shared" si="100"/>
        <v/>
      </c>
      <c r="C514" s="73"/>
      <c r="D514" s="24" t="str">
        <f t="shared" si="108"/>
        <v/>
      </c>
      <c r="E514" s="24" t="str">
        <f t="shared" si="109"/>
        <v/>
      </c>
      <c r="F514" s="22"/>
      <c r="G514" s="23"/>
      <c r="H514" s="22"/>
      <c r="I514" s="24" t="str">
        <f>IF(OR(G514="",H514="",U514=""),"",IFERROR(VLOOKUP(G514&amp;H514&amp;U514,※編集不可※選択項目!$K$3:$P$51,5,FALSE),"該当なし"))</f>
        <v/>
      </c>
      <c r="J514" s="41"/>
      <c r="K514" s="22"/>
      <c r="L514" s="24" t="e">
        <f>J514&amp;#REF!</f>
        <v>#REF!</v>
      </c>
      <c r="M514" s="22"/>
      <c r="N514" s="22"/>
      <c r="O514" s="22"/>
      <c r="P514" s="22"/>
      <c r="Q514" s="22"/>
      <c r="R514" s="22"/>
      <c r="S514" s="25" t="str">
        <f t="shared" si="101"/>
        <v/>
      </c>
      <c r="T514" s="22"/>
      <c r="U514" s="22"/>
      <c r="V514" s="22"/>
      <c r="W514" s="22"/>
      <c r="X514" s="22"/>
      <c r="Y514" s="22"/>
      <c r="Z514" s="31"/>
      <c r="AA514" s="41"/>
      <c r="AB514" s="31"/>
      <c r="AC514" s="121"/>
      <c r="AD514" s="122"/>
      <c r="AE514" s="118"/>
      <c r="AF514" s="100"/>
      <c r="AG514" s="71"/>
      <c r="AH514" s="94">
        <f>IFERROR(INDEX(※編集不可※選択項目!$P$3:$P$51,MATCH(新規登録用!G514&amp;新規登録用!H514&amp;新規登録用!I514,※編集不可※選択項目!$Q$3:$Q$51,0)),0)</f>
        <v>0</v>
      </c>
      <c r="AI514" s="95" t="str">
        <f t="shared" si="102"/>
        <v/>
      </c>
      <c r="AJ514" s="95" t="str">
        <f>IF(G514&amp;H514=※編集不可※選択項目!$J$3,VLOOKUP(新規登録用!U514,※編集不可※選択項目!$N$2:$P$13,3,TRUE),AK514)</f>
        <v/>
      </c>
      <c r="AK514" s="95" t="str">
        <f>IF(G514&amp;H514=※編集不可※選択項目!$J$15,VLOOKUP(新規登録用!U514,※編集不可※選択項目!$N$14:$P$25,3,TRUE),AL514)</f>
        <v/>
      </c>
      <c r="AL514" s="95" t="str">
        <f>IF(G514&amp;H514=※編集不可※選択項目!$J$27,VLOOKUP(新規登録用!U514,※編集不可※選択項目!$N$26:$P$41,3,TRUE),AM514)</f>
        <v/>
      </c>
      <c r="AM514" s="95" t="str">
        <f>IF(G514&amp;H514=※編集不可※選択項目!$J$43,VLOOKUP(新規登録用!U514,※編集不可※選択項目!$N$42:$P$46,3,TRUE),AN514)</f>
        <v/>
      </c>
      <c r="AN514" s="95" t="str">
        <f>IF(G514&amp;H514=※編集不可※選択項目!$J$48,VLOOKUP(新規登録用!U514,※編集不可※選択項目!$N$47:$P$51,3,TRUE),"")</f>
        <v/>
      </c>
      <c r="AO514" s="94">
        <f>IFERROR(VLOOKUP(Y514&amp;G514&amp;H514,※編集不可※選択項目!U:V,2,FALSE),0)</f>
        <v>0</v>
      </c>
      <c r="AP514" s="94">
        <f t="shared" si="103"/>
        <v>0</v>
      </c>
      <c r="AQ514" s="94" t="str">
        <f t="shared" si="104"/>
        <v/>
      </c>
      <c r="AR514" s="81">
        <f t="shared" si="105"/>
        <v>0</v>
      </c>
      <c r="AS514" s="81">
        <f t="shared" si="110"/>
        <v>0</v>
      </c>
      <c r="AT514" s="81">
        <f t="shared" si="106"/>
        <v>0</v>
      </c>
      <c r="AU514" s="81" t="str">
        <f t="shared" si="111"/>
        <v/>
      </c>
      <c r="AV514" s="74">
        <f t="shared" si="112"/>
        <v>0</v>
      </c>
      <c r="AW514" s="74">
        <f t="shared" si="113"/>
        <v>0</v>
      </c>
    </row>
    <row r="515" spans="1:49" s="13" customFormat="1" ht="25.15" customHeight="1" x14ac:dyDescent="0.15">
      <c r="A515" s="72">
        <f t="shared" si="107"/>
        <v>504</v>
      </c>
      <c r="B515" s="26" t="str">
        <f t="shared" si="100"/>
        <v/>
      </c>
      <c r="C515" s="73"/>
      <c r="D515" s="24" t="str">
        <f t="shared" si="108"/>
        <v/>
      </c>
      <c r="E515" s="24" t="str">
        <f t="shared" si="109"/>
        <v/>
      </c>
      <c r="F515" s="22"/>
      <c r="G515" s="23"/>
      <c r="H515" s="22"/>
      <c r="I515" s="24" t="str">
        <f>IF(OR(G515="",H515="",U515=""),"",IFERROR(VLOOKUP(G515&amp;H515&amp;U515,※編集不可※選択項目!$K$3:$P$51,5,FALSE),"該当なし"))</f>
        <v/>
      </c>
      <c r="J515" s="41"/>
      <c r="K515" s="22"/>
      <c r="L515" s="24" t="e">
        <f>J515&amp;#REF!</f>
        <v>#REF!</v>
      </c>
      <c r="M515" s="22"/>
      <c r="N515" s="22"/>
      <c r="O515" s="22"/>
      <c r="P515" s="22"/>
      <c r="Q515" s="22"/>
      <c r="R515" s="22"/>
      <c r="S515" s="25" t="str">
        <f t="shared" si="101"/>
        <v/>
      </c>
      <c r="T515" s="22"/>
      <c r="U515" s="22"/>
      <c r="V515" s="22"/>
      <c r="W515" s="22"/>
      <c r="X515" s="22"/>
      <c r="Y515" s="22"/>
      <c r="Z515" s="31"/>
      <c r="AA515" s="41"/>
      <c r="AB515" s="31"/>
      <c r="AC515" s="121"/>
      <c r="AD515" s="122"/>
      <c r="AE515" s="118"/>
      <c r="AF515" s="100"/>
      <c r="AG515" s="71"/>
      <c r="AH515" s="94">
        <f>IFERROR(INDEX(※編集不可※選択項目!$P$3:$P$51,MATCH(新規登録用!G515&amp;新規登録用!H515&amp;新規登録用!I515,※編集不可※選択項目!$Q$3:$Q$51,0)),0)</f>
        <v>0</v>
      </c>
      <c r="AI515" s="95" t="str">
        <f t="shared" si="102"/>
        <v/>
      </c>
      <c r="AJ515" s="95" t="str">
        <f>IF(G515&amp;H515=※編集不可※選択項目!$J$3,VLOOKUP(新規登録用!U515,※編集不可※選択項目!$N$2:$P$13,3,TRUE),AK515)</f>
        <v/>
      </c>
      <c r="AK515" s="95" t="str">
        <f>IF(G515&amp;H515=※編集不可※選択項目!$J$15,VLOOKUP(新規登録用!U515,※編集不可※選択項目!$N$14:$P$25,3,TRUE),AL515)</f>
        <v/>
      </c>
      <c r="AL515" s="95" t="str">
        <f>IF(G515&amp;H515=※編集不可※選択項目!$J$27,VLOOKUP(新規登録用!U515,※編集不可※選択項目!$N$26:$P$41,3,TRUE),AM515)</f>
        <v/>
      </c>
      <c r="AM515" s="95" t="str">
        <f>IF(G515&amp;H515=※編集不可※選択項目!$J$43,VLOOKUP(新規登録用!U515,※編集不可※選択項目!$N$42:$P$46,3,TRUE),AN515)</f>
        <v/>
      </c>
      <c r="AN515" s="95" t="str">
        <f>IF(G515&amp;H515=※編集不可※選択項目!$J$48,VLOOKUP(新規登録用!U515,※編集不可※選択項目!$N$47:$P$51,3,TRUE),"")</f>
        <v/>
      </c>
      <c r="AO515" s="94">
        <f>IFERROR(VLOOKUP(Y515&amp;G515&amp;H515,※編集不可※選択項目!U:V,2,FALSE),0)</f>
        <v>0</v>
      </c>
      <c r="AP515" s="94">
        <f t="shared" si="103"/>
        <v>0</v>
      </c>
      <c r="AQ515" s="94" t="str">
        <f t="shared" si="104"/>
        <v/>
      </c>
      <c r="AR515" s="81">
        <f t="shared" si="105"/>
        <v>0</v>
      </c>
      <c r="AS515" s="81">
        <f t="shared" si="110"/>
        <v>0</v>
      </c>
      <c r="AT515" s="81">
        <f t="shared" si="106"/>
        <v>0</v>
      </c>
      <c r="AU515" s="81" t="str">
        <f t="shared" si="111"/>
        <v/>
      </c>
      <c r="AV515" s="74">
        <f t="shared" si="112"/>
        <v>0</v>
      </c>
      <c r="AW515" s="74">
        <f t="shared" si="113"/>
        <v>0</v>
      </c>
    </row>
    <row r="516" spans="1:49" s="13" customFormat="1" ht="25.15" customHeight="1" x14ac:dyDescent="0.15">
      <c r="A516" s="72">
        <f t="shared" si="107"/>
        <v>505</v>
      </c>
      <c r="B516" s="26" t="str">
        <f t="shared" si="100"/>
        <v/>
      </c>
      <c r="C516" s="73"/>
      <c r="D516" s="24" t="str">
        <f t="shared" si="108"/>
        <v/>
      </c>
      <c r="E516" s="24" t="str">
        <f t="shared" si="109"/>
        <v/>
      </c>
      <c r="F516" s="22"/>
      <c r="G516" s="23"/>
      <c r="H516" s="22"/>
      <c r="I516" s="24" t="str">
        <f>IF(OR(G516="",H516="",U516=""),"",IFERROR(VLOOKUP(G516&amp;H516&amp;U516,※編集不可※選択項目!$K$3:$P$51,5,FALSE),"該当なし"))</f>
        <v/>
      </c>
      <c r="J516" s="41"/>
      <c r="K516" s="22"/>
      <c r="L516" s="24" t="e">
        <f>J516&amp;#REF!</f>
        <v>#REF!</v>
      </c>
      <c r="M516" s="22"/>
      <c r="N516" s="22"/>
      <c r="O516" s="22"/>
      <c r="P516" s="22"/>
      <c r="Q516" s="22"/>
      <c r="R516" s="22"/>
      <c r="S516" s="25" t="str">
        <f t="shared" si="101"/>
        <v/>
      </c>
      <c r="T516" s="22"/>
      <c r="U516" s="22"/>
      <c r="V516" s="22"/>
      <c r="W516" s="22"/>
      <c r="X516" s="22"/>
      <c r="Y516" s="22"/>
      <c r="Z516" s="31"/>
      <c r="AA516" s="41"/>
      <c r="AB516" s="31"/>
      <c r="AC516" s="121"/>
      <c r="AD516" s="122"/>
      <c r="AE516" s="118"/>
      <c r="AF516" s="100"/>
      <c r="AG516" s="71"/>
      <c r="AH516" s="94">
        <f>IFERROR(INDEX(※編集不可※選択項目!$P$3:$P$51,MATCH(新規登録用!G516&amp;新規登録用!H516&amp;新規登録用!I516,※編集不可※選択項目!$Q$3:$Q$51,0)),0)</f>
        <v>0</v>
      </c>
      <c r="AI516" s="95" t="str">
        <f t="shared" si="102"/>
        <v/>
      </c>
      <c r="AJ516" s="95" t="str">
        <f>IF(G516&amp;H516=※編集不可※選択項目!$J$3,VLOOKUP(新規登録用!U516,※編集不可※選択項目!$N$2:$P$13,3,TRUE),AK516)</f>
        <v/>
      </c>
      <c r="AK516" s="95" t="str">
        <f>IF(G516&amp;H516=※編集不可※選択項目!$J$15,VLOOKUP(新規登録用!U516,※編集不可※選択項目!$N$14:$P$25,3,TRUE),AL516)</f>
        <v/>
      </c>
      <c r="AL516" s="95" t="str">
        <f>IF(G516&amp;H516=※編集不可※選択項目!$J$27,VLOOKUP(新規登録用!U516,※編集不可※選択項目!$N$26:$P$41,3,TRUE),AM516)</f>
        <v/>
      </c>
      <c r="AM516" s="95" t="str">
        <f>IF(G516&amp;H516=※編集不可※選択項目!$J$43,VLOOKUP(新規登録用!U516,※編集不可※選択項目!$N$42:$P$46,3,TRUE),AN516)</f>
        <v/>
      </c>
      <c r="AN516" s="95" t="str">
        <f>IF(G516&amp;H516=※編集不可※選択項目!$J$48,VLOOKUP(新規登録用!U516,※編集不可※選択項目!$N$47:$P$51,3,TRUE),"")</f>
        <v/>
      </c>
      <c r="AO516" s="94">
        <f>IFERROR(VLOOKUP(Y516&amp;G516&amp;H516,※編集不可※選択項目!U:V,2,FALSE),0)</f>
        <v>0</v>
      </c>
      <c r="AP516" s="94">
        <f t="shared" si="103"/>
        <v>0</v>
      </c>
      <c r="AQ516" s="94" t="str">
        <f t="shared" si="104"/>
        <v/>
      </c>
      <c r="AR516" s="81">
        <f t="shared" si="105"/>
        <v>0</v>
      </c>
      <c r="AS516" s="81">
        <f t="shared" si="110"/>
        <v>0</v>
      </c>
      <c r="AT516" s="81">
        <f t="shared" si="106"/>
        <v>0</v>
      </c>
      <c r="AU516" s="81" t="str">
        <f t="shared" si="111"/>
        <v/>
      </c>
      <c r="AV516" s="74">
        <f t="shared" si="112"/>
        <v>0</v>
      </c>
      <c r="AW516" s="74">
        <f t="shared" si="113"/>
        <v>0</v>
      </c>
    </row>
    <row r="517" spans="1:49" s="13" customFormat="1" ht="25.15" customHeight="1" x14ac:dyDescent="0.15">
      <c r="A517" s="72">
        <f t="shared" si="107"/>
        <v>506</v>
      </c>
      <c r="B517" s="26" t="str">
        <f t="shared" si="100"/>
        <v/>
      </c>
      <c r="C517" s="73"/>
      <c r="D517" s="24" t="str">
        <f t="shared" si="108"/>
        <v/>
      </c>
      <c r="E517" s="24" t="str">
        <f t="shared" si="109"/>
        <v/>
      </c>
      <c r="F517" s="22"/>
      <c r="G517" s="23"/>
      <c r="H517" s="22"/>
      <c r="I517" s="24" t="str">
        <f>IF(OR(G517="",H517="",U517=""),"",IFERROR(VLOOKUP(G517&amp;H517&amp;U517,※編集不可※選択項目!$K$3:$P$51,5,FALSE),"該当なし"))</f>
        <v/>
      </c>
      <c r="J517" s="41"/>
      <c r="K517" s="22"/>
      <c r="L517" s="24" t="e">
        <f>J517&amp;#REF!</f>
        <v>#REF!</v>
      </c>
      <c r="M517" s="22"/>
      <c r="N517" s="22"/>
      <c r="O517" s="22"/>
      <c r="P517" s="22"/>
      <c r="Q517" s="22"/>
      <c r="R517" s="22"/>
      <c r="S517" s="25" t="str">
        <f t="shared" si="101"/>
        <v/>
      </c>
      <c r="T517" s="22"/>
      <c r="U517" s="22"/>
      <c r="V517" s="22"/>
      <c r="W517" s="22"/>
      <c r="X517" s="22"/>
      <c r="Y517" s="22"/>
      <c r="Z517" s="31"/>
      <c r="AA517" s="41"/>
      <c r="AB517" s="31"/>
      <c r="AC517" s="121"/>
      <c r="AD517" s="122"/>
      <c r="AE517" s="118"/>
      <c r="AF517" s="100"/>
      <c r="AG517" s="71"/>
      <c r="AH517" s="94">
        <f>IFERROR(INDEX(※編集不可※選択項目!$P$3:$P$51,MATCH(新規登録用!G517&amp;新規登録用!H517&amp;新規登録用!I517,※編集不可※選択項目!$Q$3:$Q$51,0)),0)</f>
        <v>0</v>
      </c>
      <c r="AI517" s="95" t="str">
        <f t="shared" si="102"/>
        <v/>
      </c>
      <c r="AJ517" s="95" t="str">
        <f>IF(G517&amp;H517=※編集不可※選択項目!$J$3,VLOOKUP(新規登録用!U517,※編集不可※選択項目!$N$2:$P$13,3,TRUE),AK517)</f>
        <v/>
      </c>
      <c r="AK517" s="95" t="str">
        <f>IF(G517&amp;H517=※編集不可※選択項目!$J$15,VLOOKUP(新規登録用!U517,※編集不可※選択項目!$N$14:$P$25,3,TRUE),AL517)</f>
        <v/>
      </c>
      <c r="AL517" s="95" t="str">
        <f>IF(G517&amp;H517=※編集不可※選択項目!$J$27,VLOOKUP(新規登録用!U517,※編集不可※選択項目!$N$26:$P$41,3,TRUE),AM517)</f>
        <v/>
      </c>
      <c r="AM517" s="95" t="str">
        <f>IF(G517&amp;H517=※編集不可※選択項目!$J$43,VLOOKUP(新規登録用!U517,※編集不可※選択項目!$N$42:$P$46,3,TRUE),AN517)</f>
        <v/>
      </c>
      <c r="AN517" s="95" t="str">
        <f>IF(G517&amp;H517=※編集不可※選択項目!$J$48,VLOOKUP(新規登録用!U517,※編集不可※選択項目!$N$47:$P$51,3,TRUE),"")</f>
        <v/>
      </c>
      <c r="AO517" s="94">
        <f>IFERROR(VLOOKUP(Y517&amp;G517&amp;H517,※編集不可※選択項目!U:V,2,FALSE),0)</f>
        <v>0</v>
      </c>
      <c r="AP517" s="94">
        <f t="shared" si="103"/>
        <v>0</v>
      </c>
      <c r="AQ517" s="94" t="str">
        <f t="shared" si="104"/>
        <v/>
      </c>
      <c r="AR517" s="81">
        <f t="shared" si="105"/>
        <v>0</v>
      </c>
      <c r="AS517" s="81">
        <f t="shared" si="110"/>
        <v>0</v>
      </c>
      <c r="AT517" s="81">
        <f t="shared" si="106"/>
        <v>0</v>
      </c>
      <c r="AU517" s="81" t="str">
        <f t="shared" si="111"/>
        <v/>
      </c>
      <c r="AV517" s="74">
        <f t="shared" si="112"/>
        <v>0</v>
      </c>
      <c r="AW517" s="74">
        <f t="shared" si="113"/>
        <v>0</v>
      </c>
    </row>
    <row r="518" spans="1:49" s="13" customFormat="1" ht="25.15" customHeight="1" x14ac:dyDescent="0.15">
      <c r="A518" s="72">
        <f t="shared" si="107"/>
        <v>507</v>
      </c>
      <c r="B518" s="26" t="str">
        <f t="shared" si="100"/>
        <v/>
      </c>
      <c r="C518" s="73"/>
      <c r="D518" s="24" t="str">
        <f t="shared" si="108"/>
        <v/>
      </c>
      <c r="E518" s="24" t="str">
        <f t="shared" si="109"/>
        <v/>
      </c>
      <c r="F518" s="22"/>
      <c r="G518" s="23"/>
      <c r="H518" s="22"/>
      <c r="I518" s="24" t="str">
        <f>IF(OR(G518="",H518="",U518=""),"",IFERROR(VLOOKUP(G518&amp;H518&amp;U518,※編集不可※選択項目!$K$3:$P$51,5,FALSE),"該当なし"))</f>
        <v/>
      </c>
      <c r="J518" s="41"/>
      <c r="K518" s="22"/>
      <c r="L518" s="24" t="e">
        <f>J518&amp;#REF!</f>
        <v>#REF!</v>
      </c>
      <c r="M518" s="22"/>
      <c r="N518" s="22"/>
      <c r="O518" s="22"/>
      <c r="P518" s="22"/>
      <c r="Q518" s="22"/>
      <c r="R518" s="22"/>
      <c r="S518" s="25" t="str">
        <f t="shared" si="101"/>
        <v/>
      </c>
      <c r="T518" s="22"/>
      <c r="U518" s="22"/>
      <c r="V518" s="22"/>
      <c r="W518" s="22"/>
      <c r="X518" s="22"/>
      <c r="Y518" s="22"/>
      <c r="Z518" s="31"/>
      <c r="AA518" s="41"/>
      <c r="AB518" s="31"/>
      <c r="AC518" s="121"/>
      <c r="AD518" s="122"/>
      <c r="AE518" s="118"/>
      <c r="AF518" s="100"/>
      <c r="AG518" s="71"/>
      <c r="AH518" s="94">
        <f>IFERROR(INDEX(※編集不可※選択項目!$P$3:$P$51,MATCH(新規登録用!G518&amp;新規登録用!H518&amp;新規登録用!I518,※編集不可※選択項目!$Q$3:$Q$51,0)),0)</f>
        <v>0</v>
      </c>
      <c r="AI518" s="95" t="str">
        <f t="shared" si="102"/>
        <v/>
      </c>
      <c r="AJ518" s="95" t="str">
        <f>IF(G518&amp;H518=※編集不可※選択項目!$J$3,VLOOKUP(新規登録用!U518,※編集不可※選択項目!$N$2:$P$13,3,TRUE),AK518)</f>
        <v/>
      </c>
      <c r="AK518" s="95" t="str">
        <f>IF(G518&amp;H518=※編集不可※選択項目!$J$15,VLOOKUP(新規登録用!U518,※編集不可※選択項目!$N$14:$P$25,3,TRUE),AL518)</f>
        <v/>
      </c>
      <c r="AL518" s="95" t="str">
        <f>IF(G518&amp;H518=※編集不可※選択項目!$J$27,VLOOKUP(新規登録用!U518,※編集不可※選択項目!$N$26:$P$41,3,TRUE),AM518)</f>
        <v/>
      </c>
      <c r="AM518" s="95" t="str">
        <f>IF(G518&amp;H518=※編集不可※選択項目!$J$43,VLOOKUP(新規登録用!U518,※編集不可※選択項目!$N$42:$P$46,3,TRUE),AN518)</f>
        <v/>
      </c>
      <c r="AN518" s="95" t="str">
        <f>IF(G518&amp;H518=※編集不可※選択項目!$J$48,VLOOKUP(新規登録用!U518,※編集不可※選択項目!$N$47:$P$51,3,TRUE),"")</f>
        <v/>
      </c>
      <c r="AO518" s="94">
        <f>IFERROR(VLOOKUP(Y518&amp;G518&amp;H518,※編集不可※選択項目!U:V,2,FALSE),0)</f>
        <v>0</v>
      </c>
      <c r="AP518" s="94">
        <f t="shared" si="103"/>
        <v>0</v>
      </c>
      <c r="AQ518" s="94" t="str">
        <f t="shared" si="104"/>
        <v/>
      </c>
      <c r="AR518" s="81">
        <f t="shared" si="105"/>
        <v>0</v>
      </c>
      <c r="AS518" s="81">
        <f t="shared" si="110"/>
        <v>0</v>
      </c>
      <c r="AT518" s="81">
        <f t="shared" si="106"/>
        <v>0</v>
      </c>
      <c r="AU518" s="81" t="str">
        <f t="shared" si="111"/>
        <v/>
      </c>
      <c r="AV518" s="74">
        <f t="shared" si="112"/>
        <v>0</v>
      </c>
      <c r="AW518" s="74">
        <f t="shared" si="113"/>
        <v>0</v>
      </c>
    </row>
    <row r="519" spans="1:49" s="13" customFormat="1" ht="25.15" customHeight="1" x14ac:dyDescent="0.15">
      <c r="A519" s="72">
        <f t="shared" si="107"/>
        <v>508</v>
      </c>
      <c r="B519" s="26" t="str">
        <f t="shared" si="100"/>
        <v/>
      </c>
      <c r="C519" s="73"/>
      <c r="D519" s="24" t="str">
        <f t="shared" si="108"/>
        <v/>
      </c>
      <c r="E519" s="24" t="str">
        <f t="shared" si="109"/>
        <v/>
      </c>
      <c r="F519" s="22"/>
      <c r="G519" s="23"/>
      <c r="H519" s="22"/>
      <c r="I519" s="24" t="str">
        <f>IF(OR(G519="",H519="",U519=""),"",IFERROR(VLOOKUP(G519&amp;H519&amp;U519,※編集不可※選択項目!$K$3:$P$51,5,FALSE),"該当なし"))</f>
        <v/>
      </c>
      <c r="J519" s="41"/>
      <c r="K519" s="22"/>
      <c r="L519" s="24" t="e">
        <f>J519&amp;#REF!</f>
        <v>#REF!</v>
      </c>
      <c r="M519" s="22"/>
      <c r="N519" s="22"/>
      <c r="O519" s="22"/>
      <c r="P519" s="22"/>
      <c r="Q519" s="22"/>
      <c r="R519" s="22"/>
      <c r="S519" s="25" t="str">
        <f t="shared" si="101"/>
        <v/>
      </c>
      <c r="T519" s="22"/>
      <c r="U519" s="22"/>
      <c r="V519" s="22"/>
      <c r="W519" s="22"/>
      <c r="X519" s="22"/>
      <c r="Y519" s="22"/>
      <c r="Z519" s="31"/>
      <c r="AA519" s="41"/>
      <c r="AB519" s="31"/>
      <c r="AC519" s="121"/>
      <c r="AD519" s="122"/>
      <c r="AE519" s="118"/>
      <c r="AF519" s="100"/>
      <c r="AG519" s="71"/>
      <c r="AH519" s="94">
        <f>IFERROR(INDEX(※編集不可※選択項目!$P$3:$P$51,MATCH(新規登録用!G519&amp;新規登録用!H519&amp;新規登録用!I519,※編集不可※選択項目!$Q$3:$Q$51,0)),0)</f>
        <v>0</v>
      </c>
      <c r="AI519" s="95" t="str">
        <f t="shared" si="102"/>
        <v/>
      </c>
      <c r="AJ519" s="95" t="str">
        <f>IF(G519&amp;H519=※編集不可※選択項目!$J$3,VLOOKUP(新規登録用!U519,※編集不可※選択項目!$N$2:$P$13,3,TRUE),AK519)</f>
        <v/>
      </c>
      <c r="AK519" s="95" t="str">
        <f>IF(G519&amp;H519=※編集不可※選択項目!$J$15,VLOOKUP(新規登録用!U519,※編集不可※選択項目!$N$14:$P$25,3,TRUE),AL519)</f>
        <v/>
      </c>
      <c r="AL519" s="95" t="str">
        <f>IF(G519&amp;H519=※編集不可※選択項目!$J$27,VLOOKUP(新規登録用!U519,※編集不可※選択項目!$N$26:$P$41,3,TRUE),AM519)</f>
        <v/>
      </c>
      <c r="AM519" s="95" t="str">
        <f>IF(G519&amp;H519=※編集不可※選択項目!$J$43,VLOOKUP(新規登録用!U519,※編集不可※選択項目!$N$42:$P$46,3,TRUE),AN519)</f>
        <v/>
      </c>
      <c r="AN519" s="95" t="str">
        <f>IF(G519&amp;H519=※編集不可※選択項目!$J$48,VLOOKUP(新規登録用!U519,※編集不可※選択項目!$N$47:$P$51,3,TRUE),"")</f>
        <v/>
      </c>
      <c r="AO519" s="94">
        <f>IFERROR(VLOOKUP(Y519&amp;G519&amp;H519,※編集不可※選択項目!U:V,2,FALSE),0)</f>
        <v>0</v>
      </c>
      <c r="AP519" s="94">
        <f t="shared" si="103"/>
        <v>0</v>
      </c>
      <c r="AQ519" s="94" t="str">
        <f t="shared" si="104"/>
        <v/>
      </c>
      <c r="AR519" s="81">
        <f t="shared" si="105"/>
        <v>0</v>
      </c>
      <c r="AS519" s="81">
        <f t="shared" si="110"/>
        <v>0</v>
      </c>
      <c r="AT519" s="81">
        <f t="shared" si="106"/>
        <v>0</v>
      </c>
      <c r="AU519" s="81" t="str">
        <f t="shared" si="111"/>
        <v/>
      </c>
      <c r="AV519" s="74">
        <f t="shared" si="112"/>
        <v>0</v>
      </c>
      <c r="AW519" s="74">
        <f t="shared" si="113"/>
        <v>0</v>
      </c>
    </row>
    <row r="520" spans="1:49" s="13" customFormat="1" ht="25.15" customHeight="1" x14ac:dyDescent="0.15">
      <c r="A520" s="72">
        <f t="shared" si="107"/>
        <v>509</v>
      </c>
      <c r="B520" s="26" t="str">
        <f t="shared" si="100"/>
        <v/>
      </c>
      <c r="C520" s="73"/>
      <c r="D520" s="24" t="str">
        <f t="shared" si="108"/>
        <v/>
      </c>
      <c r="E520" s="24" t="str">
        <f t="shared" si="109"/>
        <v/>
      </c>
      <c r="F520" s="22"/>
      <c r="G520" s="23"/>
      <c r="H520" s="22"/>
      <c r="I520" s="24" t="str">
        <f>IF(OR(G520="",H520="",U520=""),"",IFERROR(VLOOKUP(G520&amp;H520&amp;U520,※編集不可※選択項目!$K$3:$P$51,5,FALSE),"該当なし"))</f>
        <v/>
      </c>
      <c r="J520" s="41"/>
      <c r="K520" s="22"/>
      <c r="L520" s="24" t="e">
        <f>J520&amp;#REF!</f>
        <v>#REF!</v>
      </c>
      <c r="M520" s="22"/>
      <c r="N520" s="22"/>
      <c r="O520" s="22"/>
      <c r="P520" s="22"/>
      <c r="Q520" s="22"/>
      <c r="R520" s="22"/>
      <c r="S520" s="25" t="str">
        <f t="shared" si="101"/>
        <v/>
      </c>
      <c r="T520" s="22"/>
      <c r="U520" s="22"/>
      <c r="V520" s="22"/>
      <c r="W520" s="22"/>
      <c r="X520" s="22"/>
      <c r="Y520" s="22"/>
      <c r="Z520" s="31"/>
      <c r="AA520" s="41"/>
      <c r="AB520" s="31"/>
      <c r="AC520" s="121"/>
      <c r="AD520" s="122"/>
      <c r="AE520" s="118"/>
      <c r="AF520" s="100"/>
      <c r="AG520" s="71"/>
      <c r="AH520" s="94">
        <f>IFERROR(INDEX(※編集不可※選択項目!$P$3:$P$51,MATCH(新規登録用!G520&amp;新規登録用!H520&amp;新規登録用!I520,※編集不可※選択項目!$Q$3:$Q$51,0)),0)</f>
        <v>0</v>
      </c>
      <c r="AI520" s="95" t="str">
        <f t="shared" si="102"/>
        <v/>
      </c>
      <c r="AJ520" s="95" t="str">
        <f>IF(G520&amp;H520=※編集不可※選択項目!$J$3,VLOOKUP(新規登録用!U520,※編集不可※選択項目!$N$2:$P$13,3,TRUE),AK520)</f>
        <v/>
      </c>
      <c r="AK520" s="95" t="str">
        <f>IF(G520&amp;H520=※編集不可※選択項目!$J$15,VLOOKUP(新規登録用!U520,※編集不可※選択項目!$N$14:$P$25,3,TRUE),AL520)</f>
        <v/>
      </c>
      <c r="AL520" s="95" t="str">
        <f>IF(G520&amp;H520=※編集不可※選択項目!$J$27,VLOOKUP(新規登録用!U520,※編集不可※選択項目!$N$26:$P$41,3,TRUE),AM520)</f>
        <v/>
      </c>
      <c r="AM520" s="95" t="str">
        <f>IF(G520&amp;H520=※編集不可※選択項目!$J$43,VLOOKUP(新規登録用!U520,※編集不可※選択項目!$N$42:$P$46,3,TRUE),AN520)</f>
        <v/>
      </c>
      <c r="AN520" s="95" t="str">
        <f>IF(G520&amp;H520=※編集不可※選択項目!$J$48,VLOOKUP(新規登録用!U520,※編集不可※選択項目!$N$47:$P$51,3,TRUE),"")</f>
        <v/>
      </c>
      <c r="AO520" s="94">
        <f>IFERROR(VLOOKUP(Y520&amp;G520&amp;H520,※編集不可※選択項目!U:V,2,FALSE),0)</f>
        <v>0</v>
      </c>
      <c r="AP520" s="94">
        <f t="shared" si="103"/>
        <v>0</v>
      </c>
      <c r="AQ520" s="94" t="str">
        <f t="shared" si="104"/>
        <v/>
      </c>
      <c r="AR520" s="81">
        <f t="shared" si="105"/>
        <v>0</v>
      </c>
      <c r="AS520" s="81">
        <f t="shared" si="110"/>
        <v>0</v>
      </c>
      <c r="AT520" s="81">
        <f t="shared" si="106"/>
        <v>0</v>
      </c>
      <c r="AU520" s="81" t="str">
        <f t="shared" si="111"/>
        <v/>
      </c>
      <c r="AV520" s="74">
        <f t="shared" si="112"/>
        <v>0</v>
      </c>
      <c r="AW520" s="74">
        <f t="shared" si="113"/>
        <v>0</v>
      </c>
    </row>
    <row r="521" spans="1:49" s="13" customFormat="1" ht="25.15" customHeight="1" x14ac:dyDescent="0.15">
      <c r="A521" s="72">
        <f t="shared" si="107"/>
        <v>510</v>
      </c>
      <c r="B521" s="26" t="str">
        <f t="shared" si="100"/>
        <v/>
      </c>
      <c r="C521" s="73"/>
      <c r="D521" s="24" t="str">
        <f t="shared" si="108"/>
        <v/>
      </c>
      <c r="E521" s="24" t="str">
        <f t="shared" si="109"/>
        <v/>
      </c>
      <c r="F521" s="22"/>
      <c r="G521" s="23"/>
      <c r="H521" s="22"/>
      <c r="I521" s="24" t="str">
        <f>IF(OR(G521="",H521="",U521=""),"",IFERROR(VLOOKUP(G521&amp;H521&amp;U521,※編集不可※選択項目!$K$3:$P$51,5,FALSE),"該当なし"))</f>
        <v/>
      </c>
      <c r="J521" s="41"/>
      <c r="K521" s="22"/>
      <c r="L521" s="24" t="e">
        <f>J521&amp;#REF!</f>
        <v>#REF!</v>
      </c>
      <c r="M521" s="22"/>
      <c r="N521" s="22"/>
      <c r="O521" s="22"/>
      <c r="P521" s="22"/>
      <c r="Q521" s="22"/>
      <c r="R521" s="22"/>
      <c r="S521" s="25" t="str">
        <f t="shared" si="101"/>
        <v/>
      </c>
      <c r="T521" s="22"/>
      <c r="U521" s="22"/>
      <c r="V521" s="22"/>
      <c r="W521" s="22"/>
      <c r="X521" s="22"/>
      <c r="Y521" s="22"/>
      <c r="Z521" s="31"/>
      <c r="AA521" s="41"/>
      <c r="AB521" s="31"/>
      <c r="AC521" s="121"/>
      <c r="AD521" s="122"/>
      <c r="AE521" s="118"/>
      <c r="AF521" s="100"/>
      <c r="AG521" s="71"/>
      <c r="AH521" s="94">
        <f>IFERROR(INDEX(※編集不可※選択項目!$P$3:$P$51,MATCH(新規登録用!G521&amp;新規登録用!H521&amp;新規登録用!I521,※編集不可※選択項目!$Q$3:$Q$51,0)),0)</f>
        <v>0</v>
      </c>
      <c r="AI521" s="95" t="str">
        <f t="shared" si="102"/>
        <v/>
      </c>
      <c r="AJ521" s="95" t="str">
        <f>IF(G521&amp;H521=※編集不可※選択項目!$J$3,VLOOKUP(新規登録用!U521,※編集不可※選択項目!$N$2:$P$13,3,TRUE),AK521)</f>
        <v/>
      </c>
      <c r="AK521" s="95" t="str">
        <f>IF(G521&amp;H521=※編集不可※選択項目!$J$15,VLOOKUP(新規登録用!U521,※編集不可※選択項目!$N$14:$P$25,3,TRUE),AL521)</f>
        <v/>
      </c>
      <c r="AL521" s="95" t="str">
        <f>IF(G521&amp;H521=※編集不可※選択項目!$J$27,VLOOKUP(新規登録用!U521,※編集不可※選択項目!$N$26:$P$41,3,TRUE),AM521)</f>
        <v/>
      </c>
      <c r="AM521" s="95" t="str">
        <f>IF(G521&amp;H521=※編集不可※選択項目!$J$43,VLOOKUP(新規登録用!U521,※編集不可※選択項目!$N$42:$P$46,3,TRUE),AN521)</f>
        <v/>
      </c>
      <c r="AN521" s="95" t="str">
        <f>IF(G521&amp;H521=※編集不可※選択項目!$J$48,VLOOKUP(新規登録用!U521,※編集不可※選択項目!$N$47:$P$51,3,TRUE),"")</f>
        <v/>
      </c>
      <c r="AO521" s="94">
        <f>IFERROR(VLOOKUP(Y521&amp;G521&amp;H521,※編集不可※選択項目!U:V,2,FALSE),0)</f>
        <v>0</v>
      </c>
      <c r="AP521" s="94">
        <f t="shared" si="103"/>
        <v>0</v>
      </c>
      <c r="AQ521" s="94" t="str">
        <f t="shared" si="104"/>
        <v/>
      </c>
      <c r="AR521" s="81">
        <f t="shared" si="105"/>
        <v>0</v>
      </c>
      <c r="AS521" s="81">
        <f t="shared" si="110"/>
        <v>0</v>
      </c>
      <c r="AT521" s="81">
        <f t="shared" si="106"/>
        <v>0</v>
      </c>
      <c r="AU521" s="81" t="str">
        <f t="shared" si="111"/>
        <v/>
      </c>
      <c r="AV521" s="74">
        <f t="shared" si="112"/>
        <v>0</v>
      </c>
      <c r="AW521" s="74">
        <f t="shared" si="113"/>
        <v>0</v>
      </c>
    </row>
    <row r="522" spans="1:49" s="13" customFormat="1" ht="25.15" customHeight="1" x14ac:dyDescent="0.15">
      <c r="A522" s="72">
        <f t="shared" si="107"/>
        <v>511</v>
      </c>
      <c r="B522" s="26" t="str">
        <f t="shared" si="100"/>
        <v/>
      </c>
      <c r="C522" s="73"/>
      <c r="D522" s="24" t="str">
        <f t="shared" si="108"/>
        <v/>
      </c>
      <c r="E522" s="24" t="str">
        <f t="shared" si="109"/>
        <v/>
      </c>
      <c r="F522" s="22"/>
      <c r="G522" s="23"/>
      <c r="H522" s="22"/>
      <c r="I522" s="24" t="str">
        <f>IF(OR(G522="",H522="",U522=""),"",IFERROR(VLOOKUP(G522&amp;H522&amp;U522,※編集不可※選択項目!$K$3:$P$51,5,FALSE),"該当なし"))</f>
        <v/>
      </c>
      <c r="J522" s="41"/>
      <c r="K522" s="22"/>
      <c r="L522" s="24" t="e">
        <f>J522&amp;#REF!</f>
        <v>#REF!</v>
      </c>
      <c r="M522" s="22"/>
      <c r="N522" s="22"/>
      <c r="O522" s="22"/>
      <c r="P522" s="22"/>
      <c r="Q522" s="22"/>
      <c r="R522" s="22"/>
      <c r="S522" s="25" t="str">
        <f t="shared" si="101"/>
        <v/>
      </c>
      <c r="T522" s="22"/>
      <c r="U522" s="22"/>
      <c r="V522" s="22"/>
      <c r="W522" s="22"/>
      <c r="X522" s="22"/>
      <c r="Y522" s="22"/>
      <c r="Z522" s="31"/>
      <c r="AA522" s="41"/>
      <c r="AB522" s="31"/>
      <c r="AC522" s="121"/>
      <c r="AD522" s="122"/>
      <c r="AE522" s="118"/>
      <c r="AF522" s="100"/>
      <c r="AG522" s="71"/>
      <c r="AH522" s="94">
        <f>IFERROR(INDEX(※編集不可※選択項目!$P$3:$P$51,MATCH(新規登録用!G522&amp;新規登録用!H522&amp;新規登録用!I522,※編集不可※選択項目!$Q$3:$Q$51,0)),0)</f>
        <v>0</v>
      </c>
      <c r="AI522" s="95" t="str">
        <f t="shared" si="102"/>
        <v/>
      </c>
      <c r="AJ522" s="95" t="str">
        <f>IF(G522&amp;H522=※編集不可※選択項目!$J$3,VLOOKUP(新規登録用!U522,※編集不可※選択項目!$N$2:$P$13,3,TRUE),AK522)</f>
        <v/>
      </c>
      <c r="AK522" s="95" t="str">
        <f>IF(G522&amp;H522=※編集不可※選択項目!$J$15,VLOOKUP(新規登録用!U522,※編集不可※選択項目!$N$14:$P$25,3,TRUE),AL522)</f>
        <v/>
      </c>
      <c r="AL522" s="95" t="str">
        <f>IF(G522&amp;H522=※編集不可※選択項目!$J$27,VLOOKUP(新規登録用!U522,※編集不可※選択項目!$N$26:$P$41,3,TRUE),AM522)</f>
        <v/>
      </c>
      <c r="AM522" s="95" t="str">
        <f>IF(G522&amp;H522=※編集不可※選択項目!$J$43,VLOOKUP(新規登録用!U522,※編集不可※選択項目!$N$42:$P$46,3,TRUE),AN522)</f>
        <v/>
      </c>
      <c r="AN522" s="95" t="str">
        <f>IF(G522&amp;H522=※編集不可※選択項目!$J$48,VLOOKUP(新規登録用!U522,※編集不可※選択項目!$N$47:$P$51,3,TRUE),"")</f>
        <v/>
      </c>
      <c r="AO522" s="94">
        <f>IFERROR(VLOOKUP(Y522&amp;G522&amp;H522,※編集不可※選択項目!U:V,2,FALSE),0)</f>
        <v>0</v>
      </c>
      <c r="AP522" s="94">
        <f t="shared" si="103"/>
        <v>0</v>
      </c>
      <c r="AQ522" s="94" t="str">
        <f t="shared" si="104"/>
        <v/>
      </c>
      <c r="AR522" s="81">
        <f t="shared" si="105"/>
        <v>0</v>
      </c>
      <c r="AS522" s="81">
        <f t="shared" si="110"/>
        <v>0</v>
      </c>
      <c r="AT522" s="81">
        <f t="shared" si="106"/>
        <v>0</v>
      </c>
      <c r="AU522" s="81" t="str">
        <f t="shared" si="111"/>
        <v/>
      </c>
      <c r="AV522" s="74">
        <f t="shared" si="112"/>
        <v>0</v>
      </c>
      <c r="AW522" s="74">
        <f t="shared" si="113"/>
        <v>0</v>
      </c>
    </row>
    <row r="523" spans="1:49" s="13" customFormat="1" ht="25.15" customHeight="1" x14ac:dyDescent="0.15">
      <c r="A523" s="72">
        <f t="shared" si="107"/>
        <v>512</v>
      </c>
      <c r="B523" s="26" t="str">
        <f t="shared" ref="B523:B586" si="114">IF($C523="","","高効率空調")</f>
        <v/>
      </c>
      <c r="C523" s="73"/>
      <c r="D523" s="24" t="str">
        <f t="shared" si="108"/>
        <v/>
      </c>
      <c r="E523" s="24" t="str">
        <f t="shared" si="109"/>
        <v/>
      </c>
      <c r="F523" s="22"/>
      <c r="G523" s="23"/>
      <c r="H523" s="22"/>
      <c r="I523" s="24" t="str">
        <f>IF(OR(G523="",H523="",U523=""),"",IFERROR(VLOOKUP(G523&amp;H523&amp;U523,※編集不可※選択項目!$K$3:$P$51,5,FALSE),"該当なし"))</f>
        <v/>
      </c>
      <c r="J523" s="41"/>
      <c r="K523" s="22"/>
      <c r="L523" s="24" t="e">
        <f>J523&amp;#REF!</f>
        <v>#REF!</v>
      </c>
      <c r="M523" s="22"/>
      <c r="N523" s="22"/>
      <c r="O523" s="22"/>
      <c r="P523" s="22"/>
      <c r="Q523" s="22"/>
      <c r="R523" s="22"/>
      <c r="S523" s="25" t="str">
        <f t="shared" ref="S523:S586" si="115">IF($M523="連結","連結前のすべての室外機が、基準を満たしていること",IF(U523="","",AP523))</f>
        <v/>
      </c>
      <c r="T523" s="22"/>
      <c r="U523" s="22"/>
      <c r="V523" s="22"/>
      <c r="W523" s="22"/>
      <c r="X523" s="22"/>
      <c r="Y523" s="22"/>
      <c r="Z523" s="31"/>
      <c r="AA523" s="41"/>
      <c r="AB523" s="31"/>
      <c r="AC523" s="121"/>
      <c r="AD523" s="122"/>
      <c r="AE523" s="118"/>
      <c r="AF523" s="100"/>
      <c r="AG523" s="71"/>
      <c r="AH523" s="94">
        <f>IFERROR(INDEX(※編集不可※選択項目!$P$3:$P$51,MATCH(新規登録用!G523&amp;新規登録用!H523&amp;新規登録用!I523,※編集不可※選択項目!$Q$3:$Q$51,0)),0)</f>
        <v>0</v>
      </c>
      <c r="AI523" s="95" t="str">
        <f t="shared" si="102"/>
        <v/>
      </c>
      <c r="AJ523" s="95" t="str">
        <f>IF(G523&amp;H523=※編集不可※選択項目!$J$3,VLOOKUP(新規登録用!U523,※編集不可※選択項目!$N$2:$P$13,3,TRUE),AK523)</f>
        <v/>
      </c>
      <c r="AK523" s="95" t="str">
        <f>IF(G523&amp;H523=※編集不可※選択項目!$J$15,VLOOKUP(新規登録用!U523,※編集不可※選択項目!$N$14:$P$25,3,TRUE),AL523)</f>
        <v/>
      </c>
      <c r="AL523" s="95" t="str">
        <f>IF(G523&amp;H523=※編集不可※選択項目!$J$27,VLOOKUP(新規登録用!U523,※編集不可※選択項目!$N$26:$P$41,3,TRUE),AM523)</f>
        <v/>
      </c>
      <c r="AM523" s="95" t="str">
        <f>IF(G523&amp;H523=※編集不可※選択項目!$J$43,VLOOKUP(新規登録用!U523,※編集不可※選択項目!$N$42:$P$46,3,TRUE),AN523)</f>
        <v/>
      </c>
      <c r="AN523" s="95" t="str">
        <f>IF(G523&amp;H523=※編集不可※選択項目!$J$48,VLOOKUP(新規登録用!U523,※編集不可※選択項目!$N$47:$P$51,3,TRUE),"")</f>
        <v/>
      </c>
      <c r="AO523" s="94">
        <f>IFERROR(VLOOKUP(Y523&amp;G523&amp;H523,※編集不可※選択項目!U:V,2,FALSE),0)</f>
        <v>0</v>
      </c>
      <c r="AP523" s="94">
        <f t="shared" si="103"/>
        <v>0</v>
      </c>
      <c r="AQ523" s="94" t="str">
        <f t="shared" si="104"/>
        <v/>
      </c>
      <c r="AR523" s="81">
        <f t="shared" si="105"/>
        <v>0</v>
      </c>
      <c r="AS523" s="81">
        <f t="shared" si="110"/>
        <v>0</v>
      </c>
      <c r="AT523" s="81">
        <f t="shared" si="106"/>
        <v>0</v>
      </c>
      <c r="AU523" s="81" t="str">
        <f t="shared" si="111"/>
        <v/>
      </c>
      <c r="AV523" s="74">
        <f t="shared" si="112"/>
        <v>0</v>
      </c>
      <c r="AW523" s="74">
        <f t="shared" si="113"/>
        <v>0</v>
      </c>
    </row>
    <row r="524" spans="1:49" s="13" customFormat="1" ht="25.15" customHeight="1" x14ac:dyDescent="0.15">
      <c r="A524" s="72">
        <f t="shared" si="107"/>
        <v>513</v>
      </c>
      <c r="B524" s="26" t="str">
        <f t="shared" si="114"/>
        <v/>
      </c>
      <c r="C524" s="73"/>
      <c r="D524" s="24" t="str">
        <f t="shared" si="108"/>
        <v/>
      </c>
      <c r="E524" s="24" t="str">
        <f t="shared" si="109"/>
        <v/>
      </c>
      <c r="F524" s="22"/>
      <c r="G524" s="23"/>
      <c r="H524" s="22"/>
      <c r="I524" s="24" t="str">
        <f>IF(OR(G524="",H524="",U524=""),"",IFERROR(VLOOKUP(G524&amp;H524&amp;U524,※編集不可※選択項目!$K$3:$P$51,5,FALSE),"該当なし"))</f>
        <v/>
      </c>
      <c r="J524" s="41"/>
      <c r="K524" s="22"/>
      <c r="L524" s="24" t="e">
        <f>J524&amp;#REF!</f>
        <v>#REF!</v>
      </c>
      <c r="M524" s="22"/>
      <c r="N524" s="22"/>
      <c r="O524" s="22"/>
      <c r="P524" s="22"/>
      <c r="Q524" s="22"/>
      <c r="R524" s="22"/>
      <c r="S524" s="25" t="str">
        <f t="shared" si="115"/>
        <v/>
      </c>
      <c r="T524" s="22"/>
      <c r="U524" s="22"/>
      <c r="V524" s="22"/>
      <c r="W524" s="22"/>
      <c r="X524" s="22"/>
      <c r="Y524" s="22"/>
      <c r="Z524" s="31"/>
      <c r="AA524" s="41"/>
      <c r="AB524" s="31"/>
      <c r="AC524" s="121"/>
      <c r="AD524" s="122"/>
      <c r="AE524" s="118"/>
      <c r="AF524" s="100"/>
      <c r="AG524" s="71"/>
      <c r="AH524" s="94">
        <f>IFERROR(INDEX(※編集不可※選択項目!$P$3:$P$51,MATCH(新規登録用!G524&amp;新規登録用!H524&amp;新規登録用!I524,※編集不可※選択項目!$Q$3:$Q$51,0)),0)</f>
        <v>0</v>
      </c>
      <c r="AI524" s="95" t="str">
        <f t="shared" ref="AI524:AI587" si="116">IF(I524&lt;&gt;"該当なし","",AJ524)</f>
        <v/>
      </c>
      <c r="AJ524" s="95" t="str">
        <f>IF(G524&amp;H524=※編集不可※選択項目!$J$3,VLOOKUP(新規登録用!U524,※編集不可※選択項目!$N$2:$P$13,3,TRUE),AK524)</f>
        <v/>
      </c>
      <c r="AK524" s="95" t="str">
        <f>IF(G524&amp;H524=※編集不可※選択項目!$J$15,VLOOKUP(新規登録用!U524,※編集不可※選択項目!$N$14:$P$25,3,TRUE),AL524)</f>
        <v/>
      </c>
      <c r="AL524" s="95" t="str">
        <f>IF(G524&amp;H524=※編集不可※選択項目!$J$27,VLOOKUP(新規登録用!U524,※編集不可※選択項目!$N$26:$P$41,3,TRUE),AM524)</f>
        <v/>
      </c>
      <c r="AM524" s="95" t="str">
        <f>IF(G524&amp;H524=※編集不可※選択項目!$J$43,VLOOKUP(新規登録用!U524,※編集不可※選択項目!$N$42:$P$46,3,TRUE),AN524)</f>
        <v/>
      </c>
      <c r="AN524" s="95" t="str">
        <f>IF(G524&amp;H524=※編集不可※選択項目!$J$48,VLOOKUP(新規登録用!U524,※編集不可※選択項目!$N$47:$P$51,3,TRUE),"")</f>
        <v/>
      </c>
      <c r="AO524" s="94">
        <f>IFERROR(VLOOKUP(Y524&amp;G524&amp;H524,※編集不可※選択項目!U:V,2,FALSE),0)</f>
        <v>0</v>
      </c>
      <c r="AP524" s="94">
        <f t="shared" ref="AP524:AP587" si="117">IF(I524="該当なし",_xlfn.IFNA(ROUNDDOWN(AI524*AO524,1),""),_xlfn.IFNA(ROUNDDOWN(AH524*AO524,1),""))</f>
        <v>0</v>
      </c>
      <c r="AQ524" s="94" t="str">
        <f t="shared" ref="AQ524:AQ587" si="118">IF(K524="","","["&amp;K524&amp;"]")</f>
        <v/>
      </c>
      <c r="AR524" s="81">
        <f t="shared" ref="AR524:AR587" si="119">IF(AND(($C524&lt;&gt;""),(OR(F524="",G524="",H524="",J524="",M524="",N524="",AND(M524&lt;&gt;"連結",T524=""),U524="",V524="",W524="",X524="",Y524=""))),1,0)</f>
        <v>0</v>
      </c>
      <c r="AS524" s="81">
        <f t="shared" si="110"/>
        <v>0</v>
      </c>
      <c r="AT524" s="81">
        <f t="shared" ref="AT524:AT587" si="120">IF(AND($J524&lt;&gt;"",COUNTIF($J524,"*■*")&gt;0,$AA524=""),1,0)</f>
        <v>0</v>
      </c>
      <c r="AU524" s="81" t="str">
        <f t="shared" si="111"/>
        <v/>
      </c>
      <c r="AV524" s="74">
        <f t="shared" si="112"/>
        <v>0</v>
      </c>
      <c r="AW524" s="74">
        <f t="shared" si="113"/>
        <v>0</v>
      </c>
    </row>
    <row r="525" spans="1:49" s="13" customFormat="1" ht="25.15" customHeight="1" x14ac:dyDescent="0.15">
      <c r="A525" s="72">
        <f t="shared" ref="A525:A588" si="121">ROW()-11</f>
        <v>514</v>
      </c>
      <c r="B525" s="26" t="str">
        <f t="shared" si="114"/>
        <v/>
      </c>
      <c r="C525" s="73"/>
      <c r="D525" s="24" t="str">
        <f t="shared" ref="D525:D588" si="122">IF($C$2="","",IF($B525&lt;&gt;"",$C$2,""))</f>
        <v/>
      </c>
      <c r="E525" s="24" t="str">
        <f t="shared" ref="E525:E588" si="123">IF($F$2="","",IF($B525&lt;&gt;"",$F$2,""))</f>
        <v/>
      </c>
      <c r="F525" s="22"/>
      <c r="G525" s="23"/>
      <c r="H525" s="22"/>
      <c r="I525" s="24" t="str">
        <f>IF(OR(G525="",H525="",U525=""),"",IFERROR(VLOOKUP(G525&amp;H525&amp;U525,※編集不可※選択項目!$K$3:$P$51,5,FALSE),"該当なし"))</f>
        <v/>
      </c>
      <c r="J525" s="41"/>
      <c r="K525" s="22"/>
      <c r="L525" s="24" t="e">
        <f>J525&amp;#REF!</f>
        <v>#REF!</v>
      </c>
      <c r="M525" s="22"/>
      <c r="N525" s="22"/>
      <c r="O525" s="22"/>
      <c r="P525" s="22"/>
      <c r="Q525" s="22"/>
      <c r="R525" s="22"/>
      <c r="S525" s="25" t="str">
        <f t="shared" si="115"/>
        <v/>
      </c>
      <c r="T525" s="22"/>
      <c r="U525" s="22"/>
      <c r="V525" s="22"/>
      <c r="W525" s="22"/>
      <c r="X525" s="22"/>
      <c r="Y525" s="22"/>
      <c r="Z525" s="31"/>
      <c r="AA525" s="41"/>
      <c r="AB525" s="31"/>
      <c r="AC525" s="121"/>
      <c r="AD525" s="122"/>
      <c r="AE525" s="118"/>
      <c r="AF525" s="100"/>
      <c r="AG525" s="71"/>
      <c r="AH525" s="94">
        <f>IFERROR(INDEX(※編集不可※選択項目!$P$3:$P$51,MATCH(新規登録用!G525&amp;新規登録用!H525&amp;新規登録用!I525,※編集不可※選択項目!$Q$3:$Q$51,0)),0)</f>
        <v>0</v>
      </c>
      <c r="AI525" s="95" t="str">
        <f t="shared" si="116"/>
        <v/>
      </c>
      <c r="AJ525" s="95" t="str">
        <f>IF(G525&amp;H525=※編集不可※選択項目!$J$3,VLOOKUP(新規登録用!U525,※編集不可※選択項目!$N$2:$P$13,3,TRUE),AK525)</f>
        <v/>
      </c>
      <c r="AK525" s="95" t="str">
        <f>IF(G525&amp;H525=※編集不可※選択項目!$J$15,VLOOKUP(新規登録用!U525,※編集不可※選択項目!$N$14:$P$25,3,TRUE),AL525)</f>
        <v/>
      </c>
      <c r="AL525" s="95" t="str">
        <f>IF(G525&amp;H525=※編集不可※選択項目!$J$27,VLOOKUP(新規登録用!U525,※編集不可※選択項目!$N$26:$P$41,3,TRUE),AM525)</f>
        <v/>
      </c>
      <c r="AM525" s="95" t="str">
        <f>IF(G525&amp;H525=※編集不可※選択項目!$J$43,VLOOKUP(新規登録用!U525,※編集不可※選択項目!$N$42:$P$46,3,TRUE),AN525)</f>
        <v/>
      </c>
      <c r="AN525" s="95" t="str">
        <f>IF(G525&amp;H525=※編集不可※選択項目!$J$48,VLOOKUP(新規登録用!U525,※編集不可※選択項目!$N$47:$P$51,3,TRUE),"")</f>
        <v/>
      </c>
      <c r="AO525" s="94">
        <f>IFERROR(VLOOKUP(Y525&amp;G525&amp;H525,※編集不可※選択項目!U:V,2,FALSE),0)</f>
        <v>0</v>
      </c>
      <c r="AP525" s="94">
        <f t="shared" si="117"/>
        <v>0</v>
      </c>
      <c r="AQ525" s="94" t="str">
        <f t="shared" si="118"/>
        <v/>
      </c>
      <c r="AR525" s="81">
        <f t="shared" si="119"/>
        <v>0</v>
      </c>
      <c r="AS525" s="81">
        <f t="shared" ref="AS525:AS588" si="124">IF(AND(M525="連結",O525=""),1,0)</f>
        <v>0</v>
      </c>
      <c r="AT525" s="81">
        <f t="shared" si="120"/>
        <v>0</v>
      </c>
      <c r="AU525" s="81" t="str">
        <f t="shared" ref="AU525:AU588" si="125">IF(J525="","",TEXT(J525&amp;AQ525,"G/標準"))</f>
        <v/>
      </c>
      <c r="AV525" s="74">
        <f t="shared" ref="AV525:AV588" si="126">IF(AU525="",0,COUNTIF($AU$12:$AU$1048576,AU525))</f>
        <v>0</v>
      </c>
      <c r="AW525" s="74">
        <f t="shared" ref="AW525:AW588" si="127">IF(AND($T525&lt;&gt;"",$T525&lt;$S525),1,0)</f>
        <v>0</v>
      </c>
    </row>
    <row r="526" spans="1:49" s="13" customFormat="1" ht="25.15" customHeight="1" x14ac:dyDescent="0.15">
      <c r="A526" s="72">
        <f t="shared" si="121"/>
        <v>515</v>
      </c>
      <c r="B526" s="26" t="str">
        <f t="shared" si="114"/>
        <v/>
      </c>
      <c r="C526" s="73"/>
      <c r="D526" s="24" t="str">
        <f t="shared" si="122"/>
        <v/>
      </c>
      <c r="E526" s="24" t="str">
        <f t="shared" si="123"/>
        <v/>
      </c>
      <c r="F526" s="22"/>
      <c r="G526" s="23"/>
      <c r="H526" s="22"/>
      <c r="I526" s="24" t="str">
        <f>IF(OR(G526="",H526="",U526=""),"",IFERROR(VLOOKUP(G526&amp;H526&amp;U526,※編集不可※選択項目!$K$3:$P$51,5,FALSE),"該当なし"))</f>
        <v/>
      </c>
      <c r="J526" s="41"/>
      <c r="K526" s="22"/>
      <c r="L526" s="24" t="e">
        <f>J526&amp;#REF!</f>
        <v>#REF!</v>
      </c>
      <c r="M526" s="22"/>
      <c r="N526" s="22"/>
      <c r="O526" s="22"/>
      <c r="P526" s="22"/>
      <c r="Q526" s="22"/>
      <c r="R526" s="22"/>
      <c r="S526" s="25" t="str">
        <f t="shared" si="115"/>
        <v/>
      </c>
      <c r="T526" s="22"/>
      <c r="U526" s="22"/>
      <c r="V526" s="22"/>
      <c r="W526" s="22"/>
      <c r="X526" s="22"/>
      <c r="Y526" s="22"/>
      <c r="Z526" s="31"/>
      <c r="AA526" s="41"/>
      <c r="AB526" s="31"/>
      <c r="AC526" s="121"/>
      <c r="AD526" s="122"/>
      <c r="AE526" s="118"/>
      <c r="AF526" s="100"/>
      <c r="AG526" s="71"/>
      <c r="AH526" s="94">
        <f>IFERROR(INDEX(※編集不可※選択項目!$P$3:$P$51,MATCH(新規登録用!G526&amp;新規登録用!H526&amp;新規登録用!I526,※編集不可※選択項目!$Q$3:$Q$51,0)),0)</f>
        <v>0</v>
      </c>
      <c r="AI526" s="95" t="str">
        <f t="shared" si="116"/>
        <v/>
      </c>
      <c r="AJ526" s="95" t="str">
        <f>IF(G526&amp;H526=※編集不可※選択項目!$J$3,VLOOKUP(新規登録用!U526,※編集不可※選択項目!$N$2:$P$13,3,TRUE),AK526)</f>
        <v/>
      </c>
      <c r="AK526" s="95" t="str">
        <f>IF(G526&amp;H526=※編集不可※選択項目!$J$15,VLOOKUP(新規登録用!U526,※編集不可※選択項目!$N$14:$P$25,3,TRUE),AL526)</f>
        <v/>
      </c>
      <c r="AL526" s="95" t="str">
        <f>IF(G526&amp;H526=※編集不可※選択項目!$J$27,VLOOKUP(新規登録用!U526,※編集不可※選択項目!$N$26:$P$41,3,TRUE),AM526)</f>
        <v/>
      </c>
      <c r="AM526" s="95" t="str">
        <f>IF(G526&amp;H526=※編集不可※選択項目!$J$43,VLOOKUP(新規登録用!U526,※編集不可※選択項目!$N$42:$P$46,3,TRUE),AN526)</f>
        <v/>
      </c>
      <c r="AN526" s="95" t="str">
        <f>IF(G526&amp;H526=※編集不可※選択項目!$J$48,VLOOKUP(新規登録用!U526,※編集不可※選択項目!$N$47:$P$51,3,TRUE),"")</f>
        <v/>
      </c>
      <c r="AO526" s="94">
        <f>IFERROR(VLOOKUP(Y526&amp;G526&amp;H526,※編集不可※選択項目!U:V,2,FALSE),0)</f>
        <v>0</v>
      </c>
      <c r="AP526" s="94">
        <f t="shared" si="117"/>
        <v>0</v>
      </c>
      <c r="AQ526" s="94" t="str">
        <f t="shared" si="118"/>
        <v/>
      </c>
      <c r="AR526" s="81">
        <f t="shared" si="119"/>
        <v>0</v>
      </c>
      <c r="AS526" s="81">
        <f t="shared" si="124"/>
        <v>0</v>
      </c>
      <c r="AT526" s="81">
        <f t="shared" si="120"/>
        <v>0</v>
      </c>
      <c r="AU526" s="81" t="str">
        <f t="shared" si="125"/>
        <v/>
      </c>
      <c r="AV526" s="74">
        <f t="shared" si="126"/>
        <v>0</v>
      </c>
      <c r="AW526" s="74">
        <f t="shared" si="127"/>
        <v>0</v>
      </c>
    </row>
    <row r="527" spans="1:49" s="13" customFormat="1" ht="25.15" customHeight="1" x14ac:dyDescent="0.15">
      <c r="A527" s="72">
        <f t="shared" si="121"/>
        <v>516</v>
      </c>
      <c r="B527" s="26" t="str">
        <f t="shared" si="114"/>
        <v/>
      </c>
      <c r="C527" s="73"/>
      <c r="D527" s="24" t="str">
        <f t="shared" si="122"/>
        <v/>
      </c>
      <c r="E527" s="24" t="str">
        <f t="shared" si="123"/>
        <v/>
      </c>
      <c r="F527" s="22"/>
      <c r="G527" s="23"/>
      <c r="H527" s="22"/>
      <c r="I527" s="24" t="str">
        <f>IF(OR(G527="",H527="",U527=""),"",IFERROR(VLOOKUP(G527&amp;H527&amp;U527,※編集不可※選択項目!$K$3:$P$51,5,FALSE),"該当なし"))</f>
        <v/>
      </c>
      <c r="J527" s="41"/>
      <c r="K527" s="22"/>
      <c r="L527" s="24" t="e">
        <f>J527&amp;#REF!</f>
        <v>#REF!</v>
      </c>
      <c r="M527" s="22"/>
      <c r="N527" s="22"/>
      <c r="O527" s="22"/>
      <c r="P527" s="22"/>
      <c r="Q527" s="22"/>
      <c r="R527" s="22"/>
      <c r="S527" s="25" t="str">
        <f t="shared" si="115"/>
        <v/>
      </c>
      <c r="T527" s="22"/>
      <c r="U527" s="22"/>
      <c r="V527" s="22"/>
      <c r="W527" s="22"/>
      <c r="X527" s="22"/>
      <c r="Y527" s="22"/>
      <c r="Z527" s="31"/>
      <c r="AA527" s="41"/>
      <c r="AB527" s="31"/>
      <c r="AC527" s="121"/>
      <c r="AD527" s="122"/>
      <c r="AE527" s="118"/>
      <c r="AF527" s="100"/>
      <c r="AG527" s="71"/>
      <c r="AH527" s="94">
        <f>IFERROR(INDEX(※編集不可※選択項目!$P$3:$P$51,MATCH(新規登録用!G527&amp;新規登録用!H527&amp;新規登録用!I527,※編集不可※選択項目!$Q$3:$Q$51,0)),0)</f>
        <v>0</v>
      </c>
      <c r="AI527" s="95" t="str">
        <f t="shared" si="116"/>
        <v/>
      </c>
      <c r="AJ527" s="95" t="str">
        <f>IF(G527&amp;H527=※編集不可※選択項目!$J$3,VLOOKUP(新規登録用!U527,※編集不可※選択項目!$N$2:$P$13,3,TRUE),AK527)</f>
        <v/>
      </c>
      <c r="AK527" s="95" t="str">
        <f>IF(G527&amp;H527=※編集不可※選択項目!$J$15,VLOOKUP(新規登録用!U527,※編集不可※選択項目!$N$14:$P$25,3,TRUE),AL527)</f>
        <v/>
      </c>
      <c r="AL527" s="95" t="str">
        <f>IF(G527&amp;H527=※編集不可※選択項目!$J$27,VLOOKUP(新規登録用!U527,※編集不可※選択項目!$N$26:$P$41,3,TRUE),AM527)</f>
        <v/>
      </c>
      <c r="AM527" s="95" t="str">
        <f>IF(G527&amp;H527=※編集不可※選択項目!$J$43,VLOOKUP(新規登録用!U527,※編集不可※選択項目!$N$42:$P$46,3,TRUE),AN527)</f>
        <v/>
      </c>
      <c r="AN527" s="95" t="str">
        <f>IF(G527&amp;H527=※編集不可※選択項目!$J$48,VLOOKUP(新規登録用!U527,※編集不可※選択項目!$N$47:$P$51,3,TRUE),"")</f>
        <v/>
      </c>
      <c r="AO527" s="94">
        <f>IFERROR(VLOOKUP(Y527&amp;G527&amp;H527,※編集不可※選択項目!U:V,2,FALSE),0)</f>
        <v>0</v>
      </c>
      <c r="AP527" s="94">
        <f t="shared" si="117"/>
        <v>0</v>
      </c>
      <c r="AQ527" s="94" t="str">
        <f t="shared" si="118"/>
        <v/>
      </c>
      <c r="AR527" s="81">
        <f t="shared" si="119"/>
        <v>0</v>
      </c>
      <c r="AS527" s="81">
        <f t="shared" si="124"/>
        <v>0</v>
      </c>
      <c r="AT527" s="81">
        <f t="shared" si="120"/>
        <v>0</v>
      </c>
      <c r="AU527" s="81" t="str">
        <f t="shared" si="125"/>
        <v/>
      </c>
      <c r="AV527" s="74">
        <f t="shared" si="126"/>
        <v>0</v>
      </c>
      <c r="AW527" s="74">
        <f t="shared" si="127"/>
        <v>0</v>
      </c>
    </row>
    <row r="528" spans="1:49" s="13" customFormat="1" ht="25.15" customHeight="1" x14ac:dyDescent="0.15">
      <c r="A528" s="72">
        <f t="shared" si="121"/>
        <v>517</v>
      </c>
      <c r="B528" s="26" t="str">
        <f t="shared" si="114"/>
        <v/>
      </c>
      <c r="C528" s="73"/>
      <c r="D528" s="24" t="str">
        <f t="shared" si="122"/>
        <v/>
      </c>
      <c r="E528" s="24" t="str">
        <f t="shared" si="123"/>
        <v/>
      </c>
      <c r="F528" s="22"/>
      <c r="G528" s="23"/>
      <c r="H528" s="22"/>
      <c r="I528" s="24" t="str">
        <f>IF(OR(G528="",H528="",U528=""),"",IFERROR(VLOOKUP(G528&amp;H528&amp;U528,※編集不可※選択項目!$K$3:$P$51,5,FALSE),"該当なし"))</f>
        <v/>
      </c>
      <c r="J528" s="41"/>
      <c r="K528" s="22"/>
      <c r="L528" s="24" t="e">
        <f>J528&amp;#REF!</f>
        <v>#REF!</v>
      </c>
      <c r="M528" s="22"/>
      <c r="N528" s="22"/>
      <c r="O528" s="22"/>
      <c r="P528" s="22"/>
      <c r="Q528" s="22"/>
      <c r="R528" s="22"/>
      <c r="S528" s="25" t="str">
        <f t="shared" si="115"/>
        <v/>
      </c>
      <c r="T528" s="22"/>
      <c r="U528" s="22"/>
      <c r="V528" s="22"/>
      <c r="W528" s="22"/>
      <c r="X528" s="22"/>
      <c r="Y528" s="22"/>
      <c r="Z528" s="31"/>
      <c r="AA528" s="41"/>
      <c r="AB528" s="31"/>
      <c r="AC528" s="121"/>
      <c r="AD528" s="122"/>
      <c r="AE528" s="118"/>
      <c r="AF528" s="100"/>
      <c r="AG528" s="71"/>
      <c r="AH528" s="94">
        <f>IFERROR(INDEX(※編集不可※選択項目!$P$3:$P$51,MATCH(新規登録用!G528&amp;新規登録用!H528&amp;新規登録用!I528,※編集不可※選択項目!$Q$3:$Q$51,0)),0)</f>
        <v>0</v>
      </c>
      <c r="AI528" s="95" t="str">
        <f t="shared" si="116"/>
        <v/>
      </c>
      <c r="AJ528" s="95" t="str">
        <f>IF(G528&amp;H528=※編集不可※選択項目!$J$3,VLOOKUP(新規登録用!U528,※編集不可※選択項目!$N$2:$P$13,3,TRUE),AK528)</f>
        <v/>
      </c>
      <c r="AK528" s="95" t="str">
        <f>IF(G528&amp;H528=※編集不可※選択項目!$J$15,VLOOKUP(新規登録用!U528,※編集不可※選択項目!$N$14:$P$25,3,TRUE),AL528)</f>
        <v/>
      </c>
      <c r="AL528" s="95" t="str">
        <f>IF(G528&amp;H528=※編集不可※選択項目!$J$27,VLOOKUP(新規登録用!U528,※編集不可※選択項目!$N$26:$P$41,3,TRUE),AM528)</f>
        <v/>
      </c>
      <c r="AM528" s="95" t="str">
        <f>IF(G528&amp;H528=※編集不可※選択項目!$J$43,VLOOKUP(新規登録用!U528,※編集不可※選択項目!$N$42:$P$46,3,TRUE),AN528)</f>
        <v/>
      </c>
      <c r="AN528" s="95" t="str">
        <f>IF(G528&amp;H528=※編集不可※選択項目!$J$48,VLOOKUP(新規登録用!U528,※編集不可※選択項目!$N$47:$P$51,3,TRUE),"")</f>
        <v/>
      </c>
      <c r="AO528" s="94">
        <f>IFERROR(VLOOKUP(Y528&amp;G528&amp;H528,※編集不可※選択項目!U:V,2,FALSE),0)</f>
        <v>0</v>
      </c>
      <c r="AP528" s="94">
        <f t="shared" si="117"/>
        <v>0</v>
      </c>
      <c r="AQ528" s="94" t="str">
        <f t="shared" si="118"/>
        <v/>
      </c>
      <c r="AR528" s="81">
        <f t="shared" si="119"/>
        <v>0</v>
      </c>
      <c r="AS528" s="81">
        <f t="shared" si="124"/>
        <v>0</v>
      </c>
      <c r="AT528" s="81">
        <f t="shared" si="120"/>
        <v>0</v>
      </c>
      <c r="AU528" s="81" t="str">
        <f t="shared" si="125"/>
        <v/>
      </c>
      <c r="AV528" s="74">
        <f t="shared" si="126"/>
        <v>0</v>
      </c>
      <c r="AW528" s="74">
        <f t="shared" si="127"/>
        <v>0</v>
      </c>
    </row>
    <row r="529" spans="1:49" s="13" customFormat="1" ht="25.15" customHeight="1" x14ac:dyDescent="0.15">
      <c r="A529" s="72">
        <f t="shared" si="121"/>
        <v>518</v>
      </c>
      <c r="B529" s="26" t="str">
        <f t="shared" si="114"/>
        <v/>
      </c>
      <c r="C529" s="73"/>
      <c r="D529" s="24" t="str">
        <f t="shared" si="122"/>
        <v/>
      </c>
      <c r="E529" s="24" t="str">
        <f t="shared" si="123"/>
        <v/>
      </c>
      <c r="F529" s="22"/>
      <c r="G529" s="23"/>
      <c r="H529" s="22"/>
      <c r="I529" s="24" t="str">
        <f>IF(OR(G529="",H529="",U529=""),"",IFERROR(VLOOKUP(G529&amp;H529&amp;U529,※編集不可※選択項目!$K$3:$P$51,5,FALSE),"該当なし"))</f>
        <v/>
      </c>
      <c r="J529" s="41"/>
      <c r="K529" s="22"/>
      <c r="L529" s="24" t="e">
        <f>J529&amp;#REF!</f>
        <v>#REF!</v>
      </c>
      <c r="M529" s="22"/>
      <c r="N529" s="22"/>
      <c r="O529" s="22"/>
      <c r="P529" s="22"/>
      <c r="Q529" s="22"/>
      <c r="R529" s="22"/>
      <c r="S529" s="25" t="str">
        <f t="shared" si="115"/>
        <v/>
      </c>
      <c r="T529" s="22"/>
      <c r="U529" s="22"/>
      <c r="V529" s="22"/>
      <c r="W529" s="22"/>
      <c r="X529" s="22"/>
      <c r="Y529" s="22"/>
      <c r="Z529" s="31"/>
      <c r="AA529" s="41"/>
      <c r="AB529" s="31"/>
      <c r="AC529" s="121"/>
      <c r="AD529" s="122"/>
      <c r="AE529" s="118"/>
      <c r="AF529" s="100"/>
      <c r="AG529" s="71"/>
      <c r="AH529" s="94">
        <f>IFERROR(INDEX(※編集不可※選択項目!$P$3:$P$51,MATCH(新規登録用!G529&amp;新規登録用!H529&amp;新規登録用!I529,※編集不可※選択項目!$Q$3:$Q$51,0)),0)</f>
        <v>0</v>
      </c>
      <c r="AI529" s="95" t="str">
        <f t="shared" si="116"/>
        <v/>
      </c>
      <c r="AJ529" s="95" t="str">
        <f>IF(G529&amp;H529=※編集不可※選択項目!$J$3,VLOOKUP(新規登録用!U529,※編集不可※選択項目!$N$2:$P$13,3,TRUE),AK529)</f>
        <v/>
      </c>
      <c r="AK529" s="95" t="str">
        <f>IF(G529&amp;H529=※編集不可※選択項目!$J$15,VLOOKUP(新規登録用!U529,※編集不可※選択項目!$N$14:$P$25,3,TRUE),AL529)</f>
        <v/>
      </c>
      <c r="AL529" s="95" t="str">
        <f>IF(G529&amp;H529=※編集不可※選択項目!$J$27,VLOOKUP(新規登録用!U529,※編集不可※選択項目!$N$26:$P$41,3,TRUE),AM529)</f>
        <v/>
      </c>
      <c r="AM529" s="95" t="str">
        <f>IF(G529&amp;H529=※編集不可※選択項目!$J$43,VLOOKUP(新規登録用!U529,※編集不可※選択項目!$N$42:$P$46,3,TRUE),AN529)</f>
        <v/>
      </c>
      <c r="AN529" s="95" t="str">
        <f>IF(G529&amp;H529=※編集不可※選択項目!$J$48,VLOOKUP(新規登録用!U529,※編集不可※選択項目!$N$47:$P$51,3,TRUE),"")</f>
        <v/>
      </c>
      <c r="AO529" s="94">
        <f>IFERROR(VLOOKUP(Y529&amp;G529&amp;H529,※編集不可※選択項目!U:V,2,FALSE),0)</f>
        <v>0</v>
      </c>
      <c r="AP529" s="94">
        <f t="shared" si="117"/>
        <v>0</v>
      </c>
      <c r="AQ529" s="94" t="str">
        <f t="shared" si="118"/>
        <v/>
      </c>
      <c r="AR529" s="81">
        <f t="shared" si="119"/>
        <v>0</v>
      </c>
      <c r="AS529" s="81">
        <f t="shared" si="124"/>
        <v>0</v>
      </c>
      <c r="AT529" s="81">
        <f t="shared" si="120"/>
        <v>0</v>
      </c>
      <c r="AU529" s="81" t="str">
        <f t="shared" si="125"/>
        <v/>
      </c>
      <c r="AV529" s="74">
        <f t="shared" si="126"/>
        <v>0</v>
      </c>
      <c r="AW529" s="74">
        <f t="shared" si="127"/>
        <v>0</v>
      </c>
    </row>
    <row r="530" spans="1:49" s="13" customFormat="1" ht="25.15" customHeight="1" x14ac:dyDescent="0.15">
      <c r="A530" s="72">
        <f t="shared" si="121"/>
        <v>519</v>
      </c>
      <c r="B530" s="26" t="str">
        <f t="shared" si="114"/>
        <v/>
      </c>
      <c r="C530" s="73"/>
      <c r="D530" s="24" t="str">
        <f t="shared" si="122"/>
        <v/>
      </c>
      <c r="E530" s="24" t="str">
        <f t="shared" si="123"/>
        <v/>
      </c>
      <c r="F530" s="22"/>
      <c r="G530" s="23"/>
      <c r="H530" s="22"/>
      <c r="I530" s="24" t="str">
        <f>IF(OR(G530="",H530="",U530=""),"",IFERROR(VLOOKUP(G530&amp;H530&amp;U530,※編集不可※選択項目!$K$3:$P$51,5,FALSE),"該当なし"))</f>
        <v/>
      </c>
      <c r="J530" s="41"/>
      <c r="K530" s="22"/>
      <c r="L530" s="24" t="e">
        <f>J530&amp;#REF!</f>
        <v>#REF!</v>
      </c>
      <c r="M530" s="22"/>
      <c r="N530" s="22"/>
      <c r="O530" s="22"/>
      <c r="P530" s="22"/>
      <c r="Q530" s="22"/>
      <c r="R530" s="22"/>
      <c r="S530" s="25" t="str">
        <f t="shared" si="115"/>
        <v/>
      </c>
      <c r="T530" s="22"/>
      <c r="U530" s="22"/>
      <c r="V530" s="22"/>
      <c r="W530" s="22"/>
      <c r="X530" s="22"/>
      <c r="Y530" s="22"/>
      <c r="Z530" s="31"/>
      <c r="AA530" s="41"/>
      <c r="AB530" s="31"/>
      <c r="AC530" s="121"/>
      <c r="AD530" s="122"/>
      <c r="AE530" s="118"/>
      <c r="AF530" s="100"/>
      <c r="AG530" s="71"/>
      <c r="AH530" s="94">
        <f>IFERROR(INDEX(※編集不可※選択項目!$P$3:$P$51,MATCH(新規登録用!G530&amp;新規登録用!H530&amp;新規登録用!I530,※編集不可※選択項目!$Q$3:$Q$51,0)),0)</f>
        <v>0</v>
      </c>
      <c r="AI530" s="95" t="str">
        <f t="shared" si="116"/>
        <v/>
      </c>
      <c r="AJ530" s="95" t="str">
        <f>IF(G530&amp;H530=※編集不可※選択項目!$J$3,VLOOKUP(新規登録用!U530,※編集不可※選択項目!$N$2:$P$13,3,TRUE),AK530)</f>
        <v/>
      </c>
      <c r="AK530" s="95" t="str">
        <f>IF(G530&amp;H530=※編集不可※選択項目!$J$15,VLOOKUP(新規登録用!U530,※編集不可※選択項目!$N$14:$P$25,3,TRUE),AL530)</f>
        <v/>
      </c>
      <c r="AL530" s="95" t="str">
        <f>IF(G530&amp;H530=※編集不可※選択項目!$J$27,VLOOKUP(新規登録用!U530,※編集不可※選択項目!$N$26:$P$41,3,TRUE),AM530)</f>
        <v/>
      </c>
      <c r="AM530" s="95" t="str">
        <f>IF(G530&amp;H530=※編集不可※選択項目!$J$43,VLOOKUP(新規登録用!U530,※編集不可※選択項目!$N$42:$P$46,3,TRUE),AN530)</f>
        <v/>
      </c>
      <c r="AN530" s="95" t="str">
        <f>IF(G530&amp;H530=※編集不可※選択項目!$J$48,VLOOKUP(新規登録用!U530,※編集不可※選択項目!$N$47:$P$51,3,TRUE),"")</f>
        <v/>
      </c>
      <c r="AO530" s="94">
        <f>IFERROR(VLOOKUP(Y530&amp;G530&amp;H530,※編集不可※選択項目!U:V,2,FALSE),0)</f>
        <v>0</v>
      </c>
      <c r="AP530" s="94">
        <f t="shared" si="117"/>
        <v>0</v>
      </c>
      <c r="AQ530" s="94" t="str">
        <f t="shared" si="118"/>
        <v/>
      </c>
      <c r="AR530" s="81">
        <f t="shared" si="119"/>
        <v>0</v>
      </c>
      <c r="AS530" s="81">
        <f t="shared" si="124"/>
        <v>0</v>
      </c>
      <c r="AT530" s="81">
        <f t="shared" si="120"/>
        <v>0</v>
      </c>
      <c r="AU530" s="81" t="str">
        <f t="shared" si="125"/>
        <v/>
      </c>
      <c r="AV530" s="74">
        <f t="shared" si="126"/>
        <v>0</v>
      </c>
      <c r="AW530" s="74">
        <f t="shared" si="127"/>
        <v>0</v>
      </c>
    </row>
    <row r="531" spans="1:49" s="13" customFormat="1" ht="25.15" customHeight="1" x14ac:dyDescent="0.15">
      <c r="A531" s="72">
        <f t="shared" si="121"/>
        <v>520</v>
      </c>
      <c r="B531" s="26" t="str">
        <f t="shared" si="114"/>
        <v/>
      </c>
      <c r="C531" s="73"/>
      <c r="D531" s="24" t="str">
        <f t="shared" si="122"/>
        <v/>
      </c>
      <c r="E531" s="24" t="str">
        <f t="shared" si="123"/>
        <v/>
      </c>
      <c r="F531" s="22"/>
      <c r="G531" s="23"/>
      <c r="H531" s="22"/>
      <c r="I531" s="24" t="str">
        <f>IF(OR(G531="",H531="",U531=""),"",IFERROR(VLOOKUP(G531&amp;H531&amp;U531,※編集不可※選択項目!$K$3:$P$51,5,FALSE),"該当なし"))</f>
        <v/>
      </c>
      <c r="J531" s="41"/>
      <c r="K531" s="22"/>
      <c r="L531" s="24" t="e">
        <f>J531&amp;#REF!</f>
        <v>#REF!</v>
      </c>
      <c r="M531" s="22"/>
      <c r="N531" s="22"/>
      <c r="O531" s="22"/>
      <c r="P531" s="22"/>
      <c r="Q531" s="22"/>
      <c r="R531" s="22"/>
      <c r="S531" s="25" t="str">
        <f t="shared" si="115"/>
        <v/>
      </c>
      <c r="T531" s="22"/>
      <c r="U531" s="22"/>
      <c r="V531" s="22"/>
      <c r="W531" s="22"/>
      <c r="X531" s="22"/>
      <c r="Y531" s="22"/>
      <c r="Z531" s="31"/>
      <c r="AA531" s="41"/>
      <c r="AB531" s="31"/>
      <c r="AC531" s="121"/>
      <c r="AD531" s="122"/>
      <c r="AE531" s="118"/>
      <c r="AF531" s="100"/>
      <c r="AG531" s="71"/>
      <c r="AH531" s="94">
        <f>IFERROR(INDEX(※編集不可※選択項目!$P$3:$P$51,MATCH(新規登録用!G531&amp;新規登録用!H531&amp;新規登録用!I531,※編集不可※選択項目!$Q$3:$Q$51,0)),0)</f>
        <v>0</v>
      </c>
      <c r="AI531" s="95" t="str">
        <f t="shared" si="116"/>
        <v/>
      </c>
      <c r="AJ531" s="95" t="str">
        <f>IF(G531&amp;H531=※編集不可※選択項目!$J$3,VLOOKUP(新規登録用!U531,※編集不可※選択項目!$N$2:$P$13,3,TRUE),AK531)</f>
        <v/>
      </c>
      <c r="AK531" s="95" t="str">
        <f>IF(G531&amp;H531=※編集不可※選択項目!$J$15,VLOOKUP(新規登録用!U531,※編集不可※選択項目!$N$14:$P$25,3,TRUE),AL531)</f>
        <v/>
      </c>
      <c r="AL531" s="95" t="str">
        <f>IF(G531&amp;H531=※編集不可※選択項目!$J$27,VLOOKUP(新規登録用!U531,※編集不可※選択項目!$N$26:$P$41,3,TRUE),AM531)</f>
        <v/>
      </c>
      <c r="AM531" s="95" t="str">
        <f>IF(G531&amp;H531=※編集不可※選択項目!$J$43,VLOOKUP(新規登録用!U531,※編集不可※選択項目!$N$42:$P$46,3,TRUE),AN531)</f>
        <v/>
      </c>
      <c r="AN531" s="95" t="str">
        <f>IF(G531&amp;H531=※編集不可※選択項目!$J$48,VLOOKUP(新規登録用!U531,※編集不可※選択項目!$N$47:$P$51,3,TRUE),"")</f>
        <v/>
      </c>
      <c r="AO531" s="94">
        <f>IFERROR(VLOOKUP(Y531&amp;G531&amp;H531,※編集不可※選択項目!U:V,2,FALSE),0)</f>
        <v>0</v>
      </c>
      <c r="AP531" s="94">
        <f t="shared" si="117"/>
        <v>0</v>
      </c>
      <c r="AQ531" s="94" t="str">
        <f t="shared" si="118"/>
        <v/>
      </c>
      <c r="AR531" s="81">
        <f t="shared" si="119"/>
        <v>0</v>
      </c>
      <c r="AS531" s="81">
        <f t="shared" si="124"/>
        <v>0</v>
      </c>
      <c r="AT531" s="81">
        <f t="shared" si="120"/>
        <v>0</v>
      </c>
      <c r="AU531" s="81" t="str">
        <f t="shared" si="125"/>
        <v/>
      </c>
      <c r="AV531" s="74">
        <f t="shared" si="126"/>
        <v>0</v>
      </c>
      <c r="AW531" s="74">
        <f t="shared" si="127"/>
        <v>0</v>
      </c>
    </row>
    <row r="532" spans="1:49" s="13" customFormat="1" ht="25.15" customHeight="1" x14ac:dyDescent="0.15">
      <c r="A532" s="72">
        <f t="shared" si="121"/>
        <v>521</v>
      </c>
      <c r="B532" s="26" t="str">
        <f t="shared" si="114"/>
        <v/>
      </c>
      <c r="C532" s="73"/>
      <c r="D532" s="24" t="str">
        <f t="shared" si="122"/>
        <v/>
      </c>
      <c r="E532" s="24" t="str">
        <f t="shared" si="123"/>
        <v/>
      </c>
      <c r="F532" s="22"/>
      <c r="G532" s="23"/>
      <c r="H532" s="22"/>
      <c r="I532" s="24" t="str">
        <f>IF(OR(G532="",H532="",U532=""),"",IFERROR(VLOOKUP(G532&amp;H532&amp;U532,※編集不可※選択項目!$K$3:$P$51,5,FALSE),"該当なし"))</f>
        <v/>
      </c>
      <c r="J532" s="41"/>
      <c r="K532" s="22"/>
      <c r="L532" s="24" t="e">
        <f>J532&amp;#REF!</f>
        <v>#REF!</v>
      </c>
      <c r="M532" s="22"/>
      <c r="N532" s="22"/>
      <c r="O532" s="22"/>
      <c r="P532" s="22"/>
      <c r="Q532" s="22"/>
      <c r="R532" s="22"/>
      <c r="S532" s="25" t="str">
        <f t="shared" si="115"/>
        <v/>
      </c>
      <c r="T532" s="22"/>
      <c r="U532" s="22"/>
      <c r="V532" s="22"/>
      <c r="W532" s="22"/>
      <c r="X532" s="22"/>
      <c r="Y532" s="22"/>
      <c r="Z532" s="31"/>
      <c r="AA532" s="41"/>
      <c r="AB532" s="31"/>
      <c r="AC532" s="121"/>
      <c r="AD532" s="122"/>
      <c r="AE532" s="118"/>
      <c r="AF532" s="100"/>
      <c r="AG532" s="71"/>
      <c r="AH532" s="94">
        <f>IFERROR(INDEX(※編集不可※選択項目!$P$3:$P$51,MATCH(新規登録用!G532&amp;新規登録用!H532&amp;新規登録用!I532,※編集不可※選択項目!$Q$3:$Q$51,0)),0)</f>
        <v>0</v>
      </c>
      <c r="AI532" s="95" t="str">
        <f t="shared" si="116"/>
        <v/>
      </c>
      <c r="AJ532" s="95" t="str">
        <f>IF(G532&amp;H532=※編集不可※選択項目!$J$3,VLOOKUP(新規登録用!U532,※編集不可※選択項目!$N$2:$P$13,3,TRUE),AK532)</f>
        <v/>
      </c>
      <c r="AK532" s="95" t="str">
        <f>IF(G532&amp;H532=※編集不可※選択項目!$J$15,VLOOKUP(新規登録用!U532,※編集不可※選択項目!$N$14:$P$25,3,TRUE),AL532)</f>
        <v/>
      </c>
      <c r="AL532" s="95" t="str">
        <f>IF(G532&amp;H532=※編集不可※選択項目!$J$27,VLOOKUP(新規登録用!U532,※編集不可※選択項目!$N$26:$P$41,3,TRUE),AM532)</f>
        <v/>
      </c>
      <c r="AM532" s="95" t="str">
        <f>IF(G532&amp;H532=※編集不可※選択項目!$J$43,VLOOKUP(新規登録用!U532,※編集不可※選択項目!$N$42:$P$46,3,TRUE),AN532)</f>
        <v/>
      </c>
      <c r="AN532" s="95" t="str">
        <f>IF(G532&amp;H532=※編集不可※選択項目!$J$48,VLOOKUP(新規登録用!U532,※編集不可※選択項目!$N$47:$P$51,3,TRUE),"")</f>
        <v/>
      </c>
      <c r="AO532" s="94">
        <f>IFERROR(VLOOKUP(Y532&amp;G532&amp;H532,※編集不可※選択項目!U:V,2,FALSE),0)</f>
        <v>0</v>
      </c>
      <c r="AP532" s="94">
        <f t="shared" si="117"/>
        <v>0</v>
      </c>
      <c r="AQ532" s="94" t="str">
        <f t="shared" si="118"/>
        <v/>
      </c>
      <c r="AR532" s="81">
        <f t="shared" si="119"/>
        <v>0</v>
      </c>
      <c r="AS532" s="81">
        <f t="shared" si="124"/>
        <v>0</v>
      </c>
      <c r="AT532" s="81">
        <f t="shared" si="120"/>
        <v>0</v>
      </c>
      <c r="AU532" s="81" t="str">
        <f t="shared" si="125"/>
        <v/>
      </c>
      <c r="AV532" s="74">
        <f t="shared" si="126"/>
        <v>0</v>
      </c>
      <c r="AW532" s="74">
        <f t="shared" si="127"/>
        <v>0</v>
      </c>
    </row>
    <row r="533" spans="1:49" s="13" customFormat="1" ht="25.15" customHeight="1" x14ac:dyDescent="0.15">
      <c r="A533" s="72">
        <f t="shared" si="121"/>
        <v>522</v>
      </c>
      <c r="B533" s="26" t="str">
        <f t="shared" si="114"/>
        <v/>
      </c>
      <c r="C533" s="73"/>
      <c r="D533" s="24" t="str">
        <f t="shared" si="122"/>
        <v/>
      </c>
      <c r="E533" s="24" t="str">
        <f t="shared" si="123"/>
        <v/>
      </c>
      <c r="F533" s="22"/>
      <c r="G533" s="23"/>
      <c r="H533" s="22"/>
      <c r="I533" s="24" t="str">
        <f>IF(OR(G533="",H533="",U533=""),"",IFERROR(VLOOKUP(G533&amp;H533&amp;U533,※編集不可※選択項目!$K$3:$P$51,5,FALSE),"該当なし"))</f>
        <v/>
      </c>
      <c r="J533" s="41"/>
      <c r="K533" s="22"/>
      <c r="L533" s="24" t="e">
        <f>J533&amp;#REF!</f>
        <v>#REF!</v>
      </c>
      <c r="M533" s="22"/>
      <c r="N533" s="22"/>
      <c r="O533" s="22"/>
      <c r="P533" s="22"/>
      <c r="Q533" s="22"/>
      <c r="R533" s="22"/>
      <c r="S533" s="25" t="str">
        <f t="shared" si="115"/>
        <v/>
      </c>
      <c r="T533" s="22"/>
      <c r="U533" s="22"/>
      <c r="V533" s="22"/>
      <c r="W533" s="22"/>
      <c r="X533" s="22"/>
      <c r="Y533" s="22"/>
      <c r="Z533" s="31"/>
      <c r="AA533" s="41"/>
      <c r="AB533" s="31"/>
      <c r="AC533" s="121"/>
      <c r="AD533" s="122"/>
      <c r="AE533" s="118"/>
      <c r="AF533" s="100"/>
      <c r="AG533" s="71"/>
      <c r="AH533" s="94">
        <f>IFERROR(INDEX(※編集不可※選択項目!$P$3:$P$51,MATCH(新規登録用!G533&amp;新規登録用!H533&amp;新規登録用!I533,※編集不可※選択項目!$Q$3:$Q$51,0)),0)</f>
        <v>0</v>
      </c>
      <c r="AI533" s="95" t="str">
        <f t="shared" si="116"/>
        <v/>
      </c>
      <c r="AJ533" s="95" t="str">
        <f>IF(G533&amp;H533=※編集不可※選択項目!$J$3,VLOOKUP(新規登録用!U533,※編集不可※選択項目!$N$2:$P$13,3,TRUE),AK533)</f>
        <v/>
      </c>
      <c r="AK533" s="95" t="str">
        <f>IF(G533&amp;H533=※編集不可※選択項目!$J$15,VLOOKUP(新規登録用!U533,※編集不可※選択項目!$N$14:$P$25,3,TRUE),AL533)</f>
        <v/>
      </c>
      <c r="AL533" s="95" t="str">
        <f>IF(G533&amp;H533=※編集不可※選択項目!$J$27,VLOOKUP(新規登録用!U533,※編集不可※選択項目!$N$26:$P$41,3,TRUE),AM533)</f>
        <v/>
      </c>
      <c r="AM533" s="95" t="str">
        <f>IF(G533&amp;H533=※編集不可※選択項目!$J$43,VLOOKUP(新規登録用!U533,※編集不可※選択項目!$N$42:$P$46,3,TRUE),AN533)</f>
        <v/>
      </c>
      <c r="AN533" s="95" t="str">
        <f>IF(G533&amp;H533=※編集不可※選択項目!$J$48,VLOOKUP(新規登録用!U533,※編集不可※選択項目!$N$47:$P$51,3,TRUE),"")</f>
        <v/>
      </c>
      <c r="AO533" s="94">
        <f>IFERROR(VLOOKUP(Y533&amp;G533&amp;H533,※編集不可※選択項目!U:V,2,FALSE),0)</f>
        <v>0</v>
      </c>
      <c r="AP533" s="94">
        <f t="shared" si="117"/>
        <v>0</v>
      </c>
      <c r="AQ533" s="94" t="str">
        <f t="shared" si="118"/>
        <v/>
      </c>
      <c r="AR533" s="81">
        <f t="shared" si="119"/>
        <v>0</v>
      </c>
      <c r="AS533" s="81">
        <f t="shared" si="124"/>
        <v>0</v>
      </c>
      <c r="AT533" s="81">
        <f t="shared" si="120"/>
        <v>0</v>
      </c>
      <c r="AU533" s="81" t="str">
        <f t="shared" si="125"/>
        <v/>
      </c>
      <c r="AV533" s="74">
        <f t="shared" si="126"/>
        <v>0</v>
      </c>
      <c r="AW533" s="74">
        <f t="shared" si="127"/>
        <v>0</v>
      </c>
    </row>
    <row r="534" spans="1:49" s="13" customFormat="1" ht="25.15" customHeight="1" x14ac:dyDescent="0.15">
      <c r="A534" s="72">
        <f t="shared" si="121"/>
        <v>523</v>
      </c>
      <c r="B534" s="26" t="str">
        <f t="shared" si="114"/>
        <v/>
      </c>
      <c r="C534" s="73"/>
      <c r="D534" s="24" t="str">
        <f t="shared" si="122"/>
        <v/>
      </c>
      <c r="E534" s="24" t="str">
        <f t="shared" si="123"/>
        <v/>
      </c>
      <c r="F534" s="22"/>
      <c r="G534" s="23"/>
      <c r="H534" s="22"/>
      <c r="I534" s="24" t="str">
        <f>IF(OR(G534="",H534="",U534=""),"",IFERROR(VLOOKUP(G534&amp;H534&amp;U534,※編集不可※選択項目!$K$3:$P$51,5,FALSE),"該当なし"))</f>
        <v/>
      </c>
      <c r="J534" s="41"/>
      <c r="K534" s="22"/>
      <c r="L534" s="24" t="e">
        <f>J534&amp;#REF!</f>
        <v>#REF!</v>
      </c>
      <c r="M534" s="22"/>
      <c r="N534" s="22"/>
      <c r="O534" s="22"/>
      <c r="P534" s="22"/>
      <c r="Q534" s="22"/>
      <c r="R534" s="22"/>
      <c r="S534" s="25" t="str">
        <f t="shared" si="115"/>
        <v/>
      </c>
      <c r="T534" s="22"/>
      <c r="U534" s="22"/>
      <c r="V534" s="22"/>
      <c r="W534" s="22"/>
      <c r="X534" s="22"/>
      <c r="Y534" s="22"/>
      <c r="Z534" s="31"/>
      <c r="AA534" s="41"/>
      <c r="AB534" s="31"/>
      <c r="AC534" s="121"/>
      <c r="AD534" s="122"/>
      <c r="AE534" s="118"/>
      <c r="AF534" s="100"/>
      <c r="AG534" s="71"/>
      <c r="AH534" s="94">
        <f>IFERROR(INDEX(※編集不可※選択項目!$P$3:$P$51,MATCH(新規登録用!G534&amp;新規登録用!H534&amp;新規登録用!I534,※編集不可※選択項目!$Q$3:$Q$51,0)),0)</f>
        <v>0</v>
      </c>
      <c r="AI534" s="95" t="str">
        <f t="shared" si="116"/>
        <v/>
      </c>
      <c r="AJ534" s="95" t="str">
        <f>IF(G534&amp;H534=※編集不可※選択項目!$J$3,VLOOKUP(新規登録用!U534,※編集不可※選択項目!$N$2:$P$13,3,TRUE),AK534)</f>
        <v/>
      </c>
      <c r="AK534" s="95" t="str">
        <f>IF(G534&amp;H534=※編集不可※選択項目!$J$15,VLOOKUP(新規登録用!U534,※編集不可※選択項目!$N$14:$P$25,3,TRUE),AL534)</f>
        <v/>
      </c>
      <c r="AL534" s="95" t="str">
        <f>IF(G534&amp;H534=※編集不可※選択項目!$J$27,VLOOKUP(新規登録用!U534,※編集不可※選択項目!$N$26:$P$41,3,TRUE),AM534)</f>
        <v/>
      </c>
      <c r="AM534" s="95" t="str">
        <f>IF(G534&amp;H534=※編集不可※選択項目!$J$43,VLOOKUP(新規登録用!U534,※編集不可※選択項目!$N$42:$P$46,3,TRUE),AN534)</f>
        <v/>
      </c>
      <c r="AN534" s="95" t="str">
        <f>IF(G534&amp;H534=※編集不可※選択項目!$J$48,VLOOKUP(新規登録用!U534,※編集不可※選択項目!$N$47:$P$51,3,TRUE),"")</f>
        <v/>
      </c>
      <c r="AO534" s="94">
        <f>IFERROR(VLOOKUP(Y534&amp;G534&amp;H534,※編集不可※選択項目!U:V,2,FALSE),0)</f>
        <v>0</v>
      </c>
      <c r="AP534" s="94">
        <f t="shared" si="117"/>
        <v>0</v>
      </c>
      <c r="AQ534" s="94" t="str">
        <f t="shared" si="118"/>
        <v/>
      </c>
      <c r="AR534" s="81">
        <f t="shared" si="119"/>
        <v>0</v>
      </c>
      <c r="AS534" s="81">
        <f t="shared" si="124"/>
        <v>0</v>
      </c>
      <c r="AT534" s="81">
        <f t="shared" si="120"/>
        <v>0</v>
      </c>
      <c r="AU534" s="81" t="str">
        <f t="shared" si="125"/>
        <v/>
      </c>
      <c r="AV534" s="74">
        <f t="shared" si="126"/>
        <v>0</v>
      </c>
      <c r="AW534" s="74">
        <f t="shared" si="127"/>
        <v>0</v>
      </c>
    </row>
    <row r="535" spans="1:49" s="13" customFormat="1" ht="25.15" customHeight="1" x14ac:dyDescent="0.15">
      <c r="A535" s="72">
        <f t="shared" si="121"/>
        <v>524</v>
      </c>
      <c r="B535" s="26" t="str">
        <f t="shared" si="114"/>
        <v/>
      </c>
      <c r="C535" s="73"/>
      <c r="D535" s="24" t="str">
        <f t="shared" si="122"/>
        <v/>
      </c>
      <c r="E535" s="24" t="str">
        <f t="shared" si="123"/>
        <v/>
      </c>
      <c r="F535" s="22"/>
      <c r="G535" s="23"/>
      <c r="H535" s="22"/>
      <c r="I535" s="24" t="str">
        <f>IF(OR(G535="",H535="",U535=""),"",IFERROR(VLOOKUP(G535&amp;H535&amp;U535,※編集不可※選択項目!$K$3:$P$51,5,FALSE),"該当なし"))</f>
        <v/>
      </c>
      <c r="J535" s="41"/>
      <c r="K535" s="22"/>
      <c r="L535" s="24" t="e">
        <f>J535&amp;#REF!</f>
        <v>#REF!</v>
      </c>
      <c r="M535" s="22"/>
      <c r="N535" s="22"/>
      <c r="O535" s="22"/>
      <c r="P535" s="22"/>
      <c r="Q535" s="22"/>
      <c r="R535" s="22"/>
      <c r="S535" s="25" t="str">
        <f t="shared" si="115"/>
        <v/>
      </c>
      <c r="T535" s="22"/>
      <c r="U535" s="22"/>
      <c r="V535" s="22"/>
      <c r="W535" s="22"/>
      <c r="X535" s="22"/>
      <c r="Y535" s="22"/>
      <c r="Z535" s="31"/>
      <c r="AA535" s="41"/>
      <c r="AB535" s="31"/>
      <c r="AC535" s="121"/>
      <c r="AD535" s="122"/>
      <c r="AE535" s="118"/>
      <c r="AF535" s="100"/>
      <c r="AG535" s="71"/>
      <c r="AH535" s="94">
        <f>IFERROR(INDEX(※編集不可※選択項目!$P$3:$P$51,MATCH(新規登録用!G535&amp;新規登録用!H535&amp;新規登録用!I535,※編集不可※選択項目!$Q$3:$Q$51,0)),0)</f>
        <v>0</v>
      </c>
      <c r="AI535" s="95" t="str">
        <f t="shared" si="116"/>
        <v/>
      </c>
      <c r="AJ535" s="95" t="str">
        <f>IF(G535&amp;H535=※編集不可※選択項目!$J$3,VLOOKUP(新規登録用!U535,※編集不可※選択項目!$N$2:$P$13,3,TRUE),AK535)</f>
        <v/>
      </c>
      <c r="AK535" s="95" t="str">
        <f>IF(G535&amp;H535=※編集不可※選択項目!$J$15,VLOOKUP(新規登録用!U535,※編集不可※選択項目!$N$14:$P$25,3,TRUE),AL535)</f>
        <v/>
      </c>
      <c r="AL535" s="95" t="str">
        <f>IF(G535&amp;H535=※編集不可※選択項目!$J$27,VLOOKUP(新規登録用!U535,※編集不可※選択項目!$N$26:$P$41,3,TRUE),AM535)</f>
        <v/>
      </c>
      <c r="AM535" s="95" t="str">
        <f>IF(G535&amp;H535=※編集不可※選択項目!$J$43,VLOOKUP(新規登録用!U535,※編集不可※選択項目!$N$42:$P$46,3,TRUE),AN535)</f>
        <v/>
      </c>
      <c r="AN535" s="95" t="str">
        <f>IF(G535&amp;H535=※編集不可※選択項目!$J$48,VLOOKUP(新規登録用!U535,※編集不可※選択項目!$N$47:$P$51,3,TRUE),"")</f>
        <v/>
      </c>
      <c r="AO535" s="94">
        <f>IFERROR(VLOOKUP(Y535&amp;G535&amp;H535,※編集不可※選択項目!U:V,2,FALSE),0)</f>
        <v>0</v>
      </c>
      <c r="AP535" s="94">
        <f t="shared" si="117"/>
        <v>0</v>
      </c>
      <c r="AQ535" s="94" t="str">
        <f t="shared" si="118"/>
        <v/>
      </c>
      <c r="AR535" s="81">
        <f t="shared" si="119"/>
        <v>0</v>
      </c>
      <c r="AS535" s="81">
        <f t="shared" si="124"/>
        <v>0</v>
      </c>
      <c r="AT535" s="81">
        <f t="shared" si="120"/>
        <v>0</v>
      </c>
      <c r="AU535" s="81" t="str">
        <f t="shared" si="125"/>
        <v/>
      </c>
      <c r="AV535" s="74">
        <f t="shared" si="126"/>
        <v>0</v>
      </c>
      <c r="AW535" s="74">
        <f t="shared" si="127"/>
        <v>0</v>
      </c>
    </row>
    <row r="536" spans="1:49" s="13" customFormat="1" ht="25.15" customHeight="1" x14ac:dyDescent="0.15">
      <c r="A536" s="72">
        <f t="shared" si="121"/>
        <v>525</v>
      </c>
      <c r="B536" s="26" t="str">
        <f t="shared" si="114"/>
        <v/>
      </c>
      <c r="C536" s="73"/>
      <c r="D536" s="24" t="str">
        <f t="shared" si="122"/>
        <v/>
      </c>
      <c r="E536" s="24" t="str">
        <f t="shared" si="123"/>
        <v/>
      </c>
      <c r="F536" s="22"/>
      <c r="G536" s="23"/>
      <c r="H536" s="22"/>
      <c r="I536" s="24" t="str">
        <f>IF(OR(G536="",H536="",U536=""),"",IFERROR(VLOOKUP(G536&amp;H536&amp;U536,※編集不可※選択項目!$K$3:$P$51,5,FALSE),"該当なし"))</f>
        <v/>
      </c>
      <c r="J536" s="41"/>
      <c r="K536" s="22"/>
      <c r="L536" s="24" t="e">
        <f>J536&amp;#REF!</f>
        <v>#REF!</v>
      </c>
      <c r="M536" s="22"/>
      <c r="N536" s="22"/>
      <c r="O536" s="22"/>
      <c r="P536" s="22"/>
      <c r="Q536" s="22"/>
      <c r="R536" s="22"/>
      <c r="S536" s="25" t="str">
        <f t="shared" si="115"/>
        <v/>
      </c>
      <c r="T536" s="22"/>
      <c r="U536" s="22"/>
      <c r="V536" s="22"/>
      <c r="W536" s="22"/>
      <c r="X536" s="22"/>
      <c r="Y536" s="22"/>
      <c r="Z536" s="31"/>
      <c r="AA536" s="41"/>
      <c r="AB536" s="31"/>
      <c r="AC536" s="121"/>
      <c r="AD536" s="122"/>
      <c r="AE536" s="118"/>
      <c r="AF536" s="100"/>
      <c r="AG536" s="71"/>
      <c r="AH536" s="94">
        <f>IFERROR(INDEX(※編集不可※選択項目!$P$3:$P$51,MATCH(新規登録用!G536&amp;新規登録用!H536&amp;新規登録用!I536,※編集不可※選択項目!$Q$3:$Q$51,0)),0)</f>
        <v>0</v>
      </c>
      <c r="AI536" s="95" t="str">
        <f t="shared" si="116"/>
        <v/>
      </c>
      <c r="AJ536" s="95" t="str">
        <f>IF(G536&amp;H536=※編集不可※選択項目!$J$3,VLOOKUP(新規登録用!U536,※編集不可※選択項目!$N$2:$P$13,3,TRUE),AK536)</f>
        <v/>
      </c>
      <c r="AK536" s="95" t="str">
        <f>IF(G536&amp;H536=※編集不可※選択項目!$J$15,VLOOKUP(新規登録用!U536,※編集不可※選択項目!$N$14:$P$25,3,TRUE),AL536)</f>
        <v/>
      </c>
      <c r="AL536" s="95" t="str">
        <f>IF(G536&amp;H536=※編集不可※選択項目!$J$27,VLOOKUP(新規登録用!U536,※編集不可※選択項目!$N$26:$P$41,3,TRUE),AM536)</f>
        <v/>
      </c>
      <c r="AM536" s="95" t="str">
        <f>IF(G536&amp;H536=※編集不可※選択項目!$J$43,VLOOKUP(新規登録用!U536,※編集不可※選択項目!$N$42:$P$46,3,TRUE),AN536)</f>
        <v/>
      </c>
      <c r="AN536" s="95" t="str">
        <f>IF(G536&amp;H536=※編集不可※選択項目!$J$48,VLOOKUP(新規登録用!U536,※編集不可※選択項目!$N$47:$P$51,3,TRUE),"")</f>
        <v/>
      </c>
      <c r="AO536" s="94">
        <f>IFERROR(VLOOKUP(Y536&amp;G536&amp;H536,※編集不可※選択項目!U:V,2,FALSE),0)</f>
        <v>0</v>
      </c>
      <c r="AP536" s="94">
        <f t="shared" si="117"/>
        <v>0</v>
      </c>
      <c r="AQ536" s="94" t="str">
        <f t="shared" si="118"/>
        <v/>
      </c>
      <c r="AR536" s="81">
        <f t="shared" si="119"/>
        <v>0</v>
      </c>
      <c r="AS536" s="81">
        <f t="shared" si="124"/>
        <v>0</v>
      </c>
      <c r="AT536" s="81">
        <f t="shared" si="120"/>
        <v>0</v>
      </c>
      <c r="AU536" s="81" t="str">
        <f t="shared" si="125"/>
        <v/>
      </c>
      <c r="AV536" s="74">
        <f t="shared" si="126"/>
        <v>0</v>
      </c>
      <c r="AW536" s="74">
        <f t="shared" si="127"/>
        <v>0</v>
      </c>
    </row>
    <row r="537" spans="1:49" s="13" customFormat="1" ht="25.15" customHeight="1" x14ac:dyDescent="0.15">
      <c r="A537" s="72">
        <f t="shared" si="121"/>
        <v>526</v>
      </c>
      <c r="B537" s="26" t="str">
        <f t="shared" si="114"/>
        <v/>
      </c>
      <c r="C537" s="73"/>
      <c r="D537" s="24" t="str">
        <f t="shared" si="122"/>
        <v/>
      </c>
      <c r="E537" s="24" t="str">
        <f t="shared" si="123"/>
        <v/>
      </c>
      <c r="F537" s="22"/>
      <c r="G537" s="23"/>
      <c r="H537" s="22"/>
      <c r="I537" s="24" t="str">
        <f>IF(OR(G537="",H537="",U537=""),"",IFERROR(VLOOKUP(G537&amp;H537&amp;U537,※編集不可※選択項目!$K$3:$P$51,5,FALSE),"該当なし"))</f>
        <v/>
      </c>
      <c r="J537" s="41"/>
      <c r="K537" s="22"/>
      <c r="L537" s="24" t="e">
        <f>J537&amp;#REF!</f>
        <v>#REF!</v>
      </c>
      <c r="M537" s="22"/>
      <c r="N537" s="22"/>
      <c r="O537" s="22"/>
      <c r="P537" s="22"/>
      <c r="Q537" s="22"/>
      <c r="R537" s="22"/>
      <c r="S537" s="25" t="str">
        <f t="shared" si="115"/>
        <v/>
      </c>
      <c r="T537" s="22"/>
      <c r="U537" s="22"/>
      <c r="V537" s="22"/>
      <c r="W537" s="22"/>
      <c r="X537" s="22"/>
      <c r="Y537" s="22"/>
      <c r="Z537" s="31"/>
      <c r="AA537" s="41"/>
      <c r="AB537" s="31"/>
      <c r="AC537" s="121"/>
      <c r="AD537" s="122"/>
      <c r="AE537" s="118"/>
      <c r="AF537" s="100"/>
      <c r="AG537" s="71"/>
      <c r="AH537" s="94">
        <f>IFERROR(INDEX(※編集不可※選択項目!$P$3:$P$51,MATCH(新規登録用!G537&amp;新規登録用!H537&amp;新規登録用!I537,※編集不可※選択項目!$Q$3:$Q$51,0)),0)</f>
        <v>0</v>
      </c>
      <c r="AI537" s="95" t="str">
        <f t="shared" si="116"/>
        <v/>
      </c>
      <c r="AJ537" s="95" t="str">
        <f>IF(G537&amp;H537=※編集不可※選択項目!$J$3,VLOOKUP(新規登録用!U537,※編集不可※選択項目!$N$2:$P$13,3,TRUE),AK537)</f>
        <v/>
      </c>
      <c r="AK537" s="95" t="str">
        <f>IF(G537&amp;H537=※編集不可※選択項目!$J$15,VLOOKUP(新規登録用!U537,※編集不可※選択項目!$N$14:$P$25,3,TRUE),AL537)</f>
        <v/>
      </c>
      <c r="AL537" s="95" t="str">
        <f>IF(G537&amp;H537=※編集不可※選択項目!$J$27,VLOOKUP(新規登録用!U537,※編集不可※選択項目!$N$26:$P$41,3,TRUE),AM537)</f>
        <v/>
      </c>
      <c r="AM537" s="95" t="str">
        <f>IF(G537&amp;H537=※編集不可※選択項目!$J$43,VLOOKUP(新規登録用!U537,※編集不可※選択項目!$N$42:$P$46,3,TRUE),AN537)</f>
        <v/>
      </c>
      <c r="AN537" s="95" t="str">
        <f>IF(G537&amp;H537=※編集不可※選択項目!$J$48,VLOOKUP(新規登録用!U537,※編集不可※選択項目!$N$47:$P$51,3,TRUE),"")</f>
        <v/>
      </c>
      <c r="AO537" s="94">
        <f>IFERROR(VLOOKUP(Y537&amp;G537&amp;H537,※編集不可※選択項目!U:V,2,FALSE),0)</f>
        <v>0</v>
      </c>
      <c r="AP537" s="94">
        <f t="shared" si="117"/>
        <v>0</v>
      </c>
      <c r="AQ537" s="94" t="str">
        <f t="shared" si="118"/>
        <v/>
      </c>
      <c r="AR537" s="81">
        <f t="shared" si="119"/>
        <v>0</v>
      </c>
      <c r="AS537" s="81">
        <f t="shared" si="124"/>
        <v>0</v>
      </c>
      <c r="AT537" s="81">
        <f t="shared" si="120"/>
        <v>0</v>
      </c>
      <c r="AU537" s="81" t="str">
        <f t="shared" si="125"/>
        <v/>
      </c>
      <c r="AV537" s="74">
        <f t="shared" si="126"/>
        <v>0</v>
      </c>
      <c r="AW537" s="74">
        <f t="shared" si="127"/>
        <v>0</v>
      </c>
    </row>
    <row r="538" spans="1:49" s="13" customFormat="1" ht="25.15" customHeight="1" x14ac:dyDescent="0.15">
      <c r="A538" s="72">
        <f t="shared" si="121"/>
        <v>527</v>
      </c>
      <c r="B538" s="26" t="str">
        <f t="shared" si="114"/>
        <v/>
      </c>
      <c r="C538" s="73"/>
      <c r="D538" s="24" t="str">
        <f t="shared" si="122"/>
        <v/>
      </c>
      <c r="E538" s="24" t="str">
        <f t="shared" si="123"/>
        <v/>
      </c>
      <c r="F538" s="22"/>
      <c r="G538" s="23"/>
      <c r="H538" s="22"/>
      <c r="I538" s="24" t="str">
        <f>IF(OR(G538="",H538="",U538=""),"",IFERROR(VLOOKUP(G538&amp;H538&amp;U538,※編集不可※選択項目!$K$3:$P$51,5,FALSE),"該当なし"))</f>
        <v/>
      </c>
      <c r="J538" s="41"/>
      <c r="K538" s="22"/>
      <c r="L538" s="24" t="e">
        <f>J538&amp;#REF!</f>
        <v>#REF!</v>
      </c>
      <c r="M538" s="22"/>
      <c r="N538" s="22"/>
      <c r="O538" s="22"/>
      <c r="P538" s="22"/>
      <c r="Q538" s="22"/>
      <c r="R538" s="22"/>
      <c r="S538" s="25" t="str">
        <f t="shared" si="115"/>
        <v/>
      </c>
      <c r="T538" s="22"/>
      <c r="U538" s="22"/>
      <c r="V538" s="22"/>
      <c r="W538" s="22"/>
      <c r="X538" s="22"/>
      <c r="Y538" s="22"/>
      <c r="Z538" s="31"/>
      <c r="AA538" s="41"/>
      <c r="AB538" s="31"/>
      <c r="AC538" s="121"/>
      <c r="AD538" s="122"/>
      <c r="AE538" s="118"/>
      <c r="AF538" s="100"/>
      <c r="AG538" s="71"/>
      <c r="AH538" s="94">
        <f>IFERROR(INDEX(※編集不可※選択項目!$P$3:$P$51,MATCH(新規登録用!G538&amp;新規登録用!H538&amp;新規登録用!I538,※編集不可※選択項目!$Q$3:$Q$51,0)),0)</f>
        <v>0</v>
      </c>
      <c r="AI538" s="95" t="str">
        <f t="shared" si="116"/>
        <v/>
      </c>
      <c r="AJ538" s="95" t="str">
        <f>IF(G538&amp;H538=※編集不可※選択項目!$J$3,VLOOKUP(新規登録用!U538,※編集不可※選択項目!$N$2:$P$13,3,TRUE),AK538)</f>
        <v/>
      </c>
      <c r="AK538" s="95" t="str">
        <f>IF(G538&amp;H538=※編集不可※選択項目!$J$15,VLOOKUP(新規登録用!U538,※編集不可※選択項目!$N$14:$P$25,3,TRUE),AL538)</f>
        <v/>
      </c>
      <c r="AL538" s="95" t="str">
        <f>IF(G538&amp;H538=※編集不可※選択項目!$J$27,VLOOKUP(新規登録用!U538,※編集不可※選択項目!$N$26:$P$41,3,TRUE),AM538)</f>
        <v/>
      </c>
      <c r="AM538" s="95" t="str">
        <f>IF(G538&amp;H538=※編集不可※選択項目!$J$43,VLOOKUP(新規登録用!U538,※編集不可※選択項目!$N$42:$P$46,3,TRUE),AN538)</f>
        <v/>
      </c>
      <c r="AN538" s="95" t="str">
        <f>IF(G538&amp;H538=※編集不可※選択項目!$J$48,VLOOKUP(新規登録用!U538,※編集不可※選択項目!$N$47:$P$51,3,TRUE),"")</f>
        <v/>
      </c>
      <c r="AO538" s="94">
        <f>IFERROR(VLOOKUP(Y538&amp;G538&amp;H538,※編集不可※選択項目!U:V,2,FALSE),0)</f>
        <v>0</v>
      </c>
      <c r="AP538" s="94">
        <f t="shared" si="117"/>
        <v>0</v>
      </c>
      <c r="AQ538" s="94" t="str">
        <f t="shared" si="118"/>
        <v/>
      </c>
      <c r="AR538" s="81">
        <f t="shared" si="119"/>
        <v>0</v>
      </c>
      <c r="AS538" s="81">
        <f t="shared" si="124"/>
        <v>0</v>
      </c>
      <c r="AT538" s="81">
        <f t="shared" si="120"/>
        <v>0</v>
      </c>
      <c r="AU538" s="81" t="str">
        <f t="shared" si="125"/>
        <v/>
      </c>
      <c r="AV538" s="74">
        <f t="shared" si="126"/>
        <v>0</v>
      </c>
      <c r="AW538" s="74">
        <f t="shared" si="127"/>
        <v>0</v>
      </c>
    </row>
    <row r="539" spans="1:49" s="13" customFormat="1" ht="25.15" customHeight="1" x14ac:dyDescent="0.15">
      <c r="A539" s="72">
        <f t="shared" si="121"/>
        <v>528</v>
      </c>
      <c r="B539" s="26" t="str">
        <f t="shared" si="114"/>
        <v/>
      </c>
      <c r="C539" s="73"/>
      <c r="D539" s="24" t="str">
        <f t="shared" si="122"/>
        <v/>
      </c>
      <c r="E539" s="24" t="str">
        <f t="shared" si="123"/>
        <v/>
      </c>
      <c r="F539" s="22"/>
      <c r="G539" s="23"/>
      <c r="H539" s="22"/>
      <c r="I539" s="24" t="str">
        <f>IF(OR(G539="",H539="",U539=""),"",IFERROR(VLOOKUP(G539&amp;H539&amp;U539,※編集不可※選択項目!$K$3:$P$51,5,FALSE),"該当なし"))</f>
        <v/>
      </c>
      <c r="J539" s="41"/>
      <c r="K539" s="22"/>
      <c r="L539" s="24" t="e">
        <f>J539&amp;#REF!</f>
        <v>#REF!</v>
      </c>
      <c r="M539" s="22"/>
      <c r="N539" s="22"/>
      <c r="O539" s="22"/>
      <c r="P539" s="22"/>
      <c r="Q539" s="22"/>
      <c r="R539" s="22"/>
      <c r="S539" s="25" t="str">
        <f t="shared" si="115"/>
        <v/>
      </c>
      <c r="T539" s="22"/>
      <c r="U539" s="22"/>
      <c r="V539" s="22"/>
      <c r="W539" s="22"/>
      <c r="X539" s="22"/>
      <c r="Y539" s="22"/>
      <c r="Z539" s="31"/>
      <c r="AA539" s="41"/>
      <c r="AB539" s="31"/>
      <c r="AC539" s="121"/>
      <c r="AD539" s="122"/>
      <c r="AE539" s="118"/>
      <c r="AF539" s="100"/>
      <c r="AG539" s="71"/>
      <c r="AH539" s="94">
        <f>IFERROR(INDEX(※編集不可※選択項目!$P$3:$P$51,MATCH(新規登録用!G539&amp;新規登録用!H539&amp;新規登録用!I539,※編集不可※選択項目!$Q$3:$Q$51,0)),0)</f>
        <v>0</v>
      </c>
      <c r="AI539" s="95" t="str">
        <f t="shared" si="116"/>
        <v/>
      </c>
      <c r="AJ539" s="95" t="str">
        <f>IF(G539&amp;H539=※編集不可※選択項目!$J$3,VLOOKUP(新規登録用!U539,※編集不可※選択項目!$N$2:$P$13,3,TRUE),AK539)</f>
        <v/>
      </c>
      <c r="AK539" s="95" t="str">
        <f>IF(G539&amp;H539=※編集不可※選択項目!$J$15,VLOOKUP(新規登録用!U539,※編集不可※選択項目!$N$14:$P$25,3,TRUE),AL539)</f>
        <v/>
      </c>
      <c r="AL539" s="95" t="str">
        <f>IF(G539&amp;H539=※編集不可※選択項目!$J$27,VLOOKUP(新規登録用!U539,※編集不可※選択項目!$N$26:$P$41,3,TRUE),AM539)</f>
        <v/>
      </c>
      <c r="AM539" s="95" t="str">
        <f>IF(G539&amp;H539=※編集不可※選択項目!$J$43,VLOOKUP(新規登録用!U539,※編集不可※選択項目!$N$42:$P$46,3,TRUE),AN539)</f>
        <v/>
      </c>
      <c r="AN539" s="95" t="str">
        <f>IF(G539&amp;H539=※編集不可※選択項目!$J$48,VLOOKUP(新規登録用!U539,※編集不可※選択項目!$N$47:$P$51,3,TRUE),"")</f>
        <v/>
      </c>
      <c r="AO539" s="94">
        <f>IFERROR(VLOOKUP(Y539&amp;G539&amp;H539,※編集不可※選択項目!U:V,2,FALSE),0)</f>
        <v>0</v>
      </c>
      <c r="AP539" s="94">
        <f t="shared" si="117"/>
        <v>0</v>
      </c>
      <c r="AQ539" s="94" t="str">
        <f t="shared" si="118"/>
        <v/>
      </c>
      <c r="AR539" s="81">
        <f t="shared" si="119"/>
        <v>0</v>
      </c>
      <c r="AS539" s="81">
        <f t="shared" si="124"/>
        <v>0</v>
      </c>
      <c r="AT539" s="81">
        <f t="shared" si="120"/>
        <v>0</v>
      </c>
      <c r="AU539" s="81" t="str">
        <f t="shared" si="125"/>
        <v/>
      </c>
      <c r="AV539" s="74">
        <f t="shared" si="126"/>
        <v>0</v>
      </c>
      <c r="AW539" s="74">
        <f t="shared" si="127"/>
        <v>0</v>
      </c>
    </row>
    <row r="540" spans="1:49" s="13" customFormat="1" ht="25.15" customHeight="1" x14ac:dyDescent="0.15">
      <c r="A540" s="72">
        <f t="shared" si="121"/>
        <v>529</v>
      </c>
      <c r="B540" s="26" t="str">
        <f t="shared" si="114"/>
        <v/>
      </c>
      <c r="C540" s="73"/>
      <c r="D540" s="24" t="str">
        <f t="shared" si="122"/>
        <v/>
      </c>
      <c r="E540" s="24" t="str">
        <f t="shared" si="123"/>
        <v/>
      </c>
      <c r="F540" s="22"/>
      <c r="G540" s="23"/>
      <c r="H540" s="22"/>
      <c r="I540" s="24" t="str">
        <f>IF(OR(G540="",H540="",U540=""),"",IFERROR(VLOOKUP(G540&amp;H540&amp;U540,※編集不可※選択項目!$K$3:$P$51,5,FALSE),"該当なし"))</f>
        <v/>
      </c>
      <c r="J540" s="41"/>
      <c r="K540" s="22"/>
      <c r="L540" s="24" t="e">
        <f>J540&amp;#REF!</f>
        <v>#REF!</v>
      </c>
      <c r="M540" s="22"/>
      <c r="N540" s="22"/>
      <c r="O540" s="22"/>
      <c r="P540" s="22"/>
      <c r="Q540" s="22"/>
      <c r="R540" s="22"/>
      <c r="S540" s="25" t="str">
        <f t="shared" si="115"/>
        <v/>
      </c>
      <c r="T540" s="22"/>
      <c r="U540" s="22"/>
      <c r="V540" s="22"/>
      <c r="W540" s="22"/>
      <c r="X540" s="22"/>
      <c r="Y540" s="22"/>
      <c r="Z540" s="31"/>
      <c r="AA540" s="41"/>
      <c r="AB540" s="31"/>
      <c r="AC540" s="121"/>
      <c r="AD540" s="122"/>
      <c r="AE540" s="118"/>
      <c r="AF540" s="100"/>
      <c r="AG540" s="71"/>
      <c r="AH540" s="94">
        <f>IFERROR(INDEX(※編集不可※選択項目!$P$3:$P$51,MATCH(新規登録用!G540&amp;新規登録用!H540&amp;新規登録用!I540,※編集不可※選択項目!$Q$3:$Q$51,0)),0)</f>
        <v>0</v>
      </c>
      <c r="AI540" s="95" t="str">
        <f t="shared" si="116"/>
        <v/>
      </c>
      <c r="AJ540" s="95" t="str">
        <f>IF(G540&amp;H540=※編集不可※選択項目!$J$3,VLOOKUP(新規登録用!U540,※編集不可※選択項目!$N$2:$P$13,3,TRUE),AK540)</f>
        <v/>
      </c>
      <c r="AK540" s="95" t="str">
        <f>IF(G540&amp;H540=※編集不可※選択項目!$J$15,VLOOKUP(新規登録用!U540,※編集不可※選択項目!$N$14:$P$25,3,TRUE),AL540)</f>
        <v/>
      </c>
      <c r="AL540" s="95" t="str">
        <f>IF(G540&amp;H540=※編集不可※選択項目!$J$27,VLOOKUP(新規登録用!U540,※編集不可※選択項目!$N$26:$P$41,3,TRUE),AM540)</f>
        <v/>
      </c>
      <c r="AM540" s="95" t="str">
        <f>IF(G540&amp;H540=※編集不可※選択項目!$J$43,VLOOKUP(新規登録用!U540,※編集不可※選択項目!$N$42:$P$46,3,TRUE),AN540)</f>
        <v/>
      </c>
      <c r="AN540" s="95" t="str">
        <f>IF(G540&amp;H540=※編集不可※選択項目!$J$48,VLOOKUP(新規登録用!U540,※編集不可※選択項目!$N$47:$P$51,3,TRUE),"")</f>
        <v/>
      </c>
      <c r="AO540" s="94">
        <f>IFERROR(VLOOKUP(Y540&amp;G540&amp;H540,※編集不可※選択項目!U:V,2,FALSE),0)</f>
        <v>0</v>
      </c>
      <c r="AP540" s="94">
        <f t="shared" si="117"/>
        <v>0</v>
      </c>
      <c r="AQ540" s="94" t="str">
        <f t="shared" si="118"/>
        <v/>
      </c>
      <c r="AR540" s="81">
        <f t="shared" si="119"/>
        <v>0</v>
      </c>
      <c r="AS540" s="81">
        <f t="shared" si="124"/>
        <v>0</v>
      </c>
      <c r="AT540" s="81">
        <f t="shared" si="120"/>
        <v>0</v>
      </c>
      <c r="AU540" s="81" t="str">
        <f t="shared" si="125"/>
        <v/>
      </c>
      <c r="AV540" s="74">
        <f t="shared" si="126"/>
        <v>0</v>
      </c>
      <c r="AW540" s="74">
        <f t="shared" si="127"/>
        <v>0</v>
      </c>
    </row>
    <row r="541" spans="1:49" s="13" customFormat="1" ht="25.15" customHeight="1" x14ac:dyDescent="0.15">
      <c r="A541" s="72">
        <f t="shared" si="121"/>
        <v>530</v>
      </c>
      <c r="B541" s="26" t="str">
        <f t="shared" si="114"/>
        <v/>
      </c>
      <c r="C541" s="73"/>
      <c r="D541" s="24" t="str">
        <f t="shared" si="122"/>
        <v/>
      </c>
      <c r="E541" s="24" t="str">
        <f t="shared" si="123"/>
        <v/>
      </c>
      <c r="F541" s="22"/>
      <c r="G541" s="23"/>
      <c r="H541" s="22"/>
      <c r="I541" s="24" t="str">
        <f>IF(OR(G541="",H541="",U541=""),"",IFERROR(VLOOKUP(G541&amp;H541&amp;U541,※編集不可※選択項目!$K$3:$P$51,5,FALSE),"該当なし"))</f>
        <v/>
      </c>
      <c r="J541" s="41"/>
      <c r="K541" s="22"/>
      <c r="L541" s="24" t="e">
        <f>J541&amp;#REF!</f>
        <v>#REF!</v>
      </c>
      <c r="M541" s="22"/>
      <c r="N541" s="22"/>
      <c r="O541" s="22"/>
      <c r="P541" s="22"/>
      <c r="Q541" s="22"/>
      <c r="R541" s="22"/>
      <c r="S541" s="25" t="str">
        <f t="shared" si="115"/>
        <v/>
      </c>
      <c r="T541" s="22"/>
      <c r="U541" s="22"/>
      <c r="V541" s="22"/>
      <c r="W541" s="22"/>
      <c r="X541" s="22"/>
      <c r="Y541" s="22"/>
      <c r="Z541" s="31"/>
      <c r="AA541" s="41"/>
      <c r="AB541" s="31"/>
      <c r="AC541" s="121"/>
      <c r="AD541" s="122"/>
      <c r="AE541" s="118"/>
      <c r="AF541" s="100"/>
      <c r="AG541" s="71"/>
      <c r="AH541" s="94">
        <f>IFERROR(INDEX(※編集不可※選択項目!$P$3:$P$51,MATCH(新規登録用!G541&amp;新規登録用!H541&amp;新規登録用!I541,※編集不可※選択項目!$Q$3:$Q$51,0)),0)</f>
        <v>0</v>
      </c>
      <c r="AI541" s="95" t="str">
        <f t="shared" si="116"/>
        <v/>
      </c>
      <c r="AJ541" s="95" t="str">
        <f>IF(G541&amp;H541=※編集不可※選択項目!$J$3,VLOOKUP(新規登録用!U541,※編集不可※選択項目!$N$2:$P$13,3,TRUE),AK541)</f>
        <v/>
      </c>
      <c r="AK541" s="95" t="str">
        <f>IF(G541&amp;H541=※編集不可※選択項目!$J$15,VLOOKUP(新規登録用!U541,※編集不可※選択項目!$N$14:$P$25,3,TRUE),AL541)</f>
        <v/>
      </c>
      <c r="AL541" s="95" t="str">
        <f>IF(G541&amp;H541=※編集不可※選択項目!$J$27,VLOOKUP(新規登録用!U541,※編集不可※選択項目!$N$26:$P$41,3,TRUE),AM541)</f>
        <v/>
      </c>
      <c r="AM541" s="95" t="str">
        <f>IF(G541&amp;H541=※編集不可※選択項目!$J$43,VLOOKUP(新規登録用!U541,※編集不可※選択項目!$N$42:$P$46,3,TRUE),AN541)</f>
        <v/>
      </c>
      <c r="AN541" s="95" t="str">
        <f>IF(G541&amp;H541=※編集不可※選択項目!$J$48,VLOOKUP(新規登録用!U541,※編集不可※選択項目!$N$47:$P$51,3,TRUE),"")</f>
        <v/>
      </c>
      <c r="AO541" s="94">
        <f>IFERROR(VLOOKUP(Y541&amp;G541&amp;H541,※編集不可※選択項目!U:V,2,FALSE),0)</f>
        <v>0</v>
      </c>
      <c r="AP541" s="94">
        <f t="shared" si="117"/>
        <v>0</v>
      </c>
      <c r="AQ541" s="94" t="str">
        <f t="shared" si="118"/>
        <v/>
      </c>
      <c r="AR541" s="81">
        <f t="shared" si="119"/>
        <v>0</v>
      </c>
      <c r="AS541" s="81">
        <f t="shared" si="124"/>
        <v>0</v>
      </c>
      <c r="AT541" s="81">
        <f t="shared" si="120"/>
        <v>0</v>
      </c>
      <c r="AU541" s="81" t="str">
        <f t="shared" si="125"/>
        <v/>
      </c>
      <c r="AV541" s="74">
        <f t="shared" si="126"/>
        <v>0</v>
      </c>
      <c r="AW541" s="74">
        <f t="shared" si="127"/>
        <v>0</v>
      </c>
    </row>
    <row r="542" spans="1:49" s="13" customFormat="1" ht="25.15" customHeight="1" x14ac:dyDescent="0.15">
      <c r="A542" s="72">
        <f t="shared" si="121"/>
        <v>531</v>
      </c>
      <c r="B542" s="26" t="str">
        <f t="shared" si="114"/>
        <v/>
      </c>
      <c r="C542" s="73"/>
      <c r="D542" s="24" t="str">
        <f t="shared" si="122"/>
        <v/>
      </c>
      <c r="E542" s="24" t="str">
        <f t="shared" si="123"/>
        <v/>
      </c>
      <c r="F542" s="22"/>
      <c r="G542" s="23"/>
      <c r="H542" s="22"/>
      <c r="I542" s="24" t="str">
        <f>IF(OR(G542="",H542="",U542=""),"",IFERROR(VLOOKUP(G542&amp;H542&amp;U542,※編集不可※選択項目!$K$3:$P$51,5,FALSE),"該当なし"))</f>
        <v/>
      </c>
      <c r="J542" s="41"/>
      <c r="K542" s="22"/>
      <c r="L542" s="24" t="e">
        <f>J542&amp;#REF!</f>
        <v>#REF!</v>
      </c>
      <c r="M542" s="22"/>
      <c r="N542" s="22"/>
      <c r="O542" s="22"/>
      <c r="P542" s="22"/>
      <c r="Q542" s="22"/>
      <c r="R542" s="22"/>
      <c r="S542" s="25" t="str">
        <f t="shared" si="115"/>
        <v/>
      </c>
      <c r="T542" s="22"/>
      <c r="U542" s="22"/>
      <c r="V542" s="22"/>
      <c r="W542" s="22"/>
      <c r="X542" s="22"/>
      <c r="Y542" s="22"/>
      <c r="Z542" s="31"/>
      <c r="AA542" s="41"/>
      <c r="AB542" s="31"/>
      <c r="AC542" s="121"/>
      <c r="AD542" s="122"/>
      <c r="AE542" s="118"/>
      <c r="AF542" s="100"/>
      <c r="AG542" s="71"/>
      <c r="AH542" s="94">
        <f>IFERROR(INDEX(※編集不可※選択項目!$P$3:$P$51,MATCH(新規登録用!G542&amp;新規登録用!H542&amp;新規登録用!I542,※編集不可※選択項目!$Q$3:$Q$51,0)),0)</f>
        <v>0</v>
      </c>
      <c r="AI542" s="95" t="str">
        <f t="shared" si="116"/>
        <v/>
      </c>
      <c r="AJ542" s="95" t="str">
        <f>IF(G542&amp;H542=※編集不可※選択項目!$J$3,VLOOKUP(新規登録用!U542,※編集不可※選択項目!$N$2:$P$13,3,TRUE),AK542)</f>
        <v/>
      </c>
      <c r="AK542" s="95" t="str">
        <f>IF(G542&amp;H542=※編集不可※選択項目!$J$15,VLOOKUP(新規登録用!U542,※編集不可※選択項目!$N$14:$P$25,3,TRUE),AL542)</f>
        <v/>
      </c>
      <c r="AL542" s="95" t="str">
        <f>IF(G542&amp;H542=※編集不可※選択項目!$J$27,VLOOKUP(新規登録用!U542,※編集不可※選択項目!$N$26:$P$41,3,TRUE),AM542)</f>
        <v/>
      </c>
      <c r="AM542" s="95" t="str">
        <f>IF(G542&amp;H542=※編集不可※選択項目!$J$43,VLOOKUP(新規登録用!U542,※編集不可※選択項目!$N$42:$P$46,3,TRUE),AN542)</f>
        <v/>
      </c>
      <c r="AN542" s="95" t="str">
        <f>IF(G542&amp;H542=※編集不可※選択項目!$J$48,VLOOKUP(新規登録用!U542,※編集不可※選択項目!$N$47:$P$51,3,TRUE),"")</f>
        <v/>
      </c>
      <c r="AO542" s="94">
        <f>IFERROR(VLOOKUP(Y542&amp;G542&amp;H542,※編集不可※選択項目!U:V,2,FALSE),0)</f>
        <v>0</v>
      </c>
      <c r="AP542" s="94">
        <f t="shared" si="117"/>
        <v>0</v>
      </c>
      <c r="AQ542" s="94" t="str">
        <f t="shared" si="118"/>
        <v/>
      </c>
      <c r="AR542" s="81">
        <f t="shared" si="119"/>
        <v>0</v>
      </c>
      <c r="AS542" s="81">
        <f t="shared" si="124"/>
        <v>0</v>
      </c>
      <c r="AT542" s="81">
        <f t="shared" si="120"/>
        <v>0</v>
      </c>
      <c r="AU542" s="81" t="str">
        <f t="shared" si="125"/>
        <v/>
      </c>
      <c r="AV542" s="74">
        <f t="shared" si="126"/>
        <v>0</v>
      </c>
      <c r="AW542" s="74">
        <f t="shared" si="127"/>
        <v>0</v>
      </c>
    </row>
    <row r="543" spans="1:49" s="13" customFormat="1" ht="25.15" customHeight="1" x14ac:dyDescent="0.15">
      <c r="A543" s="72">
        <f t="shared" si="121"/>
        <v>532</v>
      </c>
      <c r="B543" s="26" t="str">
        <f t="shared" si="114"/>
        <v/>
      </c>
      <c r="C543" s="73"/>
      <c r="D543" s="24" t="str">
        <f t="shared" si="122"/>
        <v/>
      </c>
      <c r="E543" s="24" t="str">
        <f t="shared" si="123"/>
        <v/>
      </c>
      <c r="F543" s="22"/>
      <c r="G543" s="23"/>
      <c r="H543" s="22"/>
      <c r="I543" s="24" t="str">
        <f>IF(OR(G543="",H543="",U543=""),"",IFERROR(VLOOKUP(G543&amp;H543&amp;U543,※編集不可※選択項目!$K$3:$P$51,5,FALSE),"該当なし"))</f>
        <v/>
      </c>
      <c r="J543" s="41"/>
      <c r="K543" s="22"/>
      <c r="L543" s="24" t="e">
        <f>J543&amp;#REF!</f>
        <v>#REF!</v>
      </c>
      <c r="M543" s="22"/>
      <c r="N543" s="22"/>
      <c r="O543" s="22"/>
      <c r="P543" s="22"/>
      <c r="Q543" s="22"/>
      <c r="R543" s="22"/>
      <c r="S543" s="25" t="str">
        <f t="shared" si="115"/>
        <v/>
      </c>
      <c r="T543" s="22"/>
      <c r="U543" s="22"/>
      <c r="V543" s="22"/>
      <c r="W543" s="22"/>
      <c r="X543" s="22"/>
      <c r="Y543" s="22"/>
      <c r="Z543" s="31"/>
      <c r="AA543" s="41"/>
      <c r="AB543" s="31"/>
      <c r="AC543" s="121"/>
      <c r="AD543" s="122"/>
      <c r="AE543" s="118"/>
      <c r="AF543" s="100"/>
      <c r="AG543" s="71"/>
      <c r="AH543" s="94">
        <f>IFERROR(INDEX(※編集不可※選択項目!$P$3:$P$51,MATCH(新規登録用!G543&amp;新規登録用!H543&amp;新規登録用!I543,※編集不可※選択項目!$Q$3:$Q$51,0)),0)</f>
        <v>0</v>
      </c>
      <c r="AI543" s="95" t="str">
        <f t="shared" si="116"/>
        <v/>
      </c>
      <c r="AJ543" s="95" t="str">
        <f>IF(G543&amp;H543=※編集不可※選択項目!$J$3,VLOOKUP(新規登録用!U543,※編集不可※選択項目!$N$2:$P$13,3,TRUE),AK543)</f>
        <v/>
      </c>
      <c r="AK543" s="95" t="str">
        <f>IF(G543&amp;H543=※編集不可※選択項目!$J$15,VLOOKUP(新規登録用!U543,※編集不可※選択項目!$N$14:$P$25,3,TRUE),AL543)</f>
        <v/>
      </c>
      <c r="AL543" s="95" t="str">
        <f>IF(G543&amp;H543=※編集不可※選択項目!$J$27,VLOOKUP(新規登録用!U543,※編集不可※選択項目!$N$26:$P$41,3,TRUE),AM543)</f>
        <v/>
      </c>
      <c r="AM543" s="95" t="str">
        <f>IF(G543&amp;H543=※編集不可※選択項目!$J$43,VLOOKUP(新規登録用!U543,※編集不可※選択項目!$N$42:$P$46,3,TRUE),AN543)</f>
        <v/>
      </c>
      <c r="AN543" s="95" t="str">
        <f>IF(G543&amp;H543=※編集不可※選択項目!$J$48,VLOOKUP(新規登録用!U543,※編集不可※選択項目!$N$47:$P$51,3,TRUE),"")</f>
        <v/>
      </c>
      <c r="AO543" s="94">
        <f>IFERROR(VLOOKUP(Y543&amp;G543&amp;H543,※編集不可※選択項目!U:V,2,FALSE),0)</f>
        <v>0</v>
      </c>
      <c r="AP543" s="94">
        <f t="shared" si="117"/>
        <v>0</v>
      </c>
      <c r="AQ543" s="94" t="str">
        <f t="shared" si="118"/>
        <v/>
      </c>
      <c r="AR543" s="81">
        <f t="shared" si="119"/>
        <v>0</v>
      </c>
      <c r="AS543" s="81">
        <f t="shared" si="124"/>
        <v>0</v>
      </c>
      <c r="AT543" s="81">
        <f t="shared" si="120"/>
        <v>0</v>
      </c>
      <c r="AU543" s="81" t="str">
        <f t="shared" si="125"/>
        <v/>
      </c>
      <c r="AV543" s="74">
        <f t="shared" si="126"/>
        <v>0</v>
      </c>
      <c r="AW543" s="74">
        <f t="shared" si="127"/>
        <v>0</v>
      </c>
    </row>
    <row r="544" spans="1:49" s="13" customFormat="1" ht="25.15" customHeight="1" x14ac:dyDescent="0.15">
      <c r="A544" s="72">
        <f t="shared" si="121"/>
        <v>533</v>
      </c>
      <c r="B544" s="26" t="str">
        <f t="shared" si="114"/>
        <v/>
      </c>
      <c r="C544" s="73"/>
      <c r="D544" s="24" t="str">
        <f t="shared" si="122"/>
        <v/>
      </c>
      <c r="E544" s="24" t="str">
        <f t="shared" si="123"/>
        <v/>
      </c>
      <c r="F544" s="22"/>
      <c r="G544" s="23"/>
      <c r="H544" s="22"/>
      <c r="I544" s="24" t="str">
        <f>IF(OR(G544="",H544="",U544=""),"",IFERROR(VLOOKUP(G544&amp;H544&amp;U544,※編集不可※選択項目!$K$3:$P$51,5,FALSE),"該当なし"))</f>
        <v/>
      </c>
      <c r="J544" s="41"/>
      <c r="K544" s="22"/>
      <c r="L544" s="24" t="e">
        <f>J544&amp;#REF!</f>
        <v>#REF!</v>
      </c>
      <c r="M544" s="22"/>
      <c r="N544" s="22"/>
      <c r="O544" s="22"/>
      <c r="P544" s="22"/>
      <c r="Q544" s="22"/>
      <c r="R544" s="22"/>
      <c r="S544" s="25" t="str">
        <f t="shared" si="115"/>
        <v/>
      </c>
      <c r="T544" s="22"/>
      <c r="U544" s="22"/>
      <c r="V544" s="22"/>
      <c r="W544" s="22"/>
      <c r="X544" s="22"/>
      <c r="Y544" s="22"/>
      <c r="Z544" s="31"/>
      <c r="AA544" s="41"/>
      <c r="AB544" s="31"/>
      <c r="AC544" s="121"/>
      <c r="AD544" s="122"/>
      <c r="AE544" s="118"/>
      <c r="AF544" s="100"/>
      <c r="AG544" s="71"/>
      <c r="AH544" s="94">
        <f>IFERROR(INDEX(※編集不可※選択項目!$P$3:$P$51,MATCH(新規登録用!G544&amp;新規登録用!H544&amp;新規登録用!I544,※編集不可※選択項目!$Q$3:$Q$51,0)),0)</f>
        <v>0</v>
      </c>
      <c r="AI544" s="95" t="str">
        <f t="shared" si="116"/>
        <v/>
      </c>
      <c r="AJ544" s="95" t="str">
        <f>IF(G544&amp;H544=※編集不可※選択項目!$J$3,VLOOKUP(新規登録用!U544,※編集不可※選択項目!$N$2:$P$13,3,TRUE),AK544)</f>
        <v/>
      </c>
      <c r="AK544" s="95" t="str">
        <f>IF(G544&amp;H544=※編集不可※選択項目!$J$15,VLOOKUP(新規登録用!U544,※編集不可※選択項目!$N$14:$P$25,3,TRUE),AL544)</f>
        <v/>
      </c>
      <c r="AL544" s="95" t="str">
        <f>IF(G544&amp;H544=※編集不可※選択項目!$J$27,VLOOKUP(新規登録用!U544,※編集不可※選択項目!$N$26:$P$41,3,TRUE),AM544)</f>
        <v/>
      </c>
      <c r="AM544" s="95" t="str">
        <f>IF(G544&amp;H544=※編集不可※選択項目!$J$43,VLOOKUP(新規登録用!U544,※編集不可※選択項目!$N$42:$P$46,3,TRUE),AN544)</f>
        <v/>
      </c>
      <c r="AN544" s="95" t="str">
        <f>IF(G544&amp;H544=※編集不可※選択項目!$J$48,VLOOKUP(新規登録用!U544,※編集不可※選択項目!$N$47:$P$51,3,TRUE),"")</f>
        <v/>
      </c>
      <c r="AO544" s="94">
        <f>IFERROR(VLOOKUP(Y544&amp;G544&amp;H544,※編集不可※選択項目!U:V,2,FALSE),0)</f>
        <v>0</v>
      </c>
      <c r="AP544" s="94">
        <f t="shared" si="117"/>
        <v>0</v>
      </c>
      <c r="AQ544" s="94" t="str">
        <f t="shared" si="118"/>
        <v/>
      </c>
      <c r="AR544" s="81">
        <f t="shared" si="119"/>
        <v>0</v>
      </c>
      <c r="AS544" s="81">
        <f t="shared" si="124"/>
        <v>0</v>
      </c>
      <c r="AT544" s="81">
        <f t="shared" si="120"/>
        <v>0</v>
      </c>
      <c r="AU544" s="81" t="str">
        <f t="shared" si="125"/>
        <v/>
      </c>
      <c r="AV544" s="74">
        <f t="shared" si="126"/>
        <v>0</v>
      </c>
      <c r="AW544" s="74">
        <f t="shared" si="127"/>
        <v>0</v>
      </c>
    </row>
    <row r="545" spans="1:49" s="13" customFormat="1" ht="25.15" customHeight="1" x14ac:dyDescent="0.15">
      <c r="A545" s="72">
        <f t="shared" si="121"/>
        <v>534</v>
      </c>
      <c r="B545" s="26" t="str">
        <f t="shared" si="114"/>
        <v/>
      </c>
      <c r="C545" s="73"/>
      <c r="D545" s="24" t="str">
        <f t="shared" si="122"/>
        <v/>
      </c>
      <c r="E545" s="24" t="str">
        <f t="shared" si="123"/>
        <v/>
      </c>
      <c r="F545" s="22"/>
      <c r="G545" s="23"/>
      <c r="H545" s="22"/>
      <c r="I545" s="24" t="str">
        <f>IF(OR(G545="",H545="",U545=""),"",IFERROR(VLOOKUP(G545&amp;H545&amp;U545,※編集不可※選択項目!$K$3:$P$51,5,FALSE),"該当なし"))</f>
        <v/>
      </c>
      <c r="J545" s="41"/>
      <c r="K545" s="22"/>
      <c r="L545" s="24" t="e">
        <f>J545&amp;#REF!</f>
        <v>#REF!</v>
      </c>
      <c r="M545" s="22"/>
      <c r="N545" s="22"/>
      <c r="O545" s="22"/>
      <c r="P545" s="22"/>
      <c r="Q545" s="22"/>
      <c r="R545" s="22"/>
      <c r="S545" s="25" t="str">
        <f t="shared" si="115"/>
        <v/>
      </c>
      <c r="T545" s="22"/>
      <c r="U545" s="22"/>
      <c r="V545" s="22"/>
      <c r="W545" s="22"/>
      <c r="X545" s="22"/>
      <c r="Y545" s="22"/>
      <c r="Z545" s="31"/>
      <c r="AA545" s="41"/>
      <c r="AB545" s="31"/>
      <c r="AC545" s="121"/>
      <c r="AD545" s="122"/>
      <c r="AE545" s="118"/>
      <c r="AF545" s="100"/>
      <c r="AG545" s="71"/>
      <c r="AH545" s="94">
        <f>IFERROR(INDEX(※編集不可※選択項目!$P$3:$P$51,MATCH(新規登録用!G545&amp;新規登録用!H545&amp;新規登録用!I545,※編集不可※選択項目!$Q$3:$Q$51,0)),0)</f>
        <v>0</v>
      </c>
      <c r="AI545" s="95" t="str">
        <f t="shared" si="116"/>
        <v/>
      </c>
      <c r="AJ545" s="95" t="str">
        <f>IF(G545&amp;H545=※編集不可※選択項目!$J$3,VLOOKUP(新規登録用!U545,※編集不可※選択項目!$N$2:$P$13,3,TRUE),AK545)</f>
        <v/>
      </c>
      <c r="AK545" s="95" t="str">
        <f>IF(G545&amp;H545=※編集不可※選択項目!$J$15,VLOOKUP(新規登録用!U545,※編集不可※選択項目!$N$14:$P$25,3,TRUE),AL545)</f>
        <v/>
      </c>
      <c r="AL545" s="95" t="str">
        <f>IF(G545&amp;H545=※編集不可※選択項目!$J$27,VLOOKUP(新規登録用!U545,※編集不可※選択項目!$N$26:$P$41,3,TRUE),AM545)</f>
        <v/>
      </c>
      <c r="AM545" s="95" t="str">
        <f>IF(G545&amp;H545=※編集不可※選択項目!$J$43,VLOOKUP(新規登録用!U545,※編集不可※選択項目!$N$42:$P$46,3,TRUE),AN545)</f>
        <v/>
      </c>
      <c r="AN545" s="95" t="str">
        <f>IF(G545&amp;H545=※編集不可※選択項目!$J$48,VLOOKUP(新規登録用!U545,※編集不可※選択項目!$N$47:$P$51,3,TRUE),"")</f>
        <v/>
      </c>
      <c r="AO545" s="94">
        <f>IFERROR(VLOOKUP(Y545&amp;G545&amp;H545,※編集不可※選択項目!U:V,2,FALSE),0)</f>
        <v>0</v>
      </c>
      <c r="AP545" s="94">
        <f t="shared" si="117"/>
        <v>0</v>
      </c>
      <c r="AQ545" s="94" t="str">
        <f t="shared" si="118"/>
        <v/>
      </c>
      <c r="AR545" s="81">
        <f t="shared" si="119"/>
        <v>0</v>
      </c>
      <c r="AS545" s="81">
        <f t="shared" si="124"/>
        <v>0</v>
      </c>
      <c r="AT545" s="81">
        <f t="shared" si="120"/>
        <v>0</v>
      </c>
      <c r="AU545" s="81" t="str">
        <f t="shared" si="125"/>
        <v/>
      </c>
      <c r="AV545" s="74">
        <f t="shared" si="126"/>
        <v>0</v>
      </c>
      <c r="AW545" s="74">
        <f t="shared" si="127"/>
        <v>0</v>
      </c>
    </row>
    <row r="546" spans="1:49" s="13" customFormat="1" ht="25.15" customHeight="1" x14ac:dyDescent="0.15">
      <c r="A546" s="72">
        <f t="shared" si="121"/>
        <v>535</v>
      </c>
      <c r="B546" s="26" t="str">
        <f t="shared" si="114"/>
        <v/>
      </c>
      <c r="C546" s="73"/>
      <c r="D546" s="24" t="str">
        <f t="shared" si="122"/>
        <v/>
      </c>
      <c r="E546" s="24" t="str">
        <f t="shared" si="123"/>
        <v/>
      </c>
      <c r="F546" s="22"/>
      <c r="G546" s="23"/>
      <c r="H546" s="22"/>
      <c r="I546" s="24" t="str">
        <f>IF(OR(G546="",H546="",U546=""),"",IFERROR(VLOOKUP(G546&amp;H546&amp;U546,※編集不可※選択項目!$K$3:$P$51,5,FALSE),"該当なし"))</f>
        <v/>
      </c>
      <c r="J546" s="41"/>
      <c r="K546" s="22"/>
      <c r="L546" s="24" t="e">
        <f>J546&amp;#REF!</f>
        <v>#REF!</v>
      </c>
      <c r="M546" s="22"/>
      <c r="N546" s="22"/>
      <c r="O546" s="22"/>
      <c r="P546" s="22"/>
      <c r="Q546" s="22"/>
      <c r="R546" s="22"/>
      <c r="S546" s="25" t="str">
        <f t="shared" si="115"/>
        <v/>
      </c>
      <c r="T546" s="22"/>
      <c r="U546" s="22"/>
      <c r="V546" s="22"/>
      <c r="W546" s="22"/>
      <c r="X546" s="22"/>
      <c r="Y546" s="22"/>
      <c r="Z546" s="31"/>
      <c r="AA546" s="41"/>
      <c r="AB546" s="31"/>
      <c r="AC546" s="121"/>
      <c r="AD546" s="122"/>
      <c r="AE546" s="118"/>
      <c r="AF546" s="100"/>
      <c r="AG546" s="71"/>
      <c r="AH546" s="94">
        <f>IFERROR(INDEX(※編集不可※選択項目!$P$3:$P$51,MATCH(新規登録用!G546&amp;新規登録用!H546&amp;新規登録用!I546,※編集不可※選択項目!$Q$3:$Q$51,0)),0)</f>
        <v>0</v>
      </c>
      <c r="AI546" s="95" t="str">
        <f t="shared" si="116"/>
        <v/>
      </c>
      <c r="AJ546" s="95" t="str">
        <f>IF(G546&amp;H546=※編集不可※選択項目!$J$3,VLOOKUP(新規登録用!U546,※編集不可※選択項目!$N$2:$P$13,3,TRUE),AK546)</f>
        <v/>
      </c>
      <c r="AK546" s="95" t="str">
        <f>IF(G546&amp;H546=※編集不可※選択項目!$J$15,VLOOKUP(新規登録用!U546,※編集不可※選択項目!$N$14:$P$25,3,TRUE),AL546)</f>
        <v/>
      </c>
      <c r="AL546" s="95" t="str">
        <f>IF(G546&amp;H546=※編集不可※選択項目!$J$27,VLOOKUP(新規登録用!U546,※編集不可※選択項目!$N$26:$P$41,3,TRUE),AM546)</f>
        <v/>
      </c>
      <c r="AM546" s="95" t="str">
        <f>IF(G546&amp;H546=※編集不可※選択項目!$J$43,VLOOKUP(新規登録用!U546,※編集不可※選択項目!$N$42:$P$46,3,TRUE),AN546)</f>
        <v/>
      </c>
      <c r="AN546" s="95" t="str">
        <f>IF(G546&amp;H546=※編集不可※選択項目!$J$48,VLOOKUP(新規登録用!U546,※編集不可※選択項目!$N$47:$P$51,3,TRUE),"")</f>
        <v/>
      </c>
      <c r="AO546" s="94">
        <f>IFERROR(VLOOKUP(Y546&amp;G546&amp;H546,※編集不可※選択項目!U:V,2,FALSE),0)</f>
        <v>0</v>
      </c>
      <c r="AP546" s="94">
        <f t="shared" si="117"/>
        <v>0</v>
      </c>
      <c r="AQ546" s="94" t="str">
        <f t="shared" si="118"/>
        <v/>
      </c>
      <c r="AR546" s="81">
        <f t="shared" si="119"/>
        <v>0</v>
      </c>
      <c r="AS546" s="81">
        <f t="shared" si="124"/>
        <v>0</v>
      </c>
      <c r="AT546" s="81">
        <f t="shared" si="120"/>
        <v>0</v>
      </c>
      <c r="AU546" s="81" t="str">
        <f t="shared" si="125"/>
        <v/>
      </c>
      <c r="AV546" s="74">
        <f t="shared" si="126"/>
        <v>0</v>
      </c>
      <c r="AW546" s="74">
        <f t="shared" si="127"/>
        <v>0</v>
      </c>
    </row>
    <row r="547" spans="1:49" s="13" customFormat="1" ht="25.15" customHeight="1" x14ac:dyDescent="0.15">
      <c r="A547" s="72">
        <f t="shared" si="121"/>
        <v>536</v>
      </c>
      <c r="B547" s="26" t="str">
        <f t="shared" si="114"/>
        <v/>
      </c>
      <c r="C547" s="73"/>
      <c r="D547" s="24" t="str">
        <f t="shared" si="122"/>
        <v/>
      </c>
      <c r="E547" s="24" t="str">
        <f t="shared" si="123"/>
        <v/>
      </c>
      <c r="F547" s="22"/>
      <c r="G547" s="23"/>
      <c r="H547" s="22"/>
      <c r="I547" s="24" t="str">
        <f>IF(OR(G547="",H547="",U547=""),"",IFERROR(VLOOKUP(G547&amp;H547&amp;U547,※編集不可※選択項目!$K$3:$P$51,5,FALSE),"該当なし"))</f>
        <v/>
      </c>
      <c r="J547" s="41"/>
      <c r="K547" s="22"/>
      <c r="L547" s="24" t="e">
        <f>J547&amp;#REF!</f>
        <v>#REF!</v>
      </c>
      <c r="M547" s="22"/>
      <c r="N547" s="22"/>
      <c r="O547" s="22"/>
      <c r="P547" s="22"/>
      <c r="Q547" s="22"/>
      <c r="R547" s="22"/>
      <c r="S547" s="25" t="str">
        <f t="shared" si="115"/>
        <v/>
      </c>
      <c r="T547" s="22"/>
      <c r="U547" s="22"/>
      <c r="V547" s="22"/>
      <c r="W547" s="22"/>
      <c r="X547" s="22"/>
      <c r="Y547" s="22"/>
      <c r="Z547" s="31"/>
      <c r="AA547" s="41"/>
      <c r="AB547" s="31"/>
      <c r="AC547" s="121"/>
      <c r="AD547" s="122"/>
      <c r="AE547" s="118"/>
      <c r="AF547" s="100"/>
      <c r="AG547" s="71"/>
      <c r="AH547" s="94">
        <f>IFERROR(INDEX(※編集不可※選択項目!$P$3:$P$51,MATCH(新規登録用!G547&amp;新規登録用!H547&amp;新規登録用!I547,※編集不可※選択項目!$Q$3:$Q$51,0)),0)</f>
        <v>0</v>
      </c>
      <c r="AI547" s="95" t="str">
        <f t="shared" si="116"/>
        <v/>
      </c>
      <c r="AJ547" s="95" t="str">
        <f>IF(G547&amp;H547=※編集不可※選択項目!$J$3,VLOOKUP(新規登録用!U547,※編集不可※選択項目!$N$2:$P$13,3,TRUE),AK547)</f>
        <v/>
      </c>
      <c r="AK547" s="95" t="str">
        <f>IF(G547&amp;H547=※編集不可※選択項目!$J$15,VLOOKUP(新規登録用!U547,※編集不可※選択項目!$N$14:$P$25,3,TRUE),AL547)</f>
        <v/>
      </c>
      <c r="AL547" s="95" t="str">
        <f>IF(G547&amp;H547=※編集不可※選択項目!$J$27,VLOOKUP(新規登録用!U547,※編集不可※選択項目!$N$26:$P$41,3,TRUE),AM547)</f>
        <v/>
      </c>
      <c r="AM547" s="95" t="str">
        <f>IF(G547&amp;H547=※編集不可※選択項目!$J$43,VLOOKUP(新規登録用!U547,※編集不可※選択項目!$N$42:$P$46,3,TRUE),AN547)</f>
        <v/>
      </c>
      <c r="AN547" s="95" t="str">
        <f>IF(G547&amp;H547=※編集不可※選択項目!$J$48,VLOOKUP(新規登録用!U547,※編集不可※選択項目!$N$47:$P$51,3,TRUE),"")</f>
        <v/>
      </c>
      <c r="AO547" s="94">
        <f>IFERROR(VLOOKUP(Y547&amp;G547&amp;H547,※編集不可※選択項目!U:V,2,FALSE),0)</f>
        <v>0</v>
      </c>
      <c r="AP547" s="94">
        <f t="shared" si="117"/>
        <v>0</v>
      </c>
      <c r="AQ547" s="94" t="str">
        <f t="shared" si="118"/>
        <v/>
      </c>
      <c r="AR547" s="81">
        <f t="shared" si="119"/>
        <v>0</v>
      </c>
      <c r="AS547" s="81">
        <f t="shared" si="124"/>
        <v>0</v>
      </c>
      <c r="AT547" s="81">
        <f t="shared" si="120"/>
        <v>0</v>
      </c>
      <c r="AU547" s="81" t="str">
        <f t="shared" si="125"/>
        <v/>
      </c>
      <c r="AV547" s="74">
        <f t="shared" si="126"/>
        <v>0</v>
      </c>
      <c r="AW547" s="74">
        <f t="shared" si="127"/>
        <v>0</v>
      </c>
    </row>
    <row r="548" spans="1:49" s="13" customFormat="1" ht="25.15" customHeight="1" x14ac:dyDescent="0.15">
      <c r="A548" s="72">
        <f t="shared" si="121"/>
        <v>537</v>
      </c>
      <c r="B548" s="26" t="str">
        <f t="shared" si="114"/>
        <v/>
      </c>
      <c r="C548" s="73"/>
      <c r="D548" s="24" t="str">
        <f t="shared" si="122"/>
        <v/>
      </c>
      <c r="E548" s="24" t="str">
        <f t="shared" si="123"/>
        <v/>
      </c>
      <c r="F548" s="22"/>
      <c r="G548" s="23"/>
      <c r="H548" s="22"/>
      <c r="I548" s="24" t="str">
        <f>IF(OR(G548="",H548="",U548=""),"",IFERROR(VLOOKUP(G548&amp;H548&amp;U548,※編集不可※選択項目!$K$3:$P$51,5,FALSE),"該当なし"))</f>
        <v/>
      </c>
      <c r="J548" s="41"/>
      <c r="K548" s="22"/>
      <c r="L548" s="24" t="e">
        <f>J548&amp;#REF!</f>
        <v>#REF!</v>
      </c>
      <c r="M548" s="22"/>
      <c r="N548" s="22"/>
      <c r="O548" s="22"/>
      <c r="P548" s="22"/>
      <c r="Q548" s="22"/>
      <c r="R548" s="22"/>
      <c r="S548" s="25" t="str">
        <f t="shared" si="115"/>
        <v/>
      </c>
      <c r="T548" s="22"/>
      <c r="U548" s="22"/>
      <c r="V548" s="22"/>
      <c r="W548" s="22"/>
      <c r="X548" s="22"/>
      <c r="Y548" s="22"/>
      <c r="Z548" s="31"/>
      <c r="AA548" s="41"/>
      <c r="AB548" s="31"/>
      <c r="AC548" s="121"/>
      <c r="AD548" s="122"/>
      <c r="AE548" s="118"/>
      <c r="AF548" s="100"/>
      <c r="AG548" s="71"/>
      <c r="AH548" s="94">
        <f>IFERROR(INDEX(※編集不可※選択項目!$P$3:$P$51,MATCH(新規登録用!G548&amp;新規登録用!H548&amp;新規登録用!I548,※編集不可※選択項目!$Q$3:$Q$51,0)),0)</f>
        <v>0</v>
      </c>
      <c r="AI548" s="95" t="str">
        <f t="shared" si="116"/>
        <v/>
      </c>
      <c r="AJ548" s="95" t="str">
        <f>IF(G548&amp;H548=※編集不可※選択項目!$J$3,VLOOKUP(新規登録用!U548,※編集不可※選択項目!$N$2:$P$13,3,TRUE),AK548)</f>
        <v/>
      </c>
      <c r="AK548" s="95" t="str">
        <f>IF(G548&amp;H548=※編集不可※選択項目!$J$15,VLOOKUP(新規登録用!U548,※編集不可※選択項目!$N$14:$P$25,3,TRUE),AL548)</f>
        <v/>
      </c>
      <c r="AL548" s="95" t="str">
        <f>IF(G548&amp;H548=※編集不可※選択項目!$J$27,VLOOKUP(新規登録用!U548,※編集不可※選択項目!$N$26:$P$41,3,TRUE),AM548)</f>
        <v/>
      </c>
      <c r="AM548" s="95" t="str">
        <f>IF(G548&amp;H548=※編集不可※選択項目!$J$43,VLOOKUP(新規登録用!U548,※編集不可※選択項目!$N$42:$P$46,3,TRUE),AN548)</f>
        <v/>
      </c>
      <c r="AN548" s="95" t="str">
        <f>IF(G548&amp;H548=※編集不可※選択項目!$J$48,VLOOKUP(新規登録用!U548,※編集不可※選択項目!$N$47:$P$51,3,TRUE),"")</f>
        <v/>
      </c>
      <c r="AO548" s="94">
        <f>IFERROR(VLOOKUP(Y548&amp;G548&amp;H548,※編集不可※選択項目!U:V,2,FALSE),0)</f>
        <v>0</v>
      </c>
      <c r="AP548" s="94">
        <f t="shared" si="117"/>
        <v>0</v>
      </c>
      <c r="AQ548" s="94" t="str">
        <f t="shared" si="118"/>
        <v/>
      </c>
      <c r="AR548" s="81">
        <f t="shared" si="119"/>
        <v>0</v>
      </c>
      <c r="AS548" s="81">
        <f t="shared" si="124"/>
        <v>0</v>
      </c>
      <c r="AT548" s="81">
        <f t="shared" si="120"/>
        <v>0</v>
      </c>
      <c r="AU548" s="81" t="str">
        <f t="shared" si="125"/>
        <v/>
      </c>
      <c r="AV548" s="74">
        <f t="shared" si="126"/>
        <v>0</v>
      </c>
      <c r="AW548" s="74">
        <f t="shared" si="127"/>
        <v>0</v>
      </c>
    </row>
    <row r="549" spans="1:49" s="13" customFormat="1" ht="25.15" customHeight="1" x14ac:dyDescent="0.15">
      <c r="A549" s="72">
        <f t="shared" si="121"/>
        <v>538</v>
      </c>
      <c r="B549" s="26" t="str">
        <f t="shared" si="114"/>
        <v/>
      </c>
      <c r="C549" s="73"/>
      <c r="D549" s="24" t="str">
        <f t="shared" si="122"/>
        <v/>
      </c>
      <c r="E549" s="24" t="str">
        <f t="shared" si="123"/>
        <v/>
      </c>
      <c r="F549" s="22"/>
      <c r="G549" s="23"/>
      <c r="H549" s="22"/>
      <c r="I549" s="24" t="str">
        <f>IF(OR(G549="",H549="",U549=""),"",IFERROR(VLOOKUP(G549&amp;H549&amp;U549,※編集不可※選択項目!$K$3:$P$51,5,FALSE),"該当なし"))</f>
        <v/>
      </c>
      <c r="J549" s="41"/>
      <c r="K549" s="22"/>
      <c r="L549" s="24" t="e">
        <f>J549&amp;#REF!</f>
        <v>#REF!</v>
      </c>
      <c r="M549" s="22"/>
      <c r="N549" s="22"/>
      <c r="O549" s="22"/>
      <c r="P549" s="22"/>
      <c r="Q549" s="22"/>
      <c r="R549" s="22"/>
      <c r="S549" s="25" t="str">
        <f t="shared" si="115"/>
        <v/>
      </c>
      <c r="T549" s="22"/>
      <c r="U549" s="22"/>
      <c r="V549" s="22"/>
      <c r="W549" s="22"/>
      <c r="X549" s="22"/>
      <c r="Y549" s="22"/>
      <c r="Z549" s="31"/>
      <c r="AA549" s="41"/>
      <c r="AB549" s="31"/>
      <c r="AC549" s="121"/>
      <c r="AD549" s="122"/>
      <c r="AE549" s="118"/>
      <c r="AF549" s="100"/>
      <c r="AG549" s="71"/>
      <c r="AH549" s="94">
        <f>IFERROR(INDEX(※編集不可※選択項目!$P$3:$P$51,MATCH(新規登録用!G549&amp;新規登録用!H549&amp;新規登録用!I549,※編集不可※選択項目!$Q$3:$Q$51,0)),0)</f>
        <v>0</v>
      </c>
      <c r="AI549" s="95" t="str">
        <f t="shared" si="116"/>
        <v/>
      </c>
      <c r="AJ549" s="95" t="str">
        <f>IF(G549&amp;H549=※編集不可※選択項目!$J$3,VLOOKUP(新規登録用!U549,※編集不可※選択項目!$N$2:$P$13,3,TRUE),AK549)</f>
        <v/>
      </c>
      <c r="AK549" s="95" t="str">
        <f>IF(G549&amp;H549=※編集不可※選択項目!$J$15,VLOOKUP(新規登録用!U549,※編集不可※選択項目!$N$14:$P$25,3,TRUE),AL549)</f>
        <v/>
      </c>
      <c r="AL549" s="95" t="str">
        <f>IF(G549&amp;H549=※編集不可※選択項目!$J$27,VLOOKUP(新規登録用!U549,※編集不可※選択項目!$N$26:$P$41,3,TRUE),AM549)</f>
        <v/>
      </c>
      <c r="AM549" s="95" t="str">
        <f>IF(G549&amp;H549=※編集不可※選択項目!$J$43,VLOOKUP(新規登録用!U549,※編集不可※選択項目!$N$42:$P$46,3,TRUE),AN549)</f>
        <v/>
      </c>
      <c r="AN549" s="95" t="str">
        <f>IF(G549&amp;H549=※編集不可※選択項目!$J$48,VLOOKUP(新規登録用!U549,※編集不可※選択項目!$N$47:$P$51,3,TRUE),"")</f>
        <v/>
      </c>
      <c r="AO549" s="94">
        <f>IFERROR(VLOOKUP(Y549&amp;G549&amp;H549,※編集不可※選択項目!U:V,2,FALSE),0)</f>
        <v>0</v>
      </c>
      <c r="AP549" s="94">
        <f t="shared" si="117"/>
        <v>0</v>
      </c>
      <c r="AQ549" s="94" t="str">
        <f t="shared" si="118"/>
        <v/>
      </c>
      <c r="AR549" s="81">
        <f t="shared" si="119"/>
        <v>0</v>
      </c>
      <c r="AS549" s="81">
        <f t="shared" si="124"/>
        <v>0</v>
      </c>
      <c r="AT549" s="81">
        <f t="shared" si="120"/>
        <v>0</v>
      </c>
      <c r="AU549" s="81" t="str">
        <f t="shared" si="125"/>
        <v/>
      </c>
      <c r="AV549" s="74">
        <f t="shared" si="126"/>
        <v>0</v>
      </c>
      <c r="AW549" s="74">
        <f t="shared" si="127"/>
        <v>0</v>
      </c>
    </row>
    <row r="550" spans="1:49" s="13" customFormat="1" ht="25.15" customHeight="1" x14ac:dyDescent="0.15">
      <c r="A550" s="72">
        <f t="shared" si="121"/>
        <v>539</v>
      </c>
      <c r="B550" s="26" t="str">
        <f t="shared" si="114"/>
        <v/>
      </c>
      <c r="C550" s="73"/>
      <c r="D550" s="24" t="str">
        <f t="shared" si="122"/>
        <v/>
      </c>
      <c r="E550" s="24" t="str">
        <f t="shared" si="123"/>
        <v/>
      </c>
      <c r="F550" s="22"/>
      <c r="G550" s="23"/>
      <c r="H550" s="22"/>
      <c r="I550" s="24" t="str">
        <f>IF(OR(G550="",H550="",U550=""),"",IFERROR(VLOOKUP(G550&amp;H550&amp;U550,※編集不可※選択項目!$K$3:$P$51,5,FALSE),"該当なし"))</f>
        <v/>
      </c>
      <c r="J550" s="41"/>
      <c r="K550" s="22"/>
      <c r="L550" s="24" t="e">
        <f>J550&amp;#REF!</f>
        <v>#REF!</v>
      </c>
      <c r="M550" s="22"/>
      <c r="N550" s="22"/>
      <c r="O550" s="22"/>
      <c r="P550" s="22"/>
      <c r="Q550" s="22"/>
      <c r="R550" s="22"/>
      <c r="S550" s="25" t="str">
        <f t="shared" si="115"/>
        <v/>
      </c>
      <c r="T550" s="22"/>
      <c r="U550" s="22"/>
      <c r="V550" s="22"/>
      <c r="W550" s="22"/>
      <c r="X550" s="22"/>
      <c r="Y550" s="22"/>
      <c r="Z550" s="31"/>
      <c r="AA550" s="41"/>
      <c r="AB550" s="31"/>
      <c r="AC550" s="121"/>
      <c r="AD550" s="122"/>
      <c r="AE550" s="118"/>
      <c r="AF550" s="100"/>
      <c r="AG550" s="71"/>
      <c r="AH550" s="94">
        <f>IFERROR(INDEX(※編集不可※選択項目!$P$3:$P$51,MATCH(新規登録用!G550&amp;新規登録用!H550&amp;新規登録用!I550,※編集不可※選択項目!$Q$3:$Q$51,0)),0)</f>
        <v>0</v>
      </c>
      <c r="AI550" s="95" t="str">
        <f t="shared" si="116"/>
        <v/>
      </c>
      <c r="AJ550" s="95" t="str">
        <f>IF(G550&amp;H550=※編集不可※選択項目!$J$3,VLOOKUP(新規登録用!U550,※編集不可※選択項目!$N$2:$P$13,3,TRUE),AK550)</f>
        <v/>
      </c>
      <c r="AK550" s="95" t="str">
        <f>IF(G550&amp;H550=※編集不可※選択項目!$J$15,VLOOKUP(新規登録用!U550,※編集不可※選択項目!$N$14:$P$25,3,TRUE),AL550)</f>
        <v/>
      </c>
      <c r="AL550" s="95" t="str">
        <f>IF(G550&amp;H550=※編集不可※選択項目!$J$27,VLOOKUP(新規登録用!U550,※編集不可※選択項目!$N$26:$P$41,3,TRUE),AM550)</f>
        <v/>
      </c>
      <c r="AM550" s="95" t="str">
        <f>IF(G550&amp;H550=※編集不可※選択項目!$J$43,VLOOKUP(新規登録用!U550,※編集不可※選択項目!$N$42:$P$46,3,TRUE),AN550)</f>
        <v/>
      </c>
      <c r="AN550" s="95" t="str">
        <f>IF(G550&amp;H550=※編集不可※選択項目!$J$48,VLOOKUP(新規登録用!U550,※編集不可※選択項目!$N$47:$P$51,3,TRUE),"")</f>
        <v/>
      </c>
      <c r="AO550" s="94">
        <f>IFERROR(VLOOKUP(Y550&amp;G550&amp;H550,※編集不可※選択項目!U:V,2,FALSE),0)</f>
        <v>0</v>
      </c>
      <c r="AP550" s="94">
        <f t="shared" si="117"/>
        <v>0</v>
      </c>
      <c r="AQ550" s="94" t="str">
        <f t="shared" si="118"/>
        <v/>
      </c>
      <c r="AR550" s="81">
        <f t="shared" si="119"/>
        <v>0</v>
      </c>
      <c r="AS550" s="81">
        <f t="shared" si="124"/>
        <v>0</v>
      </c>
      <c r="AT550" s="81">
        <f t="shared" si="120"/>
        <v>0</v>
      </c>
      <c r="AU550" s="81" t="str">
        <f t="shared" si="125"/>
        <v/>
      </c>
      <c r="AV550" s="74">
        <f t="shared" si="126"/>
        <v>0</v>
      </c>
      <c r="AW550" s="74">
        <f t="shared" si="127"/>
        <v>0</v>
      </c>
    </row>
    <row r="551" spans="1:49" s="13" customFormat="1" ht="25.15" customHeight="1" x14ac:dyDescent="0.15">
      <c r="A551" s="72">
        <f t="shared" si="121"/>
        <v>540</v>
      </c>
      <c r="B551" s="26" t="str">
        <f t="shared" si="114"/>
        <v/>
      </c>
      <c r="C551" s="73"/>
      <c r="D551" s="24" t="str">
        <f t="shared" si="122"/>
        <v/>
      </c>
      <c r="E551" s="24" t="str">
        <f t="shared" si="123"/>
        <v/>
      </c>
      <c r="F551" s="22"/>
      <c r="G551" s="23"/>
      <c r="H551" s="22"/>
      <c r="I551" s="24" t="str">
        <f>IF(OR(G551="",H551="",U551=""),"",IFERROR(VLOOKUP(G551&amp;H551&amp;U551,※編集不可※選択項目!$K$3:$P$51,5,FALSE),"該当なし"))</f>
        <v/>
      </c>
      <c r="J551" s="41"/>
      <c r="K551" s="22"/>
      <c r="L551" s="24" t="e">
        <f>J551&amp;#REF!</f>
        <v>#REF!</v>
      </c>
      <c r="M551" s="22"/>
      <c r="N551" s="22"/>
      <c r="O551" s="22"/>
      <c r="P551" s="22"/>
      <c r="Q551" s="22"/>
      <c r="R551" s="22"/>
      <c r="S551" s="25" t="str">
        <f t="shared" si="115"/>
        <v/>
      </c>
      <c r="T551" s="22"/>
      <c r="U551" s="22"/>
      <c r="V551" s="22"/>
      <c r="W551" s="22"/>
      <c r="X551" s="22"/>
      <c r="Y551" s="22"/>
      <c r="Z551" s="31"/>
      <c r="AA551" s="41"/>
      <c r="AB551" s="31"/>
      <c r="AC551" s="121"/>
      <c r="AD551" s="122"/>
      <c r="AE551" s="118"/>
      <c r="AF551" s="100"/>
      <c r="AG551" s="71"/>
      <c r="AH551" s="94">
        <f>IFERROR(INDEX(※編集不可※選択項目!$P$3:$P$51,MATCH(新規登録用!G551&amp;新規登録用!H551&amp;新規登録用!I551,※編集不可※選択項目!$Q$3:$Q$51,0)),0)</f>
        <v>0</v>
      </c>
      <c r="AI551" s="95" t="str">
        <f t="shared" si="116"/>
        <v/>
      </c>
      <c r="AJ551" s="95" t="str">
        <f>IF(G551&amp;H551=※編集不可※選択項目!$J$3,VLOOKUP(新規登録用!U551,※編集不可※選択項目!$N$2:$P$13,3,TRUE),AK551)</f>
        <v/>
      </c>
      <c r="AK551" s="95" t="str">
        <f>IF(G551&amp;H551=※編集不可※選択項目!$J$15,VLOOKUP(新規登録用!U551,※編集不可※選択項目!$N$14:$P$25,3,TRUE),AL551)</f>
        <v/>
      </c>
      <c r="AL551" s="95" t="str">
        <f>IF(G551&amp;H551=※編集不可※選択項目!$J$27,VLOOKUP(新規登録用!U551,※編集不可※選択項目!$N$26:$P$41,3,TRUE),AM551)</f>
        <v/>
      </c>
      <c r="AM551" s="95" t="str">
        <f>IF(G551&amp;H551=※編集不可※選択項目!$J$43,VLOOKUP(新規登録用!U551,※編集不可※選択項目!$N$42:$P$46,3,TRUE),AN551)</f>
        <v/>
      </c>
      <c r="AN551" s="95" t="str">
        <f>IF(G551&amp;H551=※編集不可※選択項目!$J$48,VLOOKUP(新規登録用!U551,※編集不可※選択項目!$N$47:$P$51,3,TRUE),"")</f>
        <v/>
      </c>
      <c r="AO551" s="94">
        <f>IFERROR(VLOOKUP(Y551&amp;G551&amp;H551,※編集不可※選択項目!U:V,2,FALSE),0)</f>
        <v>0</v>
      </c>
      <c r="AP551" s="94">
        <f t="shared" si="117"/>
        <v>0</v>
      </c>
      <c r="AQ551" s="94" t="str">
        <f t="shared" si="118"/>
        <v/>
      </c>
      <c r="AR551" s="81">
        <f t="shared" si="119"/>
        <v>0</v>
      </c>
      <c r="AS551" s="81">
        <f t="shared" si="124"/>
        <v>0</v>
      </c>
      <c r="AT551" s="81">
        <f t="shared" si="120"/>
        <v>0</v>
      </c>
      <c r="AU551" s="81" t="str">
        <f t="shared" si="125"/>
        <v/>
      </c>
      <c r="AV551" s="74">
        <f t="shared" si="126"/>
        <v>0</v>
      </c>
      <c r="AW551" s="74">
        <f t="shared" si="127"/>
        <v>0</v>
      </c>
    </row>
    <row r="552" spans="1:49" s="13" customFormat="1" ht="25.15" customHeight="1" x14ac:dyDescent="0.15">
      <c r="A552" s="72">
        <f t="shared" si="121"/>
        <v>541</v>
      </c>
      <c r="B552" s="26" t="str">
        <f t="shared" si="114"/>
        <v/>
      </c>
      <c r="C552" s="73"/>
      <c r="D552" s="24" t="str">
        <f t="shared" si="122"/>
        <v/>
      </c>
      <c r="E552" s="24" t="str">
        <f t="shared" si="123"/>
        <v/>
      </c>
      <c r="F552" s="22"/>
      <c r="G552" s="23"/>
      <c r="H552" s="22"/>
      <c r="I552" s="24" t="str">
        <f>IF(OR(G552="",H552="",U552=""),"",IFERROR(VLOOKUP(G552&amp;H552&amp;U552,※編集不可※選択項目!$K$3:$P$51,5,FALSE),"該当なし"))</f>
        <v/>
      </c>
      <c r="J552" s="41"/>
      <c r="K552" s="22"/>
      <c r="L552" s="24" t="e">
        <f>J552&amp;#REF!</f>
        <v>#REF!</v>
      </c>
      <c r="M552" s="22"/>
      <c r="N552" s="22"/>
      <c r="O552" s="22"/>
      <c r="P552" s="22"/>
      <c r="Q552" s="22"/>
      <c r="R552" s="22"/>
      <c r="S552" s="25" t="str">
        <f t="shared" si="115"/>
        <v/>
      </c>
      <c r="T552" s="22"/>
      <c r="U552" s="22"/>
      <c r="V552" s="22"/>
      <c r="W552" s="22"/>
      <c r="X552" s="22"/>
      <c r="Y552" s="22"/>
      <c r="Z552" s="31"/>
      <c r="AA552" s="41"/>
      <c r="AB552" s="31"/>
      <c r="AC552" s="121"/>
      <c r="AD552" s="122"/>
      <c r="AE552" s="118"/>
      <c r="AF552" s="100"/>
      <c r="AG552" s="71"/>
      <c r="AH552" s="94">
        <f>IFERROR(INDEX(※編集不可※選択項目!$P$3:$P$51,MATCH(新規登録用!G552&amp;新規登録用!H552&amp;新規登録用!I552,※編集不可※選択項目!$Q$3:$Q$51,0)),0)</f>
        <v>0</v>
      </c>
      <c r="AI552" s="95" t="str">
        <f t="shared" si="116"/>
        <v/>
      </c>
      <c r="AJ552" s="95" t="str">
        <f>IF(G552&amp;H552=※編集不可※選択項目!$J$3,VLOOKUP(新規登録用!U552,※編集不可※選択項目!$N$2:$P$13,3,TRUE),AK552)</f>
        <v/>
      </c>
      <c r="AK552" s="95" t="str">
        <f>IF(G552&amp;H552=※編集不可※選択項目!$J$15,VLOOKUP(新規登録用!U552,※編集不可※選択項目!$N$14:$P$25,3,TRUE),AL552)</f>
        <v/>
      </c>
      <c r="AL552" s="95" t="str">
        <f>IF(G552&amp;H552=※編集不可※選択項目!$J$27,VLOOKUP(新規登録用!U552,※編集不可※選択項目!$N$26:$P$41,3,TRUE),AM552)</f>
        <v/>
      </c>
      <c r="AM552" s="95" t="str">
        <f>IF(G552&amp;H552=※編集不可※選択項目!$J$43,VLOOKUP(新規登録用!U552,※編集不可※選択項目!$N$42:$P$46,3,TRUE),AN552)</f>
        <v/>
      </c>
      <c r="AN552" s="95" t="str">
        <f>IF(G552&amp;H552=※編集不可※選択項目!$J$48,VLOOKUP(新規登録用!U552,※編集不可※選択項目!$N$47:$P$51,3,TRUE),"")</f>
        <v/>
      </c>
      <c r="AO552" s="94">
        <f>IFERROR(VLOOKUP(Y552&amp;G552&amp;H552,※編集不可※選択項目!U:V,2,FALSE),0)</f>
        <v>0</v>
      </c>
      <c r="AP552" s="94">
        <f t="shared" si="117"/>
        <v>0</v>
      </c>
      <c r="AQ552" s="94" t="str">
        <f t="shared" si="118"/>
        <v/>
      </c>
      <c r="AR552" s="81">
        <f t="shared" si="119"/>
        <v>0</v>
      </c>
      <c r="AS552" s="81">
        <f t="shared" si="124"/>
        <v>0</v>
      </c>
      <c r="AT552" s="81">
        <f t="shared" si="120"/>
        <v>0</v>
      </c>
      <c r="AU552" s="81" t="str">
        <f t="shared" si="125"/>
        <v/>
      </c>
      <c r="AV552" s="74">
        <f t="shared" si="126"/>
        <v>0</v>
      </c>
      <c r="AW552" s="74">
        <f t="shared" si="127"/>
        <v>0</v>
      </c>
    </row>
    <row r="553" spans="1:49" s="13" customFormat="1" ht="25.15" customHeight="1" x14ac:dyDescent="0.15">
      <c r="A553" s="72">
        <f t="shared" si="121"/>
        <v>542</v>
      </c>
      <c r="B553" s="26" t="str">
        <f t="shared" si="114"/>
        <v/>
      </c>
      <c r="C553" s="73"/>
      <c r="D553" s="24" t="str">
        <f t="shared" si="122"/>
        <v/>
      </c>
      <c r="E553" s="24" t="str">
        <f t="shared" si="123"/>
        <v/>
      </c>
      <c r="F553" s="22"/>
      <c r="G553" s="23"/>
      <c r="H553" s="22"/>
      <c r="I553" s="24" t="str">
        <f>IF(OR(G553="",H553="",U553=""),"",IFERROR(VLOOKUP(G553&amp;H553&amp;U553,※編集不可※選択項目!$K$3:$P$51,5,FALSE),"該当なし"))</f>
        <v/>
      </c>
      <c r="J553" s="41"/>
      <c r="K553" s="22"/>
      <c r="L553" s="24" t="e">
        <f>J553&amp;#REF!</f>
        <v>#REF!</v>
      </c>
      <c r="M553" s="22"/>
      <c r="N553" s="22"/>
      <c r="O553" s="22"/>
      <c r="P553" s="22"/>
      <c r="Q553" s="22"/>
      <c r="R553" s="22"/>
      <c r="S553" s="25" t="str">
        <f t="shared" si="115"/>
        <v/>
      </c>
      <c r="T553" s="22"/>
      <c r="U553" s="22"/>
      <c r="V553" s="22"/>
      <c r="W553" s="22"/>
      <c r="X553" s="22"/>
      <c r="Y553" s="22"/>
      <c r="Z553" s="31"/>
      <c r="AA553" s="41"/>
      <c r="AB553" s="31"/>
      <c r="AC553" s="121"/>
      <c r="AD553" s="122"/>
      <c r="AE553" s="118"/>
      <c r="AF553" s="100"/>
      <c r="AG553" s="71"/>
      <c r="AH553" s="94">
        <f>IFERROR(INDEX(※編集不可※選択項目!$P$3:$P$51,MATCH(新規登録用!G553&amp;新規登録用!H553&amp;新規登録用!I553,※編集不可※選択項目!$Q$3:$Q$51,0)),0)</f>
        <v>0</v>
      </c>
      <c r="AI553" s="95" t="str">
        <f t="shared" si="116"/>
        <v/>
      </c>
      <c r="AJ553" s="95" t="str">
        <f>IF(G553&amp;H553=※編集不可※選択項目!$J$3,VLOOKUP(新規登録用!U553,※編集不可※選択項目!$N$2:$P$13,3,TRUE),AK553)</f>
        <v/>
      </c>
      <c r="AK553" s="95" t="str">
        <f>IF(G553&amp;H553=※編集不可※選択項目!$J$15,VLOOKUP(新規登録用!U553,※編集不可※選択項目!$N$14:$P$25,3,TRUE),AL553)</f>
        <v/>
      </c>
      <c r="AL553" s="95" t="str">
        <f>IF(G553&amp;H553=※編集不可※選択項目!$J$27,VLOOKUP(新規登録用!U553,※編集不可※選択項目!$N$26:$P$41,3,TRUE),AM553)</f>
        <v/>
      </c>
      <c r="AM553" s="95" t="str">
        <f>IF(G553&amp;H553=※編集不可※選択項目!$J$43,VLOOKUP(新規登録用!U553,※編集不可※選択項目!$N$42:$P$46,3,TRUE),AN553)</f>
        <v/>
      </c>
      <c r="AN553" s="95" t="str">
        <f>IF(G553&amp;H553=※編集不可※選択項目!$J$48,VLOOKUP(新規登録用!U553,※編集不可※選択項目!$N$47:$P$51,3,TRUE),"")</f>
        <v/>
      </c>
      <c r="AO553" s="94">
        <f>IFERROR(VLOOKUP(Y553&amp;G553&amp;H553,※編集不可※選択項目!U:V,2,FALSE),0)</f>
        <v>0</v>
      </c>
      <c r="AP553" s="94">
        <f t="shared" si="117"/>
        <v>0</v>
      </c>
      <c r="AQ553" s="94" t="str">
        <f t="shared" si="118"/>
        <v/>
      </c>
      <c r="AR553" s="81">
        <f t="shared" si="119"/>
        <v>0</v>
      </c>
      <c r="AS553" s="81">
        <f t="shared" si="124"/>
        <v>0</v>
      </c>
      <c r="AT553" s="81">
        <f t="shared" si="120"/>
        <v>0</v>
      </c>
      <c r="AU553" s="81" t="str">
        <f t="shared" si="125"/>
        <v/>
      </c>
      <c r="AV553" s="74">
        <f t="shared" si="126"/>
        <v>0</v>
      </c>
      <c r="AW553" s="74">
        <f t="shared" si="127"/>
        <v>0</v>
      </c>
    </row>
    <row r="554" spans="1:49" s="13" customFormat="1" ht="25.15" customHeight="1" x14ac:dyDescent="0.15">
      <c r="A554" s="72">
        <f t="shared" si="121"/>
        <v>543</v>
      </c>
      <c r="B554" s="26" t="str">
        <f t="shared" si="114"/>
        <v/>
      </c>
      <c r="C554" s="73"/>
      <c r="D554" s="24" t="str">
        <f t="shared" si="122"/>
        <v/>
      </c>
      <c r="E554" s="24" t="str">
        <f t="shared" si="123"/>
        <v/>
      </c>
      <c r="F554" s="22"/>
      <c r="G554" s="23"/>
      <c r="H554" s="22"/>
      <c r="I554" s="24" t="str">
        <f>IF(OR(G554="",H554="",U554=""),"",IFERROR(VLOOKUP(G554&amp;H554&amp;U554,※編集不可※選択項目!$K$3:$P$51,5,FALSE),"該当なし"))</f>
        <v/>
      </c>
      <c r="J554" s="41"/>
      <c r="K554" s="22"/>
      <c r="L554" s="24" t="e">
        <f>J554&amp;#REF!</f>
        <v>#REF!</v>
      </c>
      <c r="M554" s="22"/>
      <c r="N554" s="22"/>
      <c r="O554" s="22"/>
      <c r="P554" s="22"/>
      <c r="Q554" s="22"/>
      <c r="R554" s="22"/>
      <c r="S554" s="25" t="str">
        <f t="shared" si="115"/>
        <v/>
      </c>
      <c r="T554" s="22"/>
      <c r="U554" s="22"/>
      <c r="V554" s="22"/>
      <c r="W554" s="22"/>
      <c r="X554" s="22"/>
      <c r="Y554" s="22"/>
      <c r="Z554" s="31"/>
      <c r="AA554" s="41"/>
      <c r="AB554" s="31"/>
      <c r="AC554" s="121"/>
      <c r="AD554" s="122"/>
      <c r="AE554" s="118"/>
      <c r="AF554" s="100"/>
      <c r="AG554" s="71"/>
      <c r="AH554" s="94">
        <f>IFERROR(INDEX(※編集不可※選択項目!$P$3:$P$51,MATCH(新規登録用!G554&amp;新規登録用!H554&amp;新規登録用!I554,※編集不可※選択項目!$Q$3:$Q$51,0)),0)</f>
        <v>0</v>
      </c>
      <c r="AI554" s="95" t="str">
        <f t="shared" si="116"/>
        <v/>
      </c>
      <c r="AJ554" s="95" t="str">
        <f>IF(G554&amp;H554=※編集不可※選択項目!$J$3,VLOOKUP(新規登録用!U554,※編集不可※選択項目!$N$2:$P$13,3,TRUE),AK554)</f>
        <v/>
      </c>
      <c r="AK554" s="95" t="str">
        <f>IF(G554&amp;H554=※編集不可※選択項目!$J$15,VLOOKUP(新規登録用!U554,※編集不可※選択項目!$N$14:$P$25,3,TRUE),AL554)</f>
        <v/>
      </c>
      <c r="AL554" s="95" t="str">
        <f>IF(G554&amp;H554=※編集不可※選択項目!$J$27,VLOOKUP(新規登録用!U554,※編集不可※選択項目!$N$26:$P$41,3,TRUE),AM554)</f>
        <v/>
      </c>
      <c r="AM554" s="95" t="str">
        <f>IF(G554&amp;H554=※編集不可※選択項目!$J$43,VLOOKUP(新規登録用!U554,※編集不可※選択項目!$N$42:$P$46,3,TRUE),AN554)</f>
        <v/>
      </c>
      <c r="AN554" s="95" t="str">
        <f>IF(G554&amp;H554=※編集不可※選択項目!$J$48,VLOOKUP(新規登録用!U554,※編集不可※選択項目!$N$47:$P$51,3,TRUE),"")</f>
        <v/>
      </c>
      <c r="AO554" s="94">
        <f>IFERROR(VLOOKUP(Y554&amp;G554&amp;H554,※編集不可※選択項目!U:V,2,FALSE),0)</f>
        <v>0</v>
      </c>
      <c r="AP554" s="94">
        <f t="shared" si="117"/>
        <v>0</v>
      </c>
      <c r="AQ554" s="94" t="str">
        <f t="shared" si="118"/>
        <v/>
      </c>
      <c r="AR554" s="81">
        <f t="shared" si="119"/>
        <v>0</v>
      </c>
      <c r="AS554" s="81">
        <f t="shared" si="124"/>
        <v>0</v>
      </c>
      <c r="AT554" s="81">
        <f t="shared" si="120"/>
        <v>0</v>
      </c>
      <c r="AU554" s="81" t="str">
        <f t="shared" si="125"/>
        <v/>
      </c>
      <c r="AV554" s="74">
        <f t="shared" si="126"/>
        <v>0</v>
      </c>
      <c r="AW554" s="74">
        <f t="shared" si="127"/>
        <v>0</v>
      </c>
    </row>
    <row r="555" spans="1:49" s="13" customFormat="1" ht="25.15" customHeight="1" x14ac:dyDescent="0.15">
      <c r="A555" s="72">
        <f t="shared" si="121"/>
        <v>544</v>
      </c>
      <c r="B555" s="26" t="str">
        <f t="shared" si="114"/>
        <v/>
      </c>
      <c r="C555" s="73"/>
      <c r="D555" s="24" t="str">
        <f t="shared" si="122"/>
        <v/>
      </c>
      <c r="E555" s="24" t="str">
        <f t="shared" si="123"/>
        <v/>
      </c>
      <c r="F555" s="22"/>
      <c r="G555" s="23"/>
      <c r="H555" s="22"/>
      <c r="I555" s="24" t="str">
        <f>IF(OR(G555="",H555="",U555=""),"",IFERROR(VLOOKUP(G555&amp;H555&amp;U555,※編集不可※選択項目!$K$3:$P$51,5,FALSE),"該当なし"))</f>
        <v/>
      </c>
      <c r="J555" s="41"/>
      <c r="K555" s="22"/>
      <c r="L555" s="24" t="e">
        <f>J555&amp;#REF!</f>
        <v>#REF!</v>
      </c>
      <c r="M555" s="22"/>
      <c r="N555" s="22"/>
      <c r="O555" s="22"/>
      <c r="P555" s="22"/>
      <c r="Q555" s="22"/>
      <c r="R555" s="22"/>
      <c r="S555" s="25" t="str">
        <f t="shared" si="115"/>
        <v/>
      </c>
      <c r="T555" s="22"/>
      <c r="U555" s="22"/>
      <c r="V555" s="22"/>
      <c r="W555" s="22"/>
      <c r="X555" s="22"/>
      <c r="Y555" s="22"/>
      <c r="Z555" s="31"/>
      <c r="AA555" s="41"/>
      <c r="AB555" s="31"/>
      <c r="AC555" s="121"/>
      <c r="AD555" s="122"/>
      <c r="AE555" s="118"/>
      <c r="AF555" s="100"/>
      <c r="AG555" s="71"/>
      <c r="AH555" s="94">
        <f>IFERROR(INDEX(※編集不可※選択項目!$P$3:$P$51,MATCH(新規登録用!G555&amp;新規登録用!H555&amp;新規登録用!I555,※編集不可※選択項目!$Q$3:$Q$51,0)),0)</f>
        <v>0</v>
      </c>
      <c r="AI555" s="95" t="str">
        <f t="shared" si="116"/>
        <v/>
      </c>
      <c r="AJ555" s="95" t="str">
        <f>IF(G555&amp;H555=※編集不可※選択項目!$J$3,VLOOKUP(新規登録用!U555,※編集不可※選択項目!$N$2:$P$13,3,TRUE),AK555)</f>
        <v/>
      </c>
      <c r="AK555" s="95" t="str">
        <f>IF(G555&amp;H555=※編集不可※選択項目!$J$15,VLOOKUP(新規登録用!U555,※編集不可※選択項目!$N$14:$P$25,3,TRUE),AL555)</f>
        <v/>
      </c>
      <c r="AL555" s="95" t="str">
        <f>IF(G555&amp;H555=※編集不可※選択項目!$J$27,VLOOKUP(新規登録用!U555,※編集不可※選択項目!$N$26:$P$41,3,TRUE),AM555)</f>
        <v/>
      </c>
      <c r="AM555" s="95" t="str">
        <f>IF(G555&amp;H555=※編集不可※選択項目!$J$43,VLOOKUP(新規登録用!U555,※編集不可※選択項目!$N$42:$P$46,3,TRUE),AN555)</f>
        <v/>
      </c>
      <c r="AN555" s="95" t="str">
        <f>IF(G555&amp;H555=※編集不可※選択項目!$J$48,VLOOKUP(新規登録用!U555,※編集不可※選択項目!$N$47:$P$51,3,TRUE),"")</f>
        <v/>
      </c>
      <c r="AO555" s="94">
        <f>IFERROR(VLOOKUP(Y555&amp;G555&amp;H555,※編集不可※選択項目!U:V,2,FALSE),0)</f>
        <v>0</v>
      </c>
      <c r="AP555" s="94">
        <f t="shared" si="117"/>
        <v>0</v>
      </c>
      <c r="AQ555" s="94" t="str">
        <f t="shared" si="118"/>
        <v/>
      </c>
      <c r="AR555" s="81">
        <f t="shared" si="119"/>
        <v>0</v>
      </c>
      <c r="AS555" s="81">
        <f t="shared" si="124"/>
        <v>0</v>
      </c>
      <c r="AT555" s="81">
        <f t="shared" si="120"/>
        <v>0</v>
      </c>
      <c r="AU555" s="81" t="str">
        <f t="shared" si="125"/>
        <v/>
      </c>
      <c r="AV555" s="74">
        <f t="shared" si="126"/>
        <v>0</v>
      </c>
      <c r="AW555" s="74">
        <f t="shared" si="127"/>
        <v>0</v>
      </c>
    </row>
    <row r="556" spans="1:49" s="13" customFormat="1" ht="25.15" customHeight="1" x14ac:dyDescent="0.15">
      <c r="A556" s="72">
        <f t="shared" si="121"/>
        <v>545</v>
      </c>
      <c r="B556" s="26" t="str">
        <f t="shared" si="114"/>
        <v/>
      </c>
      <c r="C556" s="73"/>
      <c r="D556" s="24" t="str">
        <f t="shared" si="122"/>
        <v/>
      </c>
      <c r="E556" s="24" t="str">
        <f t="shared" si="123"/>
        <v/>
      </c>
      <c r="F556" s="22"/>
      <c r="G556" s="23"/>
      <c r="H556" s="22"/>
      <c r="I556" s="24" t="str">
        <f>IF(OR(G556="",H556="",U556=""),"",IFERROR(VLOOKUP(G556&amp;H556&amp;U556,※編集不可※選択項目!$K$3:$P$51,5,FALSE),"該当なし"))</f>
        <v/>
      </c>
      <c r="J556" s="41"/>
      <c r="K556" s="22"/>
      <c r="L556" s="24" t="e">
        <f>J556&amp;#REF!</f>
        <v>#REF!</v>
      </c>
      <c r="M556" s="22"/>
      <c r="N556" s="22"/>
      <c r="O556" s="22"/>
      <c r="P556" s="22"/>
      <c r="Q556" s="22"/>
      <c r="R556" s="22"/>
      <c r="S556" s="25" t="str">
        <f t="shared" si="115"/>
        <v/>
      </c>
      <c r="T556" s="22"/>
      <c r="U556" s="22"/>
      <c r="V556" s="22"/>
      <c r="W556" s="22"/>
      <c r="X556" s="22"/>
      <c r="Y556" s="22"/>
      <c r="Z556" s="31"/>
      <c r="AA556" s="41"/>
      <c r="AB556" s="31"/>
      <c r="AC556" s="121"/>
      <c r="AD556" s="122"/>
      <c r="AE556" s="118"/>
      <c r="AF556" s="100"/>
      <c r="AG556" s="71"/>
      <c r="AH556" s="94">
        <f>IFERROR(INDEX(※編集不可※選択項目!$P$3:$P$51,MATCH(新規登録用!G556&amp;新規登録用!H556&amp;新規登録用!I556,※編集不可※選択項目!$Q$3:$Q$51,0)),0)</f>
        <v>0</v>
      </c>
      <c r="AI556" s="95" t="str">
        <f t="shared" si="116"/>
        <v/>
      </c>
      <c r="AJ556" s="95" t="str">
        <f>IF(G556&amp;H556=※編集不可※選択項目!$J$3,VLOOKUP(新規登録用!U556,※編集不可※選択項目!$N$2:$P$13,3,TRUE),AK556)</f>
        <v/>
      </c>
      <c r="AK556" s="95" t="str">
        <f>IF(G556&amp;H556=※編集不可※選択項目!$J$15,VLOOKUP(新規登録用!U556,※編集不可※選択項目!$N$14:$P$25,3,TRUE),AL556)</f>
        <v/>
      </c>
      <c r="AL556" s="95" t="str">
        <f>IF(G556&amp;H556=※編集不可※選択項目!$J$27,VLOOKUP(新規登録用!U556,※編集不可※選択項目!$N$26:$P$41,3,TRUE),AM556)</f>
        <v/>
      </c>
      <c r="AM556" s="95" t="str">
        <f>IF(G556&amp;H556=※編集不可※選択項目!$J$43,VLOOKUP(新規登録用!U556,※編集不可※選択項目!$N$42:$P$46,3,TRUE),AN556)</f>
        <v/>
      </c>
      <c r="AN556" s="95" t="str">
        <f>IF(G556&amp;H556=※編集不可※選択項目!$J$48,VLOOKUP(新規登録用!U556,※編集不可※選択項目!$N$47:$P$51,3,TRUE),"")</f>
        <v/>
      </c>
      <c r="AO556" s="94">
        <f>IFERROR(VLOOKUP(Y556&amp;G556&amp;H556,※編集不可※選択項目!U:V,2,FALSE),0)</f>
        <v>0</v>
      </c>
      <c r="AP556" s="94">
        <f t="shared" si="117"/>
        <v>0</v>
      </c>
      <c r="AQ556" s="94" t="str">
        <f t="shared" si="118"/>
        <v/>
      </c>
      <c r="AR556" s="81">
        <f t="shared" si="119"/>
        <v>0</v>
      </c>
      <c r="AS556" s="81">
        <f t="shared" si="124"/>
        <v>0</v>
      </c>
      <c r="AT556" s="81">
        <f t="shared" si="120"/>
        <v>0</v>
      </c>
      <c r="AU556" s="81" t="str">
        <f t="shared" si="125"/>
        <v/>
      </c>
      <c r="AV556" s="74">
        <f t="shared" si="126"/>
        <v>0</v>
      </c>
      <c r="AW556" s="74">
        <f t="shared" si="127"/>
        <v>0</v>
      </c>
    </row>
    <row r="557" spans="1:49" s="13" customFormat="1" ht="25.15" customHeight="1" x14ac:dyDescent="0.15">
      <c r="A557" s="72">
        <f t="shared" si="121"/>
        <v>546</v>
      </c>
      <c r="B557" s="26" t="str">
        <f t="shared" si="114"/>
        <v/>
      </c>
      <c r="C557" s="73"/>
      <c r="D557" s="24" t="str">
        <f t="shared" si="122"/>
        <v/>
      </c>
      <c r="E557" s="24" t="str">
        <f t="shared" si="123"/>
        <v/>
      </c>
      <c r="F557" s="22"/>
      <c r="G557" s="23"/>
      <c r="H557" s="22"/>
      <c r="I557" s="24" t="str">
        <f>IF(OR(G557="",H557="",U557=""),"",IFERROR(VLOOKUP(G557&amp;H557&amp;U557,※編集不可※選択項目!$K$3:$P$51,5,FALSE),"該当なし"))</f>
        <v/>
      </c>
      <c r="J557" s="41"/>
      <c r="K557" s="22"/>
      <c r="L557" s="24" t="e">
        <f>J557&amp;#REF!</f>
        <v>#REF!</v>
      </c>
      <c r="M557" s="22"/>
      <c r="N557" s="22"/>
      <c r="O557" s="22"/>
      <c r="P557" s="22"/>
      <c r="Q557" s="22"/>
      <c r="R557" s="22"/>
      <c r="S557" s="25" t="str">
        <f t="shared" si="115"/>
        <v/>
      </c>
      <c r="T557" s="22"/>
      <c r="U557" s="22"/>
      <c r="V557" s="22"/>
      <c r="W557" s="22"/>
      <c r="X557" s="22"/>
      <c r="Y557" s="22"/>
      <c r="Z557" s="31"/>
      <c r="AA557" s="41"/>
      <c r="AB557" s="31"/>
      <c r="AC557" s="121"/>
      <c r="AD557" s="122"/>
      <c r="AE557" s="118"/>
      <c r="AF557" s="100"/>
      <c r="AG557" s="71"/>
      <c r="AH557" s="94">
        <f>IFERROR(INDEX(※編集不可※選択項目!$P$3:$P$51,MATCH(新規登録用!G557&amp;新規登録用!H557&amp;新規登録用!I557,※編集不可※選択項目!$Q$3:$Q$51,0)),0)</f>
        <v>0</v>
      </c>
      <c r="AI557" s="95" t="str">
        <f t="shared" si="116"/>
        <v/>
      </c>
      <c r="AJ557" s="95" t="str">
        <f>IF(G557&amp;H557=※編集不可※選択項目!$J$3,VLOOKUP(新規登録用!U557,※編集不可※選択項目!$N$2:$P$13,3,TRUE),AK557)</f>
        <v/>
      </c>
      <c r="AK557" s="95" t="str">
        <f>IF(G557&amp;H557=※編集不可※選択項目!$J$15,VLOOKUP(新規登録用!U557,※編集不可※選択項目!$N$14:$P$25,3,TRUE),AL557)</f>
        <v/>
      </c>
      <c r="AL557" s="95" t="str">
        <f>IF(G557&amp;H557=※編集不可※選択項目!$J$27,VLOOKUP(新規登録用!U557,※編集不可※選択項目!$N$26:$P$41,3,TRUE),AM557)</f>
        <v/>
      </c>
      <c r="AM557" s="95" t="str">
        <f>IF(G557&amp;H557=※編集不可※選択項目!$J$43,VLOOKUP(新規登録用!U557,※編集不可※選択項目!$N$42:$P$46,3,TRUE),AN557)</f>
        <v/>
      </c>
      <c r="AN557" s="95" t="str">
        <f>IF(G557&amp;H557=※編集不可※選択項目!$J$48,VLOOKUP(新規登録用!U557,※編集不可※選択項目!$N$47:$P$51,3,TRUE),"")</f>
        <v/>
      </c>
      <c r="AO557" s="94">
        <f>IFERROR(VLOOKUP(Y557&amp;G557&amp;H557,※編集不可※選択項目!U:V,2,FALSE),0)</f>
        <v>0</v>
      </c>
      <c r="AP557" s="94">
        <f t="shared" si="117"/>
        <v>0</v>
      </c>
      <c r="AQ557" s="94" t="str">
        <f t="shared" si="118"/>
        <v/>
      </c>
      <c r="AR557" s="81">
        <f t="shared" si="119"/>
        <v>0</v>
      </c>
      <c r="AS557" s="81">
        <f t="shared" si="124"/>
        <v>0</v>
      </c>
      <c r="AT557" s="81">
        <f t="shared" si="120"/>
        <v>0</v>
      </c>
      <c r="AU557" s="81" t="str">
        <f t="shared" si="125"/>
        <v/>
      </c>
      <c r="AV557" s="74">
        <f t="shared" si="126"/>
        <v>0</v>
      </c>
      <c r="AW557" s="74">
        <f t="shared" si="127"/>
        <v>0</v>
      </c>
    </row>
    <row r="558" spans="1:49" s="13" customFormat="1" ht="25.15" customHeight="1" x14ac:dyDescent="0.15">
      <c r="A558" s="72">
        <f t="shared" si="121"/>
        <v>547</v>
      </c>
      <c r="B558" s="26" t="str">
        <f t="shared" si="114"/>
        <v/>
      </c>
      <c r="C558" s="73"/>
      <c r="D558" s="24" t="str">
        <f t="shared" si="122"/>
        <v/>
      </c>
      <c r="E558" s="24" t="str">
        <f t="shared" si="123"/>
        <v/>
      </c>
      <c r="F558" s="22"/>
      <c r="G558" s="23"/>
      <c r="H558" s="22"/>
      <c r="I558" s="24" t="str">
        <f>IF(OR(G558="",H558="",U558=""),"",IFERROR(VLOOKUP(G558&amp;H558&amp;U558,※編集不可※選択項目!$K$3:$P$51,5,FALSE),"該当なし"))</f>
        <v/>
      </c>
      <c r="J558" s="41"/>
      <c r="K558" s="22"/>
      <c r="L558" s="24" t="e">
        <f>J558&amp;#REF!</f>
        <v>#REF!</v>
      </c>
      <c r="M558" s="22"/>
      <c r="N558" s="22"/>
      <c r="O558" s="22"/>
      <c r="P558" s="22"/>
      <c r="Q558" s="22"/>
      <c r="R558" s="22"/>
      <c r="S558" s="25" t="str">
        <f t="shared" si="115"/>
        <v/>
      </c>
      <c r="T558" s="22"/>
      <c r="U558" s="22"/>
      <c r="V558" s="22"/>
      <c r="W558" s="22"/>
      <c r="X558" s="22"/>
      <c r="Y558" s="22"/>
      <c r="Z558" s="31"/>
      <c r="AA558" s="41"/>
      <c r="AB558" s="31"/>
      <c r="AC558" s="121"/>
      <c r="AD558" s="122"/>
      <c r="AE558" s="118"/>
      <c r="AF558" s="100"/>
      <c r="AG558" s="71"/>
      <c r="AH558" s="94">
        <f>IFERROR(INDEX(※編集不可※選択項目!$P$3:$P$51,MATCH(新規登録用!G558&amp;新規登録用!H558&amp;新規登録用!I558,※編集不可※選択項目!$Q$3:$Q$51,0)),0)</f>
        <v>0</v>
      </c>
      <c r="AI558" s="95" t="str">
        <f t="shared" si="116"/>
        <v/>
      </c>
      <c r="AJ558" s="95" t="str">
        <f>IF(G558&amp;H558=※編集不可※選択項目!$J$3,VLOOKUP(新規登録用!U558,※編集不可※選択項目!$N$2:$P$13,3,TRUE),AK558)</f>
        <v/>
      </c>
      <c r="AK558" s="95" t="str">
        <f>IF(G558&amp;H558=※編集不可※選択項目!$J$15,VLOOKUP(新規登録用!U558,※編集不可※選択項目!$N$14:$P$25,3,TRUE),AL558)</f>
        <v/>
      </c>
      <c r="AL558" s="95" t="str">
        <f>IF(G558&amp;H558=※編集不可※選択項目!$J$27,VLOOKUP(新規登録用!U558,※編集不可※選択項目!$N$26:$P$41,3,TRUE),AM558)</f>
        <v/>
      </c>
      <c r="AM558" s="95" t="str">
        <f>IF(G558&amp;H558=※編集不可※選択項目!$J$43,VLOOKUP(新規登録用!U558,※編集不可※選択項目!$N$42:$P$46,3,TRUE),AN558)</f>
        <v/>
      </c>
      <c r="AN558" s="95" t="str">
        <f>IF(G558&amp;H558=※編集不可※選択項目!$J$48,VLOOKUP(新規登録用!U558,※編集不可※選択項目!$N$47:$P$51,3,TRUE),"")</f>
        <v/>
      </c>
      <c r="AO558" s="94">
        <f>IFERROR(VLOOKUP(Y558&amp;G558&amp;H558,※編集不可※選択項目!U:V,2,FALSE),0)</f>
        <v>0</v>
      </c>
      <c r="AP558" s="94">
        <f t="shared" si="117"/>
        <v>0</v>
      </c>
      <c r="AQ558" s="94" t="str">
        <f t="shared" si="118"/>
        <v/>
      </c>
      <c r="AR558" s="81">
        <f t="shared" si="119"/>
        <v>0</v>
      </c>
      <c r="AS558" s="81">
        <f t="shared" si="124"/>
        <v>0</v>
      </c>
      <c r="AT558" s="81">
        <f t="shared" si="120"/>
        <v>0</v>
      </c>
      <c r="AU558" s="81" t="str">
        <f t="shared" si="125"/>
        <v/>
      </c>
      <c r="AV558" s="74">
        <f t="shared" si="126"/>
        <v>0</v>
      </c>
      <c r="AW558" s="74">
        <f t="shared" si="127"/>
        <v>0</v>
      </c>
    </row>
    <row r="559" spans="1:49" s="13" customFormat="1" ht="25.15" customHeight="1" x14ac:dyDescent="0.15">
      <c r="A559" s="72">
        <f t="shared" si="121"/>
        <v>548</v>
      </c>
      <c r="B559" s="26" t="str">
        <f t="shared" si="114"/>
        <v/>
      </c>
      <c r="C559" s="73"/>
      <c r="D559" s="24" t="str">
        <f t="shared" si="122"/>
        <v/>
      </c>
      <c r="E559" s="24" t="str">
        <f t="shared" si="123"/>
        <v/>
      </c>
      <c r="F559" s="22"/>
      <c r="G559" s="23"/>
      <c r="H559" s="22"/>
      <c r="I559" s="24" t="str">
        <f>IF(OR(G559="",H559="",U559=""),"",IFERROR(VLOOKUP(G559&amp;H559&amp;U559,※編集不可※選択項目!$K$3:$P$51,5,FALSE),"該当なし"))</f>
        <v/>
      </c>
      <c r="J559" s="41"/>
      <c r="K559" s="22"/>
      <c r="L559" s="24" t="e">
        <f>J559&amp;#REF!</f>
        <v>#REF!</v>
      </c>
      <c r="M559" s="22"/>
      <c r="N559" s="22"/>
      <c r="O559" s="22"/>
      <c r="P559" s="22"/>
      <c r="Q559" s="22"/>
      <c r="R559" s="22"/>
      <c r="S559" s="25" t="str">
        <f t="shared" si="115"/>
        <v/>
      </c>
      <c r="T559" s="22"/>
      <c r="U559" s="22"/>
      <c r="V559" s="22"/>
      <c r="W559" s="22"/>
      <c r="X559" s="22"/>
      <c r="Y559" s="22"/>
      <c r="Z559" s="31"/>
      <c r="AA559" s="41"/>
      <c r="AB559" s="31"/>
      <c r="AC559" s="121"/>
      <c r="AD559" s="122"/>
      <c r="AE559" s="118"/>
      <c r="AF559" s="100"/>
      <c r="AG559" s="71"/>
      <c r="AH559" s="94">
        <f>IFERROR(INDEX(※編集不可※選択項目!$P$3:$P$51,MATCH(新規登録用!G559&amp;新規登録用!H559&amp;新規登録用!I559,※編集不可※選択項目!$Q$3:$Q$51,0)),0)</f>
        <v>0</v>
      </c>
      <c r="AI559" s="95" t="str">
        <f t="shared" si="116"/>
        <v/>
      </c>
      <c r="AJ559" s="95" t="str">
        <f>IF(G559&amp;H559=※編集不可※選択項目!$J$3,VLOOKUP(新規登録用!U559,※編集不可※選択項目!$N$2:$P$13,3,TRUE),AK559)</f>
        <v/>
      </c>
      <c r="AK559" s="95" t="str">
        <f>IF(G559&amp;H559=※編集不可※選択項目!$J$15,VLOOKUP(新規登録用!U559,※編集不可※選択項目!$N$14:$P$25,3,TRUE),AL559)</f>
        <v/>
      </c>
      <c r="AL559" s="95" t="str">
        <f>IF(G559&amp;H559=※編集不可※選択項目!$J$27,VLOOKUP(新規登録用!U559,※編集不可※選択項目!$N$26:$P$41,3,TRUE),AM559)</f>
        <v/>
      </c>
      <c r="AM559" s="95" t="str">
        <f>IF(G559&amp;H559=※編集不可※選択項目!$J$43,VLOOKUP(新規登録用!U559,※編集不可※選択項目!$N$42:$P$46,3,TRUE),AN559)</f>
        <v/>
      </c>
      <c r="AN559" s="95" t="str">
        <f>IF(G559&amp;H559=※編集不可※選択項目!$J$48,VLOOKUP(新規登録用!U559,※編集不可※選択項目!$N$47:$P$51,3,TRUE),"")</f>
        <v/>
      </c>
      <c r="AO559" s="94">
        <f>IFERROR(VLOOKUP(Y559&amp;G559&amp;H559,※編集不可※選択項目!U:V,2,FALSE),0)</f>
        <v>0</v>
      </c>
      <c r="AP559" s="94">
        <f t="shared" si="117"/>
        <v>0</v>
      </c>
      <c r="AQ559" s="94" t="str">
        <f t="shared" si="118"/>
        <v/>
      </c>
      <c r="AR559" s="81">
        <f t="shared" si="119"/>
        <v>0</v>
      </c>
      <c r="AS559" s="81">
        <f t="shared" si="124"/>
        <v>0</v>
      </c>
      <c r="AT559" s="81">
        <f t="shared" si="120"/>
        <v>0</v>
      </c>
      <c r="AU559" s="81" t="str">
        <f t="shared" si="125"/>
        <v/>
      </c>
      <c r="AV559" s="74">
        <f t="shared" si="126"/>
        <v>0</v>
      </c>
      <c r="AW559" s="74">
        <f t="shared" si="127"/>
        <v>0</v>
      </c>
    </row>
    <row r="560" spans="1:49" s="13" customFormat="1" ht="25.15" customHeight="1" x14ac:dyDescent="0.15">
      <c r="A560" s="72">
        <f t="shared" si="121"/>
        <v>549</v>
      </c>
      <c r="B560" s="26" t="str">
        <f t="shared" si="114"/>
        <v/>
      </c>
      <c r="C560" s="73"/>
      <c r="D560" s="24" t="str">
        <f t="shared" si="122"/>
        <v/>
      </c>
      <c r="E560" s="24" t="str">
        <f t="shared" si="123"/>
        <v/>
      </c>
      <c r="F560" s="22"/>
      <c r="G560" s="23"/>
      <c r="H560" s="22"/>
      <c r="I560" s="24" t="str">
        <f>IF(OR(G560="",H560="",U560=""),"",IFERROR(VLOOKUP(G560&amp;H560&amp;U560,※編集不可※選択項目!$K$3:$P$51,5,FALSE),"該当なし"))</f>
        <v/>
      </c>
      <c r="J560" s="41"/>
      <c r="K560" s="22"/>
      <c r="L560" s="24" t="e">
        <f>J560&amp;#REF!</f>
        <v>#REF!</v>
      </c>
      <c r="M560" s="22"/>
      <c r="N560" s="22"/>
      <c r="O560" s="22"/>
      <c r="P560" s="22"/>
      <c r="Q560" s="22"/>
      <c r="R560" s="22"/>
      <c r="S560" s="25" t="str">
        <f t="shared" si="115"/>
        <v/>
      </c>
      <c r="T560" s="22"/>
      <c r="U560" s="22"/>
      <c r="V560" s="22"/>
      <c r="W560" s="22"/>
      <c r="X560" s="22"/>
      <c r="Y560" s="22"/>
      <c r="Z560" s="31"/>
      <c r="AA560" s="41"/>
      <c r="AB560" s="31"/>
      <c r="AC560" s="121"/>
      <c r="AD560" s="122"/>
      <c r="AE560" s="118"/>
      <c r="AF560" s="100"/>
      <c r="AG560" s="71"/>
      <c r="AH560" s="94">
        <f>IFERROR(INDEX(※編集不可※選択項目!$P$3:$P$51,MATCH(新規登録用!G560&amp;新規登録用!H560&amp;新規登録用!I560,※編集不可※選択項目!$Q$3:$Q$51,0)),0)</f>
        <v>0</v>
      </c>
      <c r="AI560" s="95" t="str">
        <f t="shared" si="116"/>
        <v/>
      </c>
      <c r="AJ560" s="95" t="str">
        <f>IF(G560&amp;H560=※編集不可※選択項目!$J$3,VLOOKUP(新規登録用!U560,※編集不可※選択項目!$N$2:$P$13,3,TRUE),AK560)</f>
        <v/>
      </c>
      <c r="AK560" s="95" t="str">
        <f>IF(G560&amp;H560=※編集不可※選択項目!$J$15,VLOOKUP(新規登録用!U560,※編集不可※選択項目!$N$14:$P$25,3,TRUE),AL560)</f>
        <v/>
      </c>
      <c r="AL560" s="95" t="str">
        <f>IF(G560&amp;H560=※編集不可※選択項目!$J$27,VLOOKUP(新規登録用!U560,※編集不可※選択項目!$N$26:$P$41,3,TRUE),AM560)</f>
        <v/>
      </c>
      <c r="AM560" s="95" t="str">
        <f>IF(G560&amp;H560=※編集不可※選択項目!$J$43,VLOOKUP(新規登録用!U560,※編集不可※選択項目!$N$42:$P$46,3,TRUE),AN560)</f>
        <v/>
      </c>
      <c r="AN560" s="95" t="str">
        <f>IF(G560&amp;H560=※編集不可※選択項目!$J$48,VLOOKUP(新規登録用!U560,※編集不可※選択項目!$N$47:$P$51,3,TRUE),"")</f>
        <v/>
      </c>
      <c r="AO560" s="94">
        <f>IFERROR(VLOOKUP(Y560&amp;G560&amp;H560,※編集不可※選択項目!U:V,2,FALSE),0)</f>
        <v>0</v>
      </c>
      <c r="AP560" s="94">
        <f t="shared" si="117"/>
        <v>0</v>
      </c>
      <c r="AQ560" s="94" t="str">
        <f t="shared" si="118"/>
        <v/>
      </c>
      <c r="AR560" s="81">
        <f t="shared" si="119"/>
        <v>0</v>
      </c>
      <c r="AS560" s="81">
        <f t="shared" si="124"/>
        <v>0</v>
      </c>
      <c r="AT560" s="81">
        <f t="shared" si="120"/>
        <v>0</v>
      </c>
      <c r="AU560" s="81" t="str">
        <f t="shared" si="125"/>
        <v/>
      </c>
      <c r="AV560" s="74">
        <f t="shared" si="126"/>
        <v>0</v>
      </c>
      <c r="AW560" s="74">
        <f t="shared" si="127"/>
        <v>0</v>
      </c>
    </row>
    <row r="561" spans="1:49" s="13" customFormat="1" ht="25.15" customHeight="1" x14ac:dyDescent="0.15">
      <c r="A561" s="72">
        <f t="shared" si="121"/>
        <v>550</v>
      </c>
      <c r="B561" s="26" t="str">
        <f t="shared" si="114"/>
        <v/>
      </c>
      <c r="C561" s="73"/>
      <c r="D561" s="24" t="str">
        <f t="shared" si="122"/>
        <v/>
      </c>
      <c r="E561" s="24" t="str">
        <f t="shared" si="123"/>
        <v/>
      </c>
      <c r="F561" s="22"/>
      <c r="G561" s="23"/>
      <c r="H561" s="22"/>
      <c r="I561" s="24" t="str">
        <f>IF(OR(G561="",H561="",U561=""),"",IFERROR(VLOOKUP(G561&amp;H561&amp;U561,※編集不可※選択項目!$K$3:$P$51,5,FALSE),"該当なし"))</f>
        <v/>
      </c>
      <c r="J561" s="41"/>
      <c r="K561" s="22"/>
      <c r="L561" s="24" t="e">
        <f>J561&amp;#REF!</f>
        <v>#REF!</v>
      </c>
      <c r="M561" s="22"/>
      <c r="N561" s="22"/>
      <c r="O561" s="22"/>
      <c r="P561" s="22"/>
      <c r="Q561" s="22"/>
      <c r="R561" s="22"/>
      <c r="S561" s="25" t="str">
        <f t="shared" si="115"/>
        <v/>
      </c>
      <c r="T561" s="22"/>
      <c r="U561" s="22"/>
      <c r="V561" s="22"/>
      <c r="W561" s="22"/>
      <c r="X561" s="22"/>
      <c r="Y561" s="22"/>
      <c r="Z561" s="31"/>
      <c r="AA561" s="41"/>
      <c r="AB561" s="31"/>
      <c r="AC561" s="121"/>
      <c r="AD561" s="122"/>
      <c r="AE561" s="118"/>
      <c r="AF561" s="100"/>
      <c r="AG561" s="71"/>
      <c r="AH561" s="94">
        <f>IFERROR(INDEX(※編集不可※選択項目!$P$3:$P$51,MATCH(新規登録用!G561&amp;新規登録用!H561&amp;新規登録用!I561,※編集不可※選択項目!$Q$3:$Q$51,0)),0)</f>
        <v>0</v>
      </c>
      <c r="AI561" s="95" t="str">
        <f t="shared" si="116"/>
        <v/>
      </c>
      <c r="AJ561" s="95" t="str">
        <f>IF(G561&amp;H561=※編集不可※選択項目!$J$3,VLOOKUP(新規登録用!U561,※編集不可※選択項目!$N$2:$P$13,3,TRUE),AK561)</f>
        <v/>
      </c>
      <c r="AK561" s="95" t="str">
        <f>IF(G561&amp;H561=※編集不可※選択項目!$J$15,VLOOKUP(新規登録用!U561,※編集不可※選択項目!$N$14:$P$25,3,TRUE),AL561)</f>
        <v/>
      </c>
      <c r="AL561" s="95" t="str">
        <f>IF(G561&amp;H561=※編集不可※選択項目!$J$27,VLOOKUP(新規登録用!U561,※編集不可※選択項目!$N$26:$P$41,3,TRUE),AM561)</f>
        <v/>
      </c>
      <c r="AM561" s="95" t="str">
        <f>IF(G561&amp;H561=※編集不可※選択項目!$J$43,VLOOKUP(新規登録用!U561,※編集不可※選択項目!$N$42:$P$46,3,TRUE),AN561)</f>
        <v/>
      </c>
      <c r="AN561" s="95" t="str">
        <f>IF(G561&amp;H561=※編集不可※選択項目!$J$48,VLOOKUP(新規登録用!U561,※編集不可※選択項目!$N$47:$P$51,3,TRUE),"")</f>
        <v/>
      </c>
      <c r="AO561" s="94">
        <f>IFERROR(VLOOKUP(Y561&amp;G561&amp;H561,※編集不可※選択項目!U:V,2,FALSE),0)</f>
        <v>0</v>
      </c>
      <c r="AP561" s="94">
        <f t="shared" si="117"/>
        <v>0</v>
      </c>
      <c r="AQ561" s="94" t="str">
        <f t="shared" si="118"/>
        <v/>
      </c>
      <c r="AR561" s="81">
        <f t="shared" si="119"/>
        <v>0</v>
      </c>
      <c r="AS561" s="81">
        <f t="shared" si="124"/>
        <v>0</v>
      </c>
      <c r="AT561" s="81">
        <f t="shared" si="120"/>
        <v>0</v>
      </c>
      <c r="AU561" s="81" t="str">
        <f t="shared" si="125"/>
        <v/>
      </c>
      <c r="AV561" s="74">
        <f t="shared" si="126"/>
        <v>0</v>
      </c>
      <c r="AW561" s="74">
        <f t="shared" si="127"/>
        <v>0</v>
      </c>
    </row>
    <row r="562" spans="1:49" s="13" customFormat="1" ht="25.15" customHeight="1" x14ac:dyDescent="0.15">
      <c r="A562" s="72">
        <f t="shared" si="121"/>
        <v>551</v>
      </c>
      <c r="B562" s="26" t="str">
        <f t="shared" si="114"/>
        <v/>
      </c>
      <c r="C562" s="73"/>
      <c r="D562" s="24" t="str">
        <f t="shared" si="122"/>
        <v/>
      </c>
      <c r="E562" s="24" t="str">
        <f t="shared" si="123"/>
        <v/>
      </c>
      <c r="F562" s="22"/>
      <c r="G562" s="23"/>
      <c r="H562" s="22"/>
      <c r="I562" s="24" t="str">
        <f>IF(OR(G562="",H562="",U562=""),"",IFERROR(VLOOKUP(G562&amp;H562&amp;U562,※編集不可※選択項目!$K$3:$P$51,5,FALSE),"該当なし"))</f>
        <v/>
      </c>
      <c r="J562" s="41"/>
      <c r="K562" s="22"/>
      <c r="L562" s="24" t="e">
        <f>J562&amp;#REF!</f>
        <v>#REF!</v>
      </c>
      <c r="M562" s="22"/>
      <c r="N562" s="22"/>
      <c r="O562" s="22"/>
      <c r="P562" s="22"/>
      <c r="Q562" s="22"/>
      <c r="R562" s="22"/>
      <c r="S562" s="25" t="str">
        <f t="shared" si="115"/>
        <v/>
      </c>
      <c r="T562" s="22"/>
      <c r="U562" s="22"/>
      <c r="V562" s="22"/>
      <c r="W562" s="22"/>
      <c r="X562" s="22"/>
      <c r="Y562" s="22"/>
      <c r="Z562" s="31"/>
      <c r="AA562" s="41"/>
      <c r="AB562" s="31"/>
      <c r="AC562" s="121"/>
      <c r="AD562" s="122"/>
      <c r="AE562" s="118"/>
      <c r="AF562" s="100"/>
      <c r="AG562" s="71"/>
      <c r="AH562" s="94">
        <f>IFERROR(INDEX(※編集不可※選択項目!$P$3:$P$51,MATCH(新規登録用!G562&amp;新規登録用!H562&amp;新規登録用!I562,※編集不可※選択項目!$Q$3:$Q$51,0)),0)</f>
        <v>0</v>
      </c>
      <c r="AI562" s="95" t="str">
        <f t="shared" si="116"/>
        <v/>
      </c>
      <c r="AJ562" s="95" t="str">
        <f>IF(G562&amp;H562=※編集不可※選択項目!$J$3,VLOOKUP(新規登録用!U562,※編集不可※選択項目!$N$2:$P$13,3,TRUE),AK562)</f>
        <v/>
      </c>
      <c r="AK562" s="95" t="str">
        <f>IF(G562&amp;H562=※編集不可※選択項目!$J$15,VLOOKUP(新規登録用!U562,※編集不可※選択項目!$N$14:$P$25,3,TRUE),AL562)</f>
        <v/>
      </c>
      <c r="AL562" s="95" t="str">
        <f>IF(G562&amp;H562=※編集不可※選択項目!$J$27,VLOOKUP(新規登録用!U562,※編集不可※選択項目!$N$26:$P$41,3,TRUE),AM562)</f>
        <v/>
      </c>
      <c r="AM562" s="95" t="str">
        <f>IF(G562&amp;H562=※編集不可※選択項目!$J$43,VLOOKUP(新規登録用!U562,※編集不可※選択項目!$N$42:$P$46,3,TRUE),AN562)</f>
        <v/>
      </c>
      <c r="AN562" s="95" t="str">
        <f>IF(G562&amp;H562=※編集不可※選択項目!$J$48,VLOOKUP(新規登録用!U562,※編集不可※選択項目!$N$47:$P$51,3,TRUE),"")</f>
        <v/>
      </c>
      <c r="AO562" s="94">
        <f>IFERROR(VLOOKUP(Y562&amp;G562&amp;H562,※編集不可※選択項目!U:V,2,FALSE),0)</f>
        <v>0</v>
      </c>
      <c r="AP562" s="94">
        <f t="shared" si="117"/>
        <v>0</v>
      </c>
      <c r="AQ562" s="94" t="str">
        <f t="shared" si="118"/>
        <v/>
      </c>
      <c r="AR562" s="81">
        <f t="shared" si="119"/>
        <v>0</v>
      </c>
      <c r="AS562" s="81">
        <f t="shared" si="124"/>
        <v>0</v>
      </c>
      <c r="AT562" s="81">
        <f t="shared" si="120"/>
        <v>0</v>
      </c>
      <c r="AU562" s="81" t="str">
        <f t="shared" si="125"/>
        <v/>
      </c>
      <c r="AV562" s="74">
        <f t="shared" si="126"/>
        <v>0</v>
      </c>
      <c r="AW562" s="74">
        <f t="shared" si="127"/>
        <v>0</v>
      </c>
    </row>
    <row r="563" spans="1:49" s="13" customFormat="1" ht="25.15" customHeight="1" x14ac:dyDescent="0.15">
      <c r="A563" s="72">
        <f t="shared" si="121"/>
        <v>552</v>
      </c>
      <c r="B563" s="26" t="str">
        <f t="shared" si="114"/>
        <v/>
      </c>
      <c r="C563" s="73"/>
      <c r="D563" s="24" t="str">
        <f t="shared" si="122"/>
        <v/>
      </c>
      <c r="E563" s="24" t="str">
        <f t="shared" si="123"/>
        <v/>
      </c>
      <c r="F563" s="22"/>
      <c r="G563" s="23"/>
      <c r="H563" s="22"/>
      <c r="I563" s="24" t="str">
        <f>IF(OR(G563="",H563="",U563=""),"",IFERROR(VLOOKUP(G563&amp;H563&amp;U563,※編集不可※選択項目!$K$3:$P$51,5,FALSE),"該当なし"))</f>
        <v/>
      </c>
      <c r="J563" s="41"/>
      <c r="K563" s="22"/>
      <c r="L563" s="24" t="e">
        <f>J563&amp;#REF!</f>
        <v>#REF!</v>
      </c>
      <c r="M563" s="22"/>
      <c r="N563" s="22"/>
      <c r="O563" s="22"/>
      <c r="P563" s="22"/>
      <c r="Q563" s="22"/>
      <c r="R563" s="22"/>
      <c r="S563" s="25" t="str">
        <f t="shared" si="115"/>
        <v/>
      </c>
      <c r="T563" s="22"/>
      <c r="U563" s="22"/>
      <c r="V563" s="22"/>
      <c r="W563" s="22"/>
      <c r="X563" s="22"/>
      <c r="Y563" s="22"/>
      <c r="Z563" s="31"/>
      <c r="AA563" s="41"/>
      <c r="AB563" s="31"/>
      <c r="AC563" s="121"/>
      <c r="AD563" s="122"/>
      <c r="AE563" s="118"/>
      <c r="AF563" s="100"/>
      <c r="AG563" s="71"/>
      <c r="AH563" s="94">
        <f>IFERROR(INDEX(※編集不可※選択項目!$P$3:$P$51,MATCH(新規登録用!G563&amp;新規登録用!H563&amp;新規登録用!I563,※編集不可※選択項目!$Q$3:$Q$51,0)),0)</f>
        <v>0</v>
      </c>
      <c r="AI563" s="95" t="str">
        <f t="shared" si="116"/>
        <v/>
      </c>
      <c r="AJ563" s="95" t="str">
        <f>IF(G563&amp;H563=※編集不可※選択項目!$J$3,VLOOKUP(新規登録用!U563,※編集不可※選択項目!$N$2:$P$13,3,TRUE),AK563)</f>
        <v/>
      </c>
      <c r="AK563" s="95" t="str">
        <f>IF(G563&amp;H563=※編集不可※選択項目!$J$15,VLOOKUP(新規登録用!U563,※編集不可※選択項目!$N$14:$P$25,3,TRUE),AL563)</f>
        <v/>
      </c>
      <c r="AL563" s="95" t="str">
        <f>IF(G563&amp;H563=※編集不可※選択項目!$J$27,VLOOKUP(新規登録用!U563,※編集不可※選択項目!$N$26:$P$41,3,TRUE),AM563)</f>
        <v/>
      </c>
      <c r="AM563" s="95" t="str">
        <f>IF(G563&amp;H563=※編集不可※選択項目!$J$43,VLOOKUP(新規登録用!U563,※編集不可※選択項目!$N$42:$P$46,3,TRUE),AN563)</f>
        <v/>
      </c>
      <c r="AN563" s="95" t="str">
        <f>IF(G563&amp;H563=※編集不可※選択項目!$J$48,VLOOKUP(新規登録用!U563,※編集不可※選択項目!$N$47:$P$51,3,TRUE),"")</f>
        <v/>
      </c>
      <c r="AO563" s="94">
        <f>IFERROR(VLOOKUP(Y563&amp;G563&amp;H563,※編集不可※選択項目!U:V,2,FALSE),0)</f>
        <v>0</v>
      </c>
      <c r="AP563" s="94">
        <f t="shared" si="117"/>
        <v>0</v>
      </c>
      <c r="AQ563" s="94" t="str">
        <f t="shared" si="118"/>
        <v/>
      </c>
      <c r="AR563" s="81">
        <f t="shared" si="119"/>
        <v>0</v>
      </c>
      <c r="AS563" s="81">
        <f t="shared" si="124"/>
        <v>0</v>
      </c>
      <c r="AT563" s="81">
        <f t="shared" si="120"/>
        <v>0</v>
      </c>
      <c r="AU563" s="81" t="str">
        <f t="shared" si="125"/>
        <v/>
      </c>
      <c r="AV563" s="74">
        <f t="shared" si="126"/>
        <v>0</v>
      </c>
      <c r="AW563" s="74">
        <f t="shared" si="127"/>
        <v>0</v>
      </c>
    </row>
    <row r="564" spans="1:49" s="13" customFormat="1" ht="25.15" customHeight="1" x14ac:dyDescent="0.15">
      <c r="A564" s="72">
        <f t="shared" si="121"/>
        <v>553</v>
      </c>
      <c r="B564" s="26" t="str">
        <f t="shared" si="114"/>
        <v/>
      </c>
      <c r="C564" s="73"/>
      <c r="D564" s="24" t="str">
        <f t="shared" si="122"/>
        <v/>
      </c>
      <c r="E564" s="24" t="str">
        <f t="shared" si="123"/>
        <v/>
      </c>
      <c r="F564" s="22"/>
      <c r="G564" s="23"/>
      <c r="H564" s="22"/>
      <c r="I564" s="24" t="str">
        <f>IF(OR(G564="",H564="",U564=""),"",IFERROR(VLOOKUP(G564&amp;H564&amp;U564,※編集不可※選択項目!$K$3:$P$51,5,FALSE),"該当なし"))</f>
        <v/>
      </c>
      <c r="J564" s="41"/>
      <c r="K564" s="22"/>
      <c r="L564" s="24" t="e">
        <f>J564&amp;#REF!</f>
        <v>#REF!</v>
      </c>
      <c r="M564" s="22"/>
      <c r="N564" s="22"/>
      <c r="O564" s="22"/>
      <c r="P564" s="22"/>
      <c r="Q564" s="22"/>
      <c r="R564" s="22"/>
      <c r="S564" s="25" t="str">
        <f t="shared" si="115"/>
        <v/>
      </c>
      <c r="T564" s="22"/>
      <c r="U564" s="22"/>
      <c r="V564" s="22"/>
      <c r="W564" s="22"/>
      <c r="X564" s="22"/>
      <c r="Y564" s="22"/>
      <c r="Z564" s="31"/>
      <c r="AA564" s="41"/>
      <c r="AB564" s="31"/>
      <c r="AC564" s="121"/>
      <c r="AD564" s="122"/>
      <c r="AE564" s="118"/>
      <c r="AF564" s="100"/>
      <c r="AG564" s="71"/>
      <c r="AH564" s="94">
        <f>IFERROR(INDEX(※編集不可※選択項目!$P$3:$P$51,MATCH(新規登録用!G564&amp;新規登録用!H564&amp;新規登録用!I564,※編集不可※選択項目!$Q$3:$Q$51,0)),0)</f>
        <v>0</v>
      </c>
      <c r="AI564" s="95" t="str">
        <f t="shared" si="116"/>
        <v/>
      </c>
      <c r="AJ564" s="95" t="str">
        <f>IF(G564&amp;H564=※編集不可※選択項目!$J$3,VLOOKUP(新規登録用!U564,※編集不可※選択項目!$N$2:$P$13,3,TRUE),AK564)</f>
        <v/>
      </c>
      <c r="AK564" s="95" t="str">
        <f>IF(G564&amp;H564=※編集不可※選択項目!$J$15,VLOOKUP(新規登録用!U564,※編集不可※選択項目!$N$14:$P$25,3,TRUE),AL564)</f>
        <v/>
      </c>
      <c r="AL564" s="95" t="str">
        <f>IF(G564&amp;H564=※編集不可※選択項目!$J$27,VLOOKUP(新規登録用!U564,※編集不可※選択項目!$N$26:$P$41,3,TRUE),AM564)</f>
        <v/>
      </c>
      <c r="AM564" s="95" t="str">
        <f>IF(G564&amp;H564=※編集不可※選択項目!$J$43,VLOOKUP(新規登録用!U564,※編集不可※選択項目!$N$42:$P$46,3,TRUE),AN564)</f>
        <v/>
      </c>
      <c r="AN564" s="95" t="str">
        <f>IF(G564&amp;H564=※編集不可※選択項目!$J$48,VLOOKUP(新規登録用!U564,※編集不可※選択項目!$N$47:$P$51,3,TRUE),"")</f>
        <v/>
      </c>
      <c r="AO564" s="94">
        <f>IFERROR(VLOOKUP(Y564&amp;G564&amp;H564,※編集不可※選択項目!U:V,2,FALSE),0)</f>
        <v>0</v>
      </c>
      <c r="AP564" s="94">
        <f t="shared" si="117"/>
        <v>0</v>
      </c>
      <c r="AQ564" s="94" t="str">
        <f t="shared" si="118"/>
        <v/>
      </c>
      <c r="AR564" s="81">
        <f t="shared" si="119"/>
        <v>0</v>
      </c>
      <c r="AS564" s="81">
        <f t="shared" si="124"/>
        <v>0</v>
      </c>
      <c r="AT564" s="81">
        <f t="shared" si="120"/>
        <v>0</v>
      </c>
      <c r="AU564" s="81" t="str">
        <f t="shared" si="125"/>
        <v/>
      </c>
      <c r="AV564" s="74">
        <f t="shared" si="126"/>
        <v>0</v>
      </c>
      <c r="AW564" s="74">
        <f t="shared" si="127"/>
        <v>0</v>
      </c>
    </row>
    <row r="565" spans="1:49" s="13" customFormat="1" ht="25.15" customHeight="1" x14ac:dyDescent="0.15">
      <c r="A565" s="72">
        <f t="shared" si="121"/>
        <v>554</v>
      </c>
      <c r="B565" s="26" t="str">
        <f t="shared" si="114"/>
        <v/>
      </c>
      <c r="C565" s="73"/>
      <c r="D565" s="24" t="str">
        <f t="shared" si="122"/>
        <v/>
      </c>
      <c r="E565" s="24" t="str">
        <f t="shared" si="123"/>
        <v/>
      </c>
      <c r="F565" s="22"/>
      <c r="G565" s="23"/>
      <c r="H565" s="22"/>
      <c r="I565" s="24" t="str">
        <f>IF(OR(G565="",H565="",U565=""),"",IFERROR(VLOOKUP(G565&amp;H565&amp;U565,※編集不可※選択項目!$K$3:$P$51,5,FALSE),"該当なし"))</f>
        <v/>
      </c>
      <c r="J565" s="41"/>
      <c r="K565" s="22"/>
      <c r="L565" s="24" t="e">
        <f>J565&amp;#REF!</f>
        <v>#REF!</v>
      </c>
      <c r="M565" s="22"/>
      <c r="N565" s="22"/>
      <c r="O565" s="22"/>
      <c r="P565" s="22"/>
      <c r="Q565" s="22"/>
      <c r="R565" s="22"/>
      <c r="S565" s="25" t="str">
        <f t="shared" si="115"/>
        <v/>
      </c>
      <c r="T565" s="22"/>
      <c r="U565" s="22"/>
      <c r="V565" s="22"/>
      <c r="W565" s="22"/>
      <c r="X565" s="22"/>
      <c r="Y565" s="22"/>
      <c r="Z565" s="31"/>
      <c r="AA565" s="41"/>
      <c r="AB565" s="31"/>
      <c r="AC565" s="121"/>
      <c r="AD565" s="122"/>
      <c r="AE565" s="118"/>
      <c r="AF565" s="100"/>
      <c r="AG565" s="71"/>
      <c r="AH565" s="94">
        <f>IFERROR(INDEX(※編集不可※選択項目!$P$3:$P$51,MATCH(新規登録用!G565&amp;新規登録用!H565&amp;新規登録用!I565,※編集不可※選択項目!$Q$3:$Q$51,0)),0)</f>
        <v>0</v>
      </c>
      <c r="AI565" s="95" t="str">
        <f t="shared" si="116"/>
        <v/>
      </c>
      <c r="AJ565" s="95" t="str">
        <f>IF(G565&amp;H565=※編集不可※選択項目!$J$3,VLOOKUP(新規登録用!U565,※編集不可※選択項目!$N$2:$P$13,3,TRUE),AK565)</f>
        <v/>
      </c>
      <c r="AK565" s="95" t="str">
        <f>IF(G565&amp;H565=※編集不可※選択項目!$J$15,VLOOKUP(新規登録用!U565,※編集不可※選択項目!$N$14:$P$25,3,TRUE),AL565)</f>
        <v/>
      </c>
      <c r="AL565" s="95" t="str">
        <f>IF(G565&amp;H565=※編集不可※選択項目!$J$27,VLOOKUP(新規登録用!U565,※編集不可※選択項目!$N$26:$P$41,3,TRUE),AM565)</f>
        <v/>
      </c>
      <c r="AM565" s="95" t="str">
        <f>IF(G565&amp;H565=※編集不可※選択項目!$J$43,VLOOKUP(新規登録用!U565,※編集不可※選択項目!$N$42:$P$46,3,TRUE),AN565)</f>
        <v/>
      </c>
      <c r="AN565" s="95" t="str">
        <f>IF(G565&amp;H565=※編集不可※選択項目!$J$48,VLOOKUP(新規登録用!U565,※編集不可※選択項目!$N$47:$P$51,3,TRUE),"")</f>
        <v/>
      </c>
      <c r="AO565" s="94">
        <f>IFERROR(VLOOKUP(Y565&amp;G565&amp;H565,※編集不可※選択項目!U:V,2,FALSE),0)</f>
        <v>0</v>
      </c>
      <c r="AP565" s="94">
        <f t="shared" si="117"/>
        <v>0</v>
      </c>
      <c r="AQ565" s="94" t="str">
        <f t="shared" si="118"/>
        <v/>
      </c>
      <c r="AR565" s="81">
        <f t="shared" si="119"/>
        <v>0</v>
      </c>
      <c r="AS565" s="81">
        <f t="shared" si="124"/>
        <v>0</v>
      </c>
      <c r="AT565" s="81">
        <f t="shared" si="120"/>
        <v>0</v>
      </c>
      <c r="AU565" s="81" t="str">
        <f t="shared" si="125"/>
        <v/>
      </c>
      <c r="AV565" s="74">
        <f t="shared" si="126"/>
        <v>0</v>
      </c>
      <c r="AW565" s="74">
        <f t="shared" si="127"/>
        <v>0</v>
      </c>
    </row>
    <row r="566" spans="1:49" s="13" customFormat="1" ht="25.15" customHeight="1" x14ac:dyDescent="0.15">
      <c r="A566" s="72">
        <f t="shared" si="121"/>
        <v>555</v>
      </c>
      <c r="B566" s="26" t="str">
        <f t="shared" si="114"/>
        <v/>
      </c>
      <c r="C566" s="73"/>
      <c r="D566" s="24" t="str">
        <f t="shared" si="122"/>
        <v/>
      </c>
      <c r="E566" s="24" t="str">
        <f t="shared" si="123"/>
        <v/>
      </c>
      <c r="F566" s="22"/>
      <c r="G566" s="23"/>
      <c r="H566" s="22"/>
      <c r="I566" s="24" t="str">
        <f>IF(OR(G566="",H566="",U566=""),"",IFERROR(VLOOKUP(G566&amp;H566&amp;U566,※編集不可※選択項目!$K$3:$P$51,5,FALSE),"該当なし"))</f>
        <v/>
      </c>
      <c r="J566" s="41"/>
      <c r="K566" s="22"/>
      <c r="L566" s="24" t="e">
        <f>J566&amp;#REF!</f>
        <v>#REF!</v>
      </c>
      <c r="M566" s="22"/>
      <c r="N566" s="22"/>
      <c r="O566" s="22"/>
      <c r="P566" s="22"/>
      <c r="Q566" s="22"/>
      <c r="R566" s="22"/>
      <c r="S566" s="25" t="str">
        <f t="shared" si="115"/>
        <v/>
      </c>
      <c r="T566" s="22"/>
      <c r="U566" s="22"/>
      <c r="V566" s="22"/>
      <c r="W566" s="22"/>
      <c r="X566" s="22"/>
      <c r="Y566" s="22"/>
      <c r="Z566" s="31"/>
      <c r="AA566" s="41"/>
      <c r="AB566" s="31"/>
      <c r="AC566" s="121"/>
      <c r="AD566" s="122"/>
      <c r="AE566" s="118"/>
      <c r="AF566" s="100"/>
      <c r="AG566" s="71"/>
      <c r="AH566" s="94">
        <f>IFERROR(INDEX(※編集不可※選択項目!$P$3:$P$51,MATCH(新規登録用!G566&amp;新規登録用!H566&amp;新規登録用!I566,※編集不可※選択項目!$Q$3:$Q$51,0)),0)</f>
        <v>0</v>
      </c>
      <c r="AI566" s="95" t="str">
        <f t="shared" si="116"/>
        <v/>
      </c>
      <c r="AJ566" s="95" t="str">
        <f>IF(G566&amp;H566=※編集不可※選択項目!$J$3,VLOOKUP(新規登録用!U566,※編集不可※選択項目!$N$2:$P$13,3,TRUE),AK566)</f>
        <v/>
      </c>
      <c r="AK566" s="95" t="str">
        <f>IF(G566&amp;H566=※編集不可※選択項目!$J$15,VLOOKUP(新規登録用!U566,※編集不可※選択項目!$N$14:$P$25,3,TRUE),AL566)</f>
        <v/>
      </c>
      <c r="AL566" s="95" t="str">
        <f>IF(G566&amp;H566=※編集不可※選択項目!$J$27,VLOOKUP(新規登録用!U566,※編集不可※選択項目!$N$26:$P$41,3,TRUE),AM566)</f>
        <v/>
      </c>
      <c r="AM566" s="95" t="str">
        <f>IF(G566&amp;H566=※編集不可※選択項目!$J$43,VLOOKUP(新規登録用!U566,※編集不可※選択項目!$N$42:$P$46,3,TRUE),AN566)</f>
        <v/>
      </c>
      <c r="AN566" s="95" t="str">
        <f>IF(G566&amp;H566=※編集不可※選択項目!$J$48,VLOOKUP(新規登録用!U566,※編集不可※選択項目!$N$47:$P$51,3,TRUE),"")</f>
        <v/>
      </c>
      <c r="AO566" s="94">
        <f>IFERROR(VLOOKUP(Y566&amp;G566&amp;H566,※編集不可※選択項目!U:V,2,FALSE),0)</f>
        <v>0</v>
      </c>
      <c r="AP566" s="94">
        <f t="shared" si="117"/>
        <v>0</v>
      </c>
      <c r="AQ566" s="94" t="str">
        <f t="shared" si="118"/>
        <v/>
      </c>
      <c r="AR566" s="81">
        <f t="shared" si="119"/>
        <v>0</v>
      </c>
      <c r="AS566" s="81">
        <f t="shared" si="124"/>
        <v>0</v>
      </c>
      <c r="AT566" s="81">
        <f t="shared" si="120"/>
        <v>0</v>
      </c>
      <c r="AU566" s="81" t="str">
        <f t="shared" si="125"/>
        <v/>
      </c>
      <c r="AV566" s="74">
        <f t="shared" si="126"/>
        <v>0</v>
      </c>
      <c r="AW566" s="74">
        <f t="shared" si="127"/>
        <v>0</v>
      </c>
    </row>
    <row r="567" spans="1:49" s="13" customFormat="1" ht="25.15" customHeight="1" x14ac:dyDescent="0.15">
      <c r="A567" s="72">
        <f t="shared" si="121"/>
        <v>556</v>
      </c>
      <c r="B567" s="26" t="str">
        <f t="shared" si="114"/>
        <v/>
      </c>
      <c r="C567" s="73"/>
      <c r="D567" s="24" t="str">
        <f t="shared" si="122"/>
        <v/>
      </c>
      <c r="E567" s="24" t="str">
        <f t="shared" si="123"/>
        <v/>
      </c>
      <c r="F567" s="22"/>
      <c r="G567" s="23"/>
      <c r="H567" s="22"/>
      <c r="I567" s="24" t="str">
        <f>IF(OR(G567="",H567="",U567=""),"",IFERROR(VLOOKUP(G567&amp;H567&amp;U567,※編集不可※選択項目!$K$3:$P$51,5,FALSE),"該当なし"))</f>
        <v/>
      </c>
      <c r="J567" s="41"/>
      <c r="K567" s="22"/>
      <c r="L567" s="24" t="e">
        <f>J567&amp;#REF!</f>
        <v>#REF!</v>
      </c>
      <c r="M567" s="22"/>
      <c r="N567" s="22"/>
      <c r="O567" s="22"/>
      <c r="P567" s="22"/>
      <c r="Q567" s="22"/>
      <c r="R567" s="22"/>
      <c r="S567" s="25" t="str">
        <f t="shared" si="115"/>
        <v/>
      </c>
      <c r="T567" s="22"/>
      <c r="U567" s="22"/>
      <c r="V567" s="22"/>
      <c r="W567" s="22"/>
      <c r="X567" s="22"/>
      <c r="Y567" s="22"/>
      <c r="Z567" s="31"/>
      <c r="AA567" s="41"/>
      <c r="AB567" s="31"/>
      <c r="AC567" s="121"/>
      <c r="AD567" s="122"/>
      <c r="AE567" s="118"/>
      <c r="AF567" s="100"/>
      <c r="AG567" s="71"/>
      <c r="AH567" s="94">
        <f>IFERROR(INDEX(※編集不可※選択項目!$P$3:$P$51,MATCH(新規登録用!G567&amp;新規登録用!H567&amp;新規登録用!I567,※編集不可※選択項目!$Q$3:$Q$51,0)),0)</f>
        <v>0</v>
      </c>
      <c r="AI567" s="95" t="str">
        <f t="shared" si="116"/>
        <v/>
      </c>
      <c r="AJ567" s="95" t="str">
        <f>IF(G567&amp;H567=※編集不可※選択項目!$J$3,VLOOKUP(新規登録用!U567,※編集不可※選択項目!$N$2:$P$13,3,TRUE),AK567)</f>
        <v/>
      </c>
      <c r="AK567" s="95" t="str">
        <f>IF(G567&amp;H567=※編集不可※選択項目!$J$15,VLOOKUP(新規登録用!U567,※編集不可※選択項目!$N$14:$P$25,3,TRUE),AL567)</f>
        <v/>
      </c>
      <c r="AL567" s="95" t="str">
        <f>IF(G567&amp;H567=※編集不可※選択項目!$J$27,VLOOKUP(新規登録用!U567,※編集不可※選択項目!$N$26:$P$41,3,TRUE),AM567)</f>
        <v/>
      </c>
      <c r="AM567" s="95" t="str">
        <f>IF(G567&amp;H567=※編集不可※選択項目!$J$43,VLOOKUP(新規登録用!U567,※編集不可※選択項目!$N$42:$P$46,3,TRUE),AN567)</f>
        <v/>
      </c>
      <c r="AN567" s="95" t="str">
        <f>IF(G567&amp;H567=※編集不可※選択項目!$J$48,VLOOKUP(新規登録用!U567,※編集不可※選択項目!$N$47:$P$51,3,TRUE),"")</f>
        <v/>
      </c>
      <c r="AO567" s="94">
        <f>IFERROR(VLOOKUP(Y567&amp;G567&amp;H567,※編集不可※選択項目!U:V,2,FALSE),0)</f>
        <v>0</v>
      </c>
      <c r="AP567" s="94">
        <f t="shared" si="117"/>
        <v>0</v>
      </c>
      <c r="AQ567" s="94" t="str">
        <f t="shared" si="118"/>
        <v/>
      </c>
      <c r="AR567" s="81">
        <f t="shared" si="119"/>
        <v>0</v>
      </c>
      <c r="AS567" s="81">
        <f t="shared" si="124"/>
        <v>0</v>
      </c>
      <c r="AT567" s="81">
        <f t="shared" si="120"/>
        <v>0</v>
      </c>
      <c r="AU567" s="81" t="str">
        <f t="shared" si="125"/>
        <v/>
      </c>
      <c r="AV567" s="74">
        <f t="shared" si="126"/>
        <v>0</v>
      </c>
      <c r="AW567" s="74">
        <f t="shared" si="127"/>
        <v>0</v>
      </c>
    </row>
    <row r="568" spans="1:49" s="13" customFormat="1" ht="25.15" customHeight="1" x14ac:dyDescent="0.15">
      <c r="A568" s="72">
        <f t="shared" si="121"/>
        <v>557</v>
      </c>
      <c r="B568" s="26" t="str">
        <f t="shared" si="114"/>
        <v/>
      </c>
      <c r="C568" s="73"/>
      <c r="D568" s="24" t="str">
        <f t="shared" si="122"/>
        <v/>
      </c>
      <c r="E568" s="24" t="str">
        <f t="shared" si="123"/>
        <v/>
      </c>
      <c r="F568" s="22"/>
      <c r="G568" s="23"/>
      <c r="H568" s="22"/>
      <c r="I568" s="24" t="str">
        <f>IF(OR(G568="",H568="",U568=""),"",IFERROR(VLOOKUP(G568&amp;H568&amp;U568,※編集不可※選択項目!$K$3:$P$51,5,FALSE),"該当なし"))</f>
        <v/>
      </c>
      <c r="J568" s="41"/>
      <c r="K568" s="22"/>
      <c r="L568" s="24" t="e">
        <f>J568&amp;#REF!</f>
        <v>#REF!</v>
      </c>
      <c r="M568" s="22"/>
      <c r="N568" s="22"/>
      <c r="O568" s="22"/>
      <c r="P568" s="22"/>
      <c r="Q568" s="22"/>
      <c r="R568" s="22"/>
      <c r="S568" s="25" t="str">
        <f t="shared" si="115"/>
        <v/>
      </c>
      <c r="T568" s="22"/>
      <c r="U568" s="22"/>
      <c r="V568" s="22"/>
      <c r="W568" s="22"/>
      <c r="X568" s="22"/>
      <c r="Y568" s="22"/>
      <c r="Z568" s="31"/>
      <c r="AA568" s="41"/>
      <c r="AB568" s="31"/>
      <c r="AC568" s="121"/>
      <c r="AD568" s="122"/>
      <c r="AE568" s="118"/>
      <c r="AF568" s="100"/>
      <c r="AG568" s="71"/>
      <c r="AH568" s="94">
        <f>IFERROR(INDEX(※編集不可※選択項目!$P$3:$P$51,MATCH(新規登録用!G568&amp;新規登録用!H568&amp;新規登録用!I568,※編集不可※選択項目!$Q$3:$Q$51,0)),0)</f>
        <v>0</v>
      </c>
      <c r="AI568" s="95" t="str">
        <f t="shared" si="116"/>
        <v/>
      </c>
      <c r="AJ568" s="95" t="str">
        <f>IF(G568&amp;H568=※編集不可※選択項目!$J$3,VLOOKUP(新規登録用!U568,※編集不可※選択項目!$N$2:$P$13,3,TRUE),AK568)</f>
        <v/>
      </c>
      <c r="AK568" s="95" t="str">
        <f>IF(G568&amp;H568=※編集不可※選択項目!$J$15,VLOOKUP(新規登録用!U568,※編集不可※選択項目!$N$14:$P$25,3,TRUE),AL568)</f>
        <v/>
      </c>
      <c r="AL568" s="95" t="str">
        <f>IF(G568&amp;H568=※編集不可※選択項目!$J$27,VLOOKUP(新規登録用!U568,※編集不可※選択項目!$N$26:$P$41,3,TRUE),AM568)</f>
        <v/>
      </c>
      <c r="AM568" s="95" t="str">
        <f>IF(G568&amp;H568=※編集不可※選択項目!$J$43,VLOOKUP(新規登録用!U568,※編集不可※選択項目!$N$42:$P$46,3,TRUE),AN568)</f>
        <v/>
      </c>
      <c r="AN568" s="95" t="str">
        <f>IF(G568&amp;H568=※編集不可※選択項目!$J$48,VLOOKUP(新規登録用!U568,※編集不可※選択項目!$N$47:$P$51,3,TRUE),"")</f>
        <v/>
      </c>
      <c r="AO568" s="94">
        <f>IFERROR(VLOOKUP(Y568&amp;G568&amp;H568,※編集不可※選択項目!U:V,2,FALSE),0)</f>
        <v>0</v>
      </c>
      <c r="AP568" s="94">
        <f t="shared" si="117"/>
        <v>0</v>
      </c>
      <c r="AQ568" s="94" t="str">
        <f t="shared" si="118"/>
        <v/>
      </c>
      <c r="AR568" s="81">
        <f t="shared" si="119"/>
        <v>0</v>
      </c>
      <c r="AS568" s="81">
        <f t="shared" si="124"/>
        <v>0</v>
      </c>
      <c r="AT568" s="81">
        <f t="shared" si="120"/>
        <v>0</v>
      </c>
      <c r="AU568" s="81" t="str">
        <f t="shared" si="125"/>
        <v/>
      </c>
      <c r="AV568" s="74">
        <f t="shared" si="126"/>
        <v>0</v>
      </c>
      <c r="AW568" s="74">
        <f t="shared" si="127"/>
        <v>0</v>
      </c>
    </row>
    <row r="569" spans="1:49" s="13" customFormat="1" ht="25.15" customHeight="1" x14ac:dyDescent="0.15">
      <c r="A569" s="72">
        <f t="shared" si="121"/>
        <v>558</v>
      </c>
      <c r="B569" s="26" t="str">
        <f t="shared" si="114"/>
        <v/>
      </c>
      <c r="C569" s="73"/>
      <c r="D569" s="24" t="str">
        <f t="shared" si="122"/>
        <v/>
      </c>
      <c r="E569" s="24" t="str">
        <f t="shared" si="123"/>
        <v/>
      </c>
      <c r="F569" s="22"/>
      <c r="G569" s="23"/>
      <c r="H569" s="22"/>
      <c r="I569" s="24" t="str">
        <f>IF(OR(G569="",H569="",U569=""),"",IFERROR(VLOOKUP(G569&amp;H569&amp;U569,※編集不可※選択項目!$K$3:$P$51,5,FALSE),"該当なし"))</f>
        <v/>
      </c>
      <c r="J569" s="41"/>
      <c r="K569" s="22"/>
      <c r="L569" s="24" t="e">
        <f>J569&amp;#REF!</f>
        <v>#REF!</v>
      </c>
      <c r="M569" s="22"/>
      <c r="N569" s="22"/>
      <c r="O569" s="22"/>
      <c r="P569" s="22"/>
      <c r="Q569" s="22"/>
      <c r="R569" s="22"/>
      <c r="S569" s="25" t="str">
        <f t="shared" si="115"/>
        <v/>
      </c>
      <c r="T569" s="22"/>
      <c r="U569" s="22"/>
      <c r="V569" s="22"/>
      <c r="W569" s="22"/>
      <c r="X569" s="22"/>
      <c r="Y569" s="22"/>
      <c r="Z569" s="31"/>
      <c r="AA569" s="41"/>
      <c r="AB569" s="31"/>
      <c r="AC569" s="121"/>
      <c r="AD569" s="122"/>
      <c r="AE569" s="118"/>
      <c r="AF569" s="100"/>
      <c r="AG569" s="71"/>
      <c r="AH569" s="94">
        <f>IFERROR(INDEX(※編集不可※選択項目!$P$3:$P$51,MATCH(新規登録用!G569&amp;新規登録用!H569&amp;新規登録用!I569,※編集不可※選択項目!$Q$3:$Q$51,0)),0)</f>
        <v>0</v>
      </c>
      <c r="AI569" s="95" t="str">
        <f t="shared" si="116"/>
        <v/>
      </c>
      <c r="AJ569" s="95" t="str">
        <f>IF(G569&amp;H569=※編集不可※選択項目!$J$3,VLOOKUP(新規登録用!U569,※編集不可※選択項目!$N$2:$P$13,3,TRUE),AK569)</f>
        <v/>
      </c>
      <c r="AK569" s="95" t="str">
        <f>IF(G569&amp;H569=※編集不可※選択項目!$J$15,VLOOKUP(新規登録用!U569,※編集不可※選択項目!$N$14:$P$25,3,TRUE),AL569)</f>
        <v/>
      </c>
      <c r="AL569" s="95" t="str">
        <f>IF(G569&amp;H569=※編集不可※選択項目!$J$27,VLOOKUP(新規登録用!U569,※編集不可※選択項目!$N$26:$P$41,3,TRUE),AM569)</f>
        <v/>
      </c>
      <c r="AM569" s="95" t="str">
        <f>IF(G569&amp;H569=※編集不可※選択項目!$J$43,VLOOKUP(新規登録用!U569,※編集不可※選択項目!$N$42:$P$46,3,TRUE),AN569)</f>
        <v/>
      </c>
      <c r="AN569" s="95" t="str">
        <f>IF(G569&amp;H569=※編集不可※選択項目!$J$48,VLOOKUP(新規登録用!U569,※編集不可※選択項目!$N$47:$P$51,3,TRUE),"")</f>
        <v/>
      </c>
      <c r="AO569" s="94">
        <f>IFERROR(VLOOKUP(Y569&amp;G569&amp;H569,※編集不可※選択項目!U:V,2,FALSE),0)</f>
        <v>0</v>
      </c>
      <c r="AP569" s="94">
        <f t="shared" si="117"/>
        <v>0</v>
      </c>
      <c r="AQ569" s="94" t="str">
        <f t="shared" si="118"/>
        <v/>
      </c>
      <c r="AR569" s="81">
        <f t="shared" si="119"/>
        <v>0</v>
      </c>
      <c r="AS569" s="81">
        <f t="shared" si="124"/>
        <v>0</v>
      </c>
      <c r="AT569" s="81">
        <f t="shared" si="120"/>
        <v>0</v>
      </c>
      <c r="AU569" s="81" t="str">
        <f t="shared" si="125"/>
        <v/>
      </c>
      <c r="AV569" s="74">
        <f t="shared" si="126"/>
        <v>0</v>
      </c>
      <c r="AW569" s="74">
        <f t="shared" si="127"/>
        <v>0</v>
      </c>
    </row>
    <row r="570" spans="1:49" s="13" customFormat="1" ht="25.15" customHeight="1" x14ac:dyDescent="0.15">
      <c r="A570" s="72">
        <f t="shared" si="121"/>
        <v>559</v>
      </c>
      <c r="B570" s="26" t="str">
        <f t="shared" si="114"/>
        <v/>
      </c>
      <c r="C570" s="73"/>
      <c r="D570" s="24" t="str">
        <f t="shared" si="122"/>
        <v/>
      </c>
      <c r="E570" s="24" t="str">
        <f t="shared" si="123"/>
        <v/>
      </c>
      <c r="F570" s="22"/>
      <c r="G570" s="23"/>
      <c r="H570" s="22"/>
      <c r="I570" s="24" t="str">
        <f>IF(OR(G570="",H570="",U570=""),"",IFERROR(VLOOKUP(G570&amp;H570&amp;U570,※編集不可※選択項目!$K$3:$P$51,5,FALSE),"該当なし"))</f>
        <v/>
      </c>
      <c r="J570" s="41"/>
      <c r="K570" s="22"/>
      <c r="L570" s="24" t="e">
        <f>J570&amp;#REF!</f>
        <v>#REF!</v>
      </c>
      <c r="M570" s="22"/>
      <c r="N570" s="22"/>
      <c r="O570" s="22"/>
      <c r="P570" s="22"/>
      <c r="Q570" s="22"/>
      <c r="R570" s="22"/>
      <c r="S570" s="25" t="str">
        <f t="shared" si="115"/>
        <v/>
      </c>
      <c r="T570" s="22"/>
      <c r="U570" s="22"/>
      <c r="V570" s="22"/>
      <c r="W570" s="22"/>
      <c r="X570" s="22"/>
      <c r="Y570" s="22"/>
      <c r="Z570" s="31"/>
      <c r="AA570" s="41"/>
      <c r="AB570" s="31"/>
      <c r="AC570" s="121"/>
      <c r="AD570" s="122"/>
      <c r="AE570" s="118"/>
      <c r="AF570" s="100"/>
      <c r="AG570" s="71"/>
      <c r="AH570" s="94">
        <f>IFERROR(INDEX(※編集不可※選択項目!$P$3:$P$51,MATCH(新規登録用!G570&amp;新規登録用!H570&amp;新規登録用!I570,※編集不可※選択項目!$Q$3:$Q$51,0)),0)</f>
        <v>0</v>
      </c>
      <c r="AI570" s="95" t="str">
        <f t="shared" si="116"/>
        <v/>
      </c>
      <c r="AJ570" s="95" t="str">
        <f>IF(G570&amp;H570=※編集不可※選択項目!$J$3,VLOOKUP(新規登録用!U570,※編集不可※選択項目!$N$2:$P$13,3,TRUE),AK570)</f>
        <v/>
      </c>
      <c r="AK570" s="95" t="str">
        <f>IF(G570&amp;H570=※編集不可※選択項目!$J$15,VLOOKUP(新規登録用!U570,※編集不可※選択項目!$N$14:$P$25,3,TRUE),AL570)</f>
        <v/>
      </c>
      <c r="AL570" s="95" t="str">
        <f>IF(G570&amp;H570=※編集不可※選択項目!$J$27,VLOOKUP(新規登録用!U570,※編集不可※選択項目!$N$26:$P$41,3,TRUE),AM570)</f>
        <v/>
      </c>
      <c r="AM570" s="95" t="str">
        <f>IF(G570&amp;H570=※編集不可※選択項目!$J$43,VLOOKUP(新規登録用!U570,※編集不可※選択項目!$N$42:$P$46,3,TRUE),AN570)</f>
        <v/>
      </c>
      <c r="AN570" s="95" t="str">
        <f>IF(G570&amp;H570=※編集不可※選択項目!$J$48,VLOOKUP(新規登録用!U570,※編集不可※選択項目!$N$47:$P$51,3,TRUE),"")</f>
        <v/>
      </c>
      <c r="AO570" s="94">
        <f>IFERROR(VLOOKUP(Y570&amp;G570&amp;H570,※編集不可※選択項目!U:V,2,FALSE),0)</f>
        <v>0</v>
      </c>
      <c r="AP570" s="94">
        <f t="shared" si="117"/>
        <v>0</v>
      </c>
      <c r="AQ570" s="94" t="str">
        <f t="shared" si="118"/>
        <v/>
      </c>
      <c r="AR570" s="81">
        <f t="shared" si="119"/>
        <v>0</v>
      </c>
      <c r="AS570" s="81">
        <f t="shared" si="124"/>
        <v>0</v>
      </c>
      <c r="AT570" s="81">
        <f t="shared" si="120"/>
        <v>0</v>
      </c>
      <c r="AU570" s="81" t="str">
        <f t="shared" si="125"/>
        <v/>
      </c>
      <c r="AV570" s="74">
        <f t="shared" si="126"/>
        <v>0</v>
      </c>
      <c r="AW570" s="74">
        <f t="shared" si="127"/>
        <v>0</v>
      </c>
    </row>
    <row r="571" spans="1:49" s="13" customFormat="1" ht="25.15" customHeight="1" x14ac:dyDescent="0.15">
      <c r="A571" s="72">
        <f t="shared" si="121"/>
        <v>560</v>
      </c>
      <c r="B571" s="26" t="str">
        <f t="shared" si="114"/>
        <v/>
      </c>
      <c r="C571" s="73"/>
      <c r="D571" s="24" t="str">
        <f t="shared" si="122"/>
        <v/>
      </c>
      <c r="E571" s="24" t="str">
        <f t="shared" si="123"/>
        <v/>
      </c>
      <c r="F571" s="22"/>
      <c r="G571" s="23"/>
      <c r="H571" s="22"/>
      <c r="I571" s="24" t="str">
        <f>IF(OR(G571="",H571="",U571=""),"",IFERROR(VLOOKUP(G571&amp;H571&amp;U571,※編集不可※選択項目!$K$3:$P$51,5,FALSE),"該当なし"))</f>
        <v/>
      </c>
      <c r="J571" s="41"/>
      <c r="K571" s="22"/>
      <c r="L571" s="24" t="e">
        <f>J571&amp;#REF!</f>
        <v>#REF!</v>
      </c>
      <c r="M571" s="22"/>
      <c r="N571" s="22"/>
      <c r="O571" s="22"/>
      <c r="P571" s="22"/>
      <c r="Q571" s="22"/>
      <c r="R571" s="22"/>
      <c r="S571" s="25" t="str">
        <f t="shared" si="115"/>
        <v/>
      </c>
      <c r="T571" s="22"/>
      <c r="U571" s="22"/>
      <c r="V571" s="22"/>
      <c r="W571" s="22"/>
      <c r="X571" s="22"/>
      <c r="Y571" s="22"/>
      <c r="Z571" s="31"/>
      <c r="AA571" s="41"/>
      <c r="AB571" s="31"/>
      <c r="AC571" s="121"/>
      <c r="AD571" s="122"/>
      <c r="AE571" s="118"/>
      <c r="AF571" s="100"/>
      <c r="AG571" s="71"/>
      <c r="AH571" s="94">
        <f>IFERROR(INDEX(※編集不可※選択項目!$P$3:$P$51,MATCH(新規登録用!G571&amp;新規登録用!H571&amp;新規登録用!I571,※編集不可※選択項目!$Q$3:$Q$51,0)),0)</f>
        <v>0</v>
      </c>
      <c r="AI571" s="95" t="str">
        <f t="shared" si="116"/>
        <v/>
      </c>
      <c r="AJ571" s="95" t="str">
        <f>IF(G571&amp;H571=※編集不可※選択項目!$J$3,VLOOKUP(新規登録用!U571,※編集不可※選択項目!$N$2:$P$13,3,TRUE),AK571)</f>
        <v/>
      </c>
      <c r="AK571" s="95" t="str">
        <f>IF(G571&amp;H571=※編集不可※選択項目!$J$15,VLOOKUP(新規登録用!U571,※編集不可※選択項目!$N$14:$P$25,3,TRUE),AL571)</f>
        <v/>
      </c>
      <c r="AL571" s="95" t="str">
        <f>IF(G571&amp;H571=※編集不可※選択項目!$J$27,VLOOKUP(新規登録用!U571,※編集不可※選択項目!$N$26:$P$41,3,TRUE),AM571)</f>
        <v/>
      </c>
      <c r="AM571" s="95" t="str">
        <f>IF(G571&amp;H571=※編集不可※選択項目!$J$43,VLOOKUP(新規登録用!U571,※編集不可※選択項目!$N$42:$P$46,3,TRUE),AN571)</f>
        <v/>
      </c>
      <c r="AN571" s="95" t="str">
        <f>IF(G571&amp;H571=※編集不可※選択項目!$J$48,VLOOKUP(新規登録用!U571,※編集不可※選択項目!$N$47:$P$51,3,TRUE),"")</f>
        <v/>
      </c>
      <c r="AO571" s="94">
        <f>IFERROR(VLOOKUP(Y571&amp;G571&amp;H571,※編集不可※選択項目!U:V,2,FALSE),0)</f>
        <v>0</v>
      </c>
      <c r="AP571" s="94">
        <f t="shared" si="117"/>
        <v>0</v>
      </c>
      <c r="AQ571" s="94" t="str">
        <f t="shared" si="118"/>
        <v/>
      </c>
      <c r="AR571" s="81">
        <f t="shared" si="119"/>
        <v>0</v>
      </c>
      <c r="AS571" s="81">
        <f t="shared" si="124"/>
        <v>0</v>
      </c>
      <c r="AT571" s="81">
        <f t="shared" si="120"/>
        <v>0</v>
      </c>
      <c r="AU571" s="81" t="str">
        <f t="shared" si="125"/>
        <v/>
      </c>
      <c r="AV571" s="74">
        <f t="shared" si="126"/>
        <v>0</v>
      </c>
      <c r="AW571" s="74">
        <f t="shared" si="127"/>
        <v>0</v>
      </c>
    </row>
    <row r="572" spans="1:49" s="13" customFormat="1" ht="25.15" customHeight="1" x14ac:dyDescent="0.15">
      <c r="A572" s="72">
        <f t="shared" si="121"/>
        <v>561</v>
      </c>
      <c r="B572" s="26" t="str">
        <f t="shared" si="114"/>
        <v/>
      </c>
      <c r="C572" s="73"/>
      <c r="D572" s="24" t="str">
        <f t="shared" si="122"/>
        <v/>
      </c>
      <c r="E572" s="24" t="str">
        <f t="shared" si="123"/>
        <v/>
      </c>
      <c r="F572" s="22"/>
      <c r="G572" s="23"/>
      <c r="H572" s="22"/>
      <c r="I572" s="24" t="str">
        <f>IF(OR(G572="",H572="",U572=""),"",IFERROR(VLOOKUP(G572&amp;H572&amp;U572,※編集不可※選択項目!$K$3:$P$51,5,FALSE),"該当なし"))</f>
        <v/>
      </c>
      <c r="J572" s="41"/>
      <c r="K572" s="22"/>
      <c r="L572" s="24" t="e">
        <f>J572&amp;#REF!</f>
        <v>#REF!</v>
      </c>
      <c r="M572" s="22"/>
      <c r="N572" s="22"/>
      <c r="O572" s="22"/>
      <c r="P572" s="22"/>
      <c r="Q572" s="22"/>
      <c r="R572" s="22"/>
      <c r="S572" s="25" t="str">
        <f t="shared" si="115"/>
        <v/>
      </c>
      <c r="T572" s="22"/>
      <c r="U572" s="22"/>
      <c r="V572" s="22"/>
      <c r="W572" s="22"/>
      <c r="X572" s="22"/>
      <c r="Y572" s="22"/>
      <c r="Z572" s="31"/>
      <c r="AA572" s="41"/>
      <c r="AB572" s="31"/>
      <c r="AC572" s="121"/>
      <c r="AD572" s="122"/>
      <c r="AE572" s="118"/>
      <c r="AF572" s="100"/>
      <c r="AG572" s="71"/>
      <c r="AH572" s="94">
        <f>IFERROR(INDEX(※編集不可※選択項目!$P$3:$P$51,MATCH(新規登録用!G572&amp;新規登録用!H572&amp;新規登録用!I572,※編集不可※選択項目!$Q$3:$Q$51,0)),0)</f>
        <v>0</v>
      </c>
      <c r="AI572" s="95" t="str">
        <f t="shared" si="116"/>
        <v/>
      </c>
      <c r="AJ572" s="95" t="str">
        <f>IF(G572&amp;H572=※編集不可※選択項目!$J$3,VLOOKUP(新規登録用!U572,※編集不可※選択項目!$N$2:$P$13,3,TRUE),AK572)</f>
        <v/>
      </c>
      <c r="AK572" s="95" t="str">
        <f>IF(G572&amp;H572=※編集不可※選択項目!$J$15,VLOOKUP(新規登録用!U572,※編集不可※選択項目!$N$14:$P$25,3,TRUE),AL572)</f>
        <v/>
      </c>
      <c r="AL572" s="95" t="str">
        <f>IF(G572&amp;H572=※編集不可※選択項目!$J$27,VLOOKUP(新規登録用!U572,※編集不可※選択項目!$N$26:$P$41,3,TRUE),AM572)</f>
        <v/>
      </c>
      <c r="AM572" s="95" t="str">
        <f>IF(G572&amp;H572=※編集不可※選択項目!$J$43,VLOOKUP(新規登録用!U572,※編集不可※選択項目!$N$42:$P$46,3,TRUE),AN572)</f>
        <v/>
      </c>
      <c r="AN572" s="95" t="str">
        <f>IF(G572&amp;H572=※編集不可※選択項目!$J$48,VLOOKUP(新規登録用!U572,※編集不可※選択項目!$N$47:$P$51,3,TRUE),"")</f>
        <v/>
      </c>
      <c r="AO572" s="94">
        <f>IFERROR(VLOOKUP(Y572&amp;G572&amp;H572,※編集不可※選択項目!U:V,2,FALSE),0)</f>
        <v>0</v>
      </c>
      <c r="AP572" s="94">
        <f t="shared" si="117"/>
        <v>0</v>
      </c>
      <c r="AQ572" s="94" t="str">
        <f t="shared" si="118"/>
        <v/>
      </c>
      <c r="AR572" s="81">
        <f t="shared" si="119"/>
        <v>0</v>
      </c>
      <c r="AS572" s="81">
        <f t="shared" si="124"/>
        <v>0</v>
      </c>
      <c r="AT572" s="81">
        <f t="shared" si="120"/>
        <v>0</v>
      </c>
      <c r="AU572" s="81" t="str">
        <f t="shared" si="125"/>
        <v/>
      </c>
      <c r="AV572" s="74">
        <f t="shared" si="126"/>
        <v>0</v>
      </c>
      <c r="AW572" s="74">
        <f t="shared" si="127"/>
        <v>0</v>
      </c>
    </row>
    <row r="573" spans="1:49" s="13" customFormat="1" ht="25.15" customHeight="1" x14ac:dyDescent="0.15">
      <c r="A573" s="72">
        <f t="shared" si="121"/>
        <v>562</v>
      </c>
      <c r="B573" s="26" t="str">
        <f t="shared" si="114"/>
        <v/>
      </c>
      <c r="C573" s="73"/>
      <c r="D573" s="24" t="str">
        <f t="shared" si="122"/>
        <v/>
      </c>
      <c r="E573" s="24" t="str">
        <f t="shared" si="123"/>
        <v/>
      </c>
      <c r="F573" s="22"/>
      <c r="G573" s="23"/>
      <c r="H573" s="22"/>
      <c r="I573" s="24" t="str">
        <f>IF(OR(G573="",H573="",U573=""),"",IFERROR(VLOOKUP(G573&amp;H573&amp;U573,※編集不可※選択項目!$K$3:$P$51,5,FALSE),"該当なし"))</f>
        <v/>
      </c>
      <c r="J573" s="41"/>
      <c r="K573" s="22"/>
      <c r="L573" s="24" t="e">
        <f>J573&amp;#REF!</f>
        <v>#REF!</v>
      </c>
      <c r="M573" s="22"/>
      <c r="N573" s="22"/>
      <c r="O573" s="22"/>
      <c r="P573" s="22"/>
      <c r="Q573" s="22"/>
      <c r="R573" s="22"/>
      <c r="S573" s="25" t="str">
        <f t="shared" si="115"/>
        <v/>
      </c>
      <c r="T573" s="22"/>
      <c r="U573" s="22"/>
      <c r="V573" s="22"/>
      <c r="W573" s="22"/>
      <c r="X573" s="22"/>
      <c r="Y573" s="22"/>
      <c r="Z573" s="31"/>
      <c r="AA573" s="41"/>
      <c r="AB573" s="31"/>
      <c r="AC573" s="121"/>
      <c r="AD573" s="122"/>
      <c r="AE573" s="118"/>
      <c r="AF573" s="100"/>
      <c r="AG573" s="71"/>
      <c r="AH573" s="94">
        <f>IFERROR(INDEX(※編集不可※選択項目!$P$3:$P$51,MATCH(新規登録用!G573&amp;新規登録用!H573&amp;新規登録用!I573,※編集不可※選択項目!$Q$3:$Q$51,0)),0)</f>
        <v>0</v>
      </c>
      <c r="AI573" s="95" t="str">
        <f t="shared" si="116"/>
        <v/>
      </c>
      <c r="AJ573" s="95" t="str">
        <f>IF(G573&amp;H573=※編集不可※選択項目!$J$3,VLOOKUP(新規登録用!U573,※編集不可※選択項目!$N$2:$P$13,3,TRUE),AK573)</f>
        <v/>
      </c>
      <c r="AK573" s="95" t="str">
        <f>IF(G573&amp;H573=※編集不可※選択項目!$J$15,VLOOKUP(新規登録用!U573,※編集不可※選択項目!$N$14:$P$25,3,TRUE),AL573)</f>
        <v/>
      </c>
      <c r="AL573" s="95" t="str">
        <f>IF(G573&amp;H573=※編集不可※選択項目!$J$27,VLOOKUP(新規登録用!U573,※編集不可※選択項目!$N$26:$P$41,3,TRUE),AM573)</f>
        <v/>
      </c>
      <c r="AM573" s="95" t="str">
        <f>IF(G573&amp;H573=※編集不可※選択項目!$J$43,VLOOKUP(新規登録用!U573,※編集不可※選択項目!$N$42:$P$46,3,TRUE),AN573)</f>
        <v/>
      </c>
      <c r="AN573" s="95" t="str">
        <f>IF(G573&amp;H573=※編集不可※選択項目!$J$48,VLOOKUP(新規登録用!U573,※編集不可※選択項目!$N$47:$P$51,3,TRUE),"")</f>
        <v/>
      </c>
      <c r="AO573" s="94">
        <f>IFERROR(VLOOKUP(Y573&amp;G573&amp;H573,※編集不可※選択項目!U:V,2,FALSE),0)</f>
        <v>0</v>
      </c>
      <c r="AP573" s="94">
        <f t="shared" si="117"/>
        <v>0</v>
      </c>
      <c r="AQ573" s="94" t="str">
        <f t="shared" si="118"/>
        <v/>
      </c>
      <c r="AR573" s="81">
        <f t="shared" si="119"/>
        <v>0</v>
      </c>
      <c r="AS573" s="81">
        <f t="shared" si="124"/>
        <v>0</v>
      </c>
      <c r="AT573" s="81">
        <f t="shared" si="120"/>
        <v>0</v>
      </c>
      <c r="AU573" s="81" t="str">
        <f t="shared" si="125"/>
        <v/>
      </c>
      <c r="AV573" s="74">
        <f t="shared" si="126"/>
        <v>0</v>
      </c>
      <c r="AW573" s="74">
        <f t="shared" si="127"/>
        <v>0</v>
      </c>
    </row>
    <row r="574" spans="1:49" s="13" customFormat="1" ht="25.15" customHeight="1" x14ac:dyDescent="0.15">
      <c r="A574" s="72">
        <f t="shared" si="121"/>
        <v>563</v>
      </c>
      <c r="B574" s="26" t="str">
        <f t="shared" si="114"/>
        <v/>
      </c>
      <c r="C574" s="73"/>
      <c r="D574" s="24" t="str">
        <f t="shared" si="122"/>
        <v/>
      </c>
      <c r="E574" s="24" t="str">
        <f t="shared" si="123"/>
        <v/>
      </c>
      <c r="F574" s="22"/>
      <c r="G574" s="23"/>
      <c r="H574" s="22"/>
      <c r="I574" s="24" t="str">
        <f>IF(OR(G574="",H574="",U574=""),"",IFERROR(VLOOKUP(G574&amp;H574&amp;U574,※編集不可※選択項目!$K$3:$P$51,5,FALSE),"該当なし"))</f>
        <v/>
      </c>
      <c r="J574" s="41"/>
      <c r="K574" s="22"/>
      <c r="L574" s="24" t="e">
        <f>J574&amp;#REF!</f>
        <v>#REF!</v>
      </c>
      <c r="M574" s="22"/>
      <c r="N574" s="22"/>
      <c r="O574" s="22"/>
      <c r="P574" s="22"/>
      <c r="Q574" s="22"/>
      <c r="R574" s="22"/>
      <c r="S574" s="25" t="str">
        <f t="shared" si="115"/>
        <v/>
      </c>
      <c r="T574" s="22"/>
      <c r="U574" s="22"/>
      <c r="V574" s="22"/>
      <c r="W574" s="22"/>
      <c r="X574" s="22"/>
      <c r="Y574" s="22"/>
      <c r="Z574" s="31"/>
      <c r="AA574" s="41"/>
      <c r="AB574" s="31"/>
      <c r="AC574" s="121"/>
      <c r="AD574" s="122"/>
      <c r="AE574" s="118"/>
      <c r="AF574" s="100"/>
      <c r="AG574" s="71"/>
      <c r="AH574" s="94">
        <f>IFERROR(INDEX(※編集不可※選択項目!$P$3:$P$51,MATCH(新規登録用!G574&amp;新規登録用!H574&amp;新規登録用!I574,※編集不可※選択項目!$Q$3:$Q$51,0)),0)</f>
        <v>0</v>
      </c>
      <c r="AI574" s="95" t="str">
        <f t="shared" si="116"/>
        <v/>
      </c>
      <c r="AJ574" s="95" t="str">
        <f>IF(G574&amp;H574=※編集不可※選択項目!$J$3,VLOOKUP(新規登録用!U574,※編集不可※選択項目!$N$2:$P$13,3,TRUE),AK574)</f>
        <v/>
      </c>
      <c r="AK574" s="95" t="str">
        <f>IF(G574&amp;H574=※編集不可※選択項目!$J$15,VLOOKUP(新規登録用!U574,※編集不可※選択項目!$N$14:$P$25,3,TRUE),AL574)</f>
        <v/>
      </c>
      <c r="AL574" s="95" t="str">
        <f>IF(G574&amp;H574=※編集不可※選択項目!$J$27,VLOOKUP(新規登録用!U574,※編集不可※選択項目!$N$26:$P$41,3,TRUE),AM574)</f>
        <v/>
      </c>
      <c r="AM574" s="95" t="str">
        <f>IF(G574&amp;H574=※編集不可※選択項目!$J$43,VLOOKUP(新規登録用!U574,※編集不可※選択項目!$N$42:$P$46,3,TRUE),AN574)</f>
        <v/>
      </c>
      <c r="AN574" s="95" t="str">
        <f>IF(G574&amp;H574=※編集不可※選択項目!$J$48,VLOOKUP(新規登録用!U574,※編集不可※選択項目!$N$47:$P$51,3,TRUE),"")</f>
        <v/>
      </c>
      <c r="AO574" s="94">
        <f>IFERROR(VLOOKUP(Y574&amp;G574&amp;H574,※編集不可※選択項目!U:V,2,FALSE),0)</f>
        <v>0</v>
      </c>
      <c r="AP574" s="94">
        <f t="shared" si="117"/>
        <v>0</v>
      </c>
      <c r="AQ574" s="94" t="str">
        <f t="shared" si="118"/>
        <v/>
      </c>
      <c r="AR574" s="81">
        <f t="shared" si="119"/>
        <v>0</v>
      </c>
      <c r="AS574" s="81">
        <f t="shared" si="124"/>
        <v>0</v>
      </c>
      <c r="AT574" s="81">
        <f t="shared" si="120"/>
        <v>0</v>
      </c>
      <c r="AU574" s="81" t="str">
        <f t="shared" si="125"/>
        <v/>
      </c>
      <c r="AV574" s="74">
        <f t="shared" si="126"/>
        <v>0</v>
      </c>
      <c r="AW574" s="74">
        <f t="shared" si="127"/>
        <v>0</v>
      </c>
    </row>
    <row r="575" spans="1:49" s="13" customFormat="1" ht="25.15" customHeight="1" x14ac:dyDescent="0.15">
      <c r="A575" s="72">
        <f t="shared" si="121"/>
        <v>564</v>
      </c>
      <c r="B575" s="26" t="str">
        <f t="shared" si="114"/>
        <v/>
      </c>
      <c r="C575" s="73"/>
      <c r="D575" s="24" t="str">
        <f t="shared" si="122"/>
        <v/>
      </c>
      <c r="E575" s="24" t="str">
        <f t="shared" si="123"/>
        <v/>
      </c>
      <c r="F575" s="22"/>
      <c r="G575" s="23"/>
      <c r="H575" s="22"/>
      <c r="I575" s="24" t="str">
        <f>IF(OR(G575="",H575="",U575=""),"",IFERROR(VLOOKUP(G575&amp;H575&amp;U575,※編集不可※選択項目!$K$3:$P$51,5,FALSE),"該当なし"))</f>
        <v/>
      </c>
      <c r="J575" s="41"/>
      <c r="K575" s="22"/>
      <c r="L575" s="24" t="e">
        <f>J575&amp;#REF!</f>
        <v>#REF!</v>
      </c>
      <c r="M575" s="22"/>
      <c r="N575" s="22"/>
      <c r="O575" s="22"/>
      <c r="P575" s="22"/>
      <c r="Q575" s="22"/>
      <c r="R575" s="22"/>
      <c r="S575" s="25" t="str">
        <f t="shared" si="115"/>
        <v/>
      </c>
      <c r="T575" s="22"/>
      <c r="U575" s="22"/>
      <c r="V575" s="22"/>
      <c r="W575" s="22"/>
      <c r="X575" s="22"/>
      <c r="Y575" s="22"/>
      <c r="Z575" s="31"/>
      <c r="AA575" s="41"/>
      <c r="AB575" s="31"/>
      <c r="AC575" s="121"/>
      <c r="AD575" s="122"/>
      <c r="AE575" s="118"/>
      <c r="AF575" s="100"/>
      <c r="AG575" s="71"/>
      <c r="AH575" s="94">
        <f>IFERROR(INDEX(※編集不可※選択項目!$P$3:$P$51,MATCH(新規登録用!G575&amp;新規登録用!H575&amp;新規登録用!I575,※編集不可※選択項目!$Q$3:$Q$51,0)),0)</f>
        <v>0</v>
      </c>
      <c r="AI575" s="95" t="str">
        <f t="shared" si="116"/>
        <v/>
      </c>
      <c r="AJ575" s="95" t="str">
        <f>IF(G575&amp;H575=※編集不可※選択項目!$J$3,VLOOKUP(新規登録用!U575,※編集不可※選択項目!$N$2:$P$13,3,TRUE),AK575)</f>
        <v/>
      </c>
      <c r="AK575" s="95" t="str">
        <f>IF(G575&amp;H575=※編集不可※選択項目!$J$15,VLOOKUP(新規登録用!U575,※編集不可※選択項目!$N$14:$P$25,3,TRUE),AL575)</f>
        <v/>
      </c>
      <c r="AL575" s="95" t="str">
        <f>IF(G575&amp;H575=※編集不可※選択項目!$J$27,VLOOKUP(新規登録用!U575,※編集不可※選択項目!$N$26:$P$41,3,TRUE),AM575)</f>
        <v/>
      </c>
      <c r="AM575" s="95" t="str">
        <f>IF(G575&amp;H575=※編集不可※選択項目!$J$43,VLOOKUP(新規登録用!U575,※編集不可※選択項目!$N$42:$P$46,3,TRUE),AN575)</f>
        <v/>
      </c>
      <c r="AN575" s="95" t="str">
        <f>IF(G575&amp;H575=※編集不可※選択項目!$J$48,VLOOKUP(新規登録用!U575,※編集不可※選択項目!$N$47:$P$51,3,TRUE),"")</f>
        <v/>
      </c>
      <c r="AO575" s="94">
        <f>IFERROR(VLOOKUP(Y575&amp;G575&amp;H575,※編集不可※選択項目!U:V,2,FALSE),0)</f>
        <v>0</v>
      </c>
      <c r="AP575" s="94">
        <f t="shared" si="117"/>
        <v>0</v>
      </c>
      <c r="AQ575" s="94" t="str">
        <f t="shared" si="118"/>
        <v/>
      </c>
      <c r="AR575" s="81">
        <f t="shared" si="119"/>
        <v>0</v>
      </c>
      <c r="AS575" s="81">
        <f t="shared" si="124"/>
        <v>0</v>
      </c>
      <c r="AT575" s="81">
        <f t="shared" si="120"/>
        <v>0</v>
      </c>
      <c r="AU575" s="81" t="str">
        <f t="shared" si="125"/>
        <v/>
      </c>
      <c r="AV575" s="74">
        <f t="shared" si="126"/>
        <v>0</v>
      </c>
      <c r="AW575" s="74">
        <f t="shared" si="127"/>
        <v>0</v>
      </c>
    </row>
    <row r="576" spans="1:49" s="13" customFormat="1" ht="25.15" customHeight="1" x14ac:dyDescent="0.15">
      <c r="A576" s="72">
        <f t="shared" si="121"/>
        <v>565</v>
      </c>
      <c r="B576" s="26" t="str">
        <f t="shared" si="114"/>
        <v/>
      </c>
      <c r="C576" s="73"/>
      <c r="D576" s="24" t="str">
        <f t="shared" si="122"/>
        <v/>
      </c>
      <c r="E576" s="24" t="str">
        <f t="shared" si="123"/>
        <v/>
      </c>
      <c r="F576" s="22"/>
      <c r="G576" s="23"/>
      <c r="H576" s="22"/>
      <c r="I576" s="24" t="str">
        <f>IF(OR(G576="",H576="",U576=""),"",IFERROR(VLOOKUP(G576&amp;H576&amp;U576,※編集不可※選択項目!$K$3:$P$51,5,FALSE),"該当なし"))</f>
        <v/>
      </c>
      <c r="J576" s="41"/>
      <c r="K576" s="22"/>
      <c r="L576" s="24" t="e">
        <f>J576&amp;#REF!</f>
        <v>#REF!</v>
      </c>
      <c r="M576" s="22"/>
      <c r="N576" s="22"/>
      <c r="O576" s="22"/>
      <c r="P576" s="22"/>
      <c r="Q576" s="22"/>
      <c r="R576" s="22"/>
      <c r="S576" s="25" t="str">
        <f t="shared" si="115"/>
        <v/>
      </c>
      <c r="T576" s="22"/>
      <c r="U576" s="22"/>
      <c r="V576" s="22"/>
      <c r="W576" s="22"/>
      <c r="X576" s="22"/>
      <c r="Y576" s="22"/>
      <c r="Z576" s="31"/>
      <c r="AA576" s="41"/>
      <c r="AB576" s="31"/>
      <c r="AC576" s="121"/>
      <c r="AD576" s="122"/>
      <c r="AE576" s="118"/>
      <c r="AF576" s="100"/>
      <c r="AG576" s="71"/>
      <c r="AH576" s="94">
        <f>IFERROR(INDEX(※編集不可※選択項目!$P$3:$P$51,MATCH(新規登録用!G576&amp;新規登録用!H576&amp;新規登録用!I576,※編集不可※選択項目!$Q$3:$Q$51,0)),0)</f>
        <v>0</v>
      </c>
      <c r="AI576" s="95" t="str">
        <f t="shared" si="116"/>
        <v/>
      </c>
      <c r="AJ576" s="95" t="str">
        <f>IF(G576&amp;H576=※編集不可※選択項目!$J$3,VLOOKUP(新規登録用!U576,※編集不可※選択項目!$N$2:$P$13,3,TRUE),AK576)</f>
        <v/>
      </c>
      <c r="AK576" s="95" t="str">
        <f>IF(G576&amp;H576=※編集不可※選択項目!$J$15,VLOOKUP(新規登録用!U576,※編集不可※選択項目!$N$14:$P$25,3,TRUE),AL576)</f>
        <v/>
      </c>
      <c r="AL576" s="95" t="str">
        <f>IF(G576&amp;H576=※編集不可※選択項目!$J$27,VLOOKUP(新規登録用!U576,※編集不可※選択項目!$N$26:$P$41,3,TRUE),AM576)</f>
        <v/>
      </c>
      <c r="AM576" s="95" t="str">
        <f>IF(G576&amp;H576=※編集不可※選択項目!$J$43,VLOOKUP(新規登録用!U576,※編集不可※選択項目!$N$42:$P$46,3,TRUE),AN576)</f>
        <v/>
      </c>
      <c r="AN576" s="95" t="str">
        <f>IF(G576&amp;H576=※編集不可※選択項目!$J$48,VLOOKUP(新規登録用!U576,※編集不可※選択項目!$N$47:$P$51,3,TRUE),"")</f>
        <v/>
      </c>
      <c r="AO576" s="94">
        <f>IFERROR(VLOOKUP(Y576&amp;G576&amp;H576,※編集不可※選択項目!U:V,2,FALSE),0)</f>
        <v>0</v>
      </c>
      <c r="AP576" s="94">
        <f t="shared" si="117"/>
        <v>0</v>
      </c>
      <c r="AQ576" s="94" t="str">
        <f t="shared" si="118"/>
        <v/>
      </c>
      <c r="AR576" s="81">
        <f t="shared" si="119"/>
        <v>0</v>
      </c>
      <c r="AS576" s="81">
        <f t="shared" si="124"/>
        <v>0</v>
      </c>
      <c r="AT576" s="81">
        <f t="shared" si="120"/>
        <v>0</v>
      </c>
      <c r="AU576" s="81" t="str">
        <f t="shared" si="125"/>
        <v/>
      </c>
      <c r="AV576" s="74">
        <f t="shared" si="126"/>
        <v>0</v>
      </c>
      <c r="AW576" s="74">
        <f t="shared" si="127"/>
        <v>0</v>
      </c>
    </row>
    <row r="577" spans="1:49" s="13" customFormat="1" ht="25.15" customHeight="1" x14ac:dyDescent="0.15">
      <c r="A577" s="72">
        <f t="shared" si="121"/>
        <v>566</v>
      </c>
      <c r="B577" s="26" t="str">
        <f t="shared" si="114"/>
        <v/>
      </c>
      <c r="C577" s="73"/>
      <c r="D577" s="24" t="str">
        <f t="shared" si="122"/>
        <v/>
      </c>
      <c r="E577" s="24" t="str">
        <f t="shared" si="123"/>
        <v/>
      </c>
      <c r="F577" s="22"/>
      <c r="G577" s="23"/>
      <c r="H577" s="22"/>
      <c r="I577" s="24" t="str">
        <f>IF(OR(G577="",H577="",U577=""),"",IFERROR(VLOOKUP(G577&amp;H577&amp;U577,※編集不可※選択項目!$K$3:$P$51,5,FALSE),"該当なし"))</f>
        <v/>
      </c>
      <c r="J577" s="41"/>
      <c r="K577" s="22"/>
      <c r="L577" s="24" t="e">
        <f>J577&amp;#REF!</f>
        <v>#REF!</v>
      </c>
      <c r="M577" s="22"/>
      <c r="N577" s="22"/>
      <c r="O577" s="22"/>
      <c r="P577" s="22"/>
      <c r="Q577" s="22"/>
      <c r="R577" s="22"/>
      <c r="S577" s="25" t="str">
        <f t="shared" si="115"/>
        <v/>
      </c>
      <c r="T577" s="22"/>
      <c r="U577" s="22"/>
      <c r="V577" s="22"/>
      <c r="W577" s="22"/>
      <c r="X577" s="22"/>
      <c r="Y577" s="22"/>
      <c r="Z577" s="31"/>
      <c r="AA577" s="41"/>
      <c r="AB577" s="31"/>
      <c r="AC577" s="121"/>
      <c r="AD577" s="122"/>
      <c r="AE577" s="118"/>
      <c r="AF577" s="100"/>
      <c r="AG577" s="71"/>
      <c r="AH577" s="94">
        <f>IFERROR(INDEX(※編集不可※選択項目!$P$3:$P$51,MATCH(新規登録用!G577&amp;新規登録用!H577&amp;新規登録用!I577,※編集不可※選択項目!$Q$3:$Q$51,0)),0)</f>
        <v>0</v>
      </c>
      <c r="AI577" s="95" t="str">
        <f t="shared" si="116"/>
        <v/>
      </c>
      <c r="AJ577" s="95" t="str">
        <f>IF(G577&amp;H577=※編集不可※選択項目!$J$3,VLOOKUP(新規登録用!U577,※編集不可※選択項目!$N$2:$P$13,3,TRUE),AK577)</f>
        <v/>
      </c>
      <c r="AK577" s="95" t="str">
        <f>IF(G577&amp;H577=※編集不可※選択項目!$J$15,VLOOKUP(新規登録用!U577,※編集不可※選択項目!$N$14:$P$25,3,TRUE),AL577)</f>
        <v/>
      </c>
      <c r="AL577" s="95" t="str">
        <f>IF(G577&amp;H577=※編集不可※選択項目!$J$27,VLOOKUP(新規登録用!U577,※編集不可※選択項目!$N$26:$P$41,3,TRUE),AM577)</f>
        <v/>
      </c>
      <c r="AM577" s="95" t="str">
        <f>IF(G577&amp;H577=※編集不可※選択項目!$J$43,VLOOKUP(新規登録用!U577,※編集不可※選択項目!$N$42:$P$46,3,TRUE),AN577)</f>
        <v/>
      </c>
      <c r="AN577" s="95" t="str">
        <f>IF(G577&amp;H577=※編集不可※選択項目!$J$48,VLOOKUP(新規登録用!U577,※編集不可※選択項目!$N$47:$P$51,3,TRUE),"")</f>
        <v/>
      </c>
      <c r="AO577" s="94">
        <f>IFERROR(VLOOKUP(Y577&amp;G577&amp;H577,※編集不可※選択項目!U:V,2,FALSE),0)</f>
        <v>0</v>
      </c>
      <c r="AP577" s="94">
        <f t="shared" si="117"/>
        <v>0</v>
      </c>
      <c r="AQ577" s="94" t="str">
        <f t="shared" si="118"/>
        <v/>
      </c>
      <c r="AR577" s="81">
        <f t="shared" si="119"/>
        <v>0</v>
      </c>
      <c r="AS577" s="81">
        <f t="shared" si="124"/>
        <v>0</v>
      </c>
      <c r="AT577" s="81">
        <f t="shared" si="120"/>
        <v>0</v>
      </c>
      <c r="AU577" s="81" t="str">
        <f t="shared" si="125"/>
        <v/>
      </c>
      <c r="AV577" s="74">
        <f t="shared" si="126"/>
        <v>0</v>
      </c>
      <c r="AW577" s="74">
        <f t="shared" si="127"/>
        <v>0</v>
      </c>
    </row>
    <row r="578" spans="1:49" s="13" customFormat="1" ht="25.15" customHeight="1" x14ac:dyDescent="0.15">
      <c r="A578" s="72">
        <f t="shared" si="121"/>
        <v>567</v>
      </c>
      <c r="B578" s="26" t="str">
        <f t="shared" si="114"/>
        <v/>
      </c>
      <c r="C578" s="73"/>
      <c r="D578" s="24" t="str">
        <f t="shared" si="122"/>
        <v/>
      </c>
      <c r="E578" s="24" t="str">
        <f t="shared" si="123"/>
        <v/>
      </c>
      <c r="F578" s="22"/>
      <c r="G578" s="23"/>
      <c r="H578" s="22"/>
      <c r="I578" s="24" t="str">
        <f>IF(OR(G578="",H578="",U578=""),"",IFERROR(VLOOKUP(G578&amp;H578&amp;U578,※編集不可※選択項目!$K$3:$P$51,5,FALSE),"該当なし"))</f>
        <v/>
      </c>
      <c r="J578" s="41"/>
      <c r="K578" s="22"/>
      <c r="L578" s="24" t="e">
        <f>J578&amp;#REF!</f>
        <v>#REF!</v>
      </c>
      <c r="M578" s="22"/>
      <c r="N578" s="22"/>
      <c r="O578" s="22"/>
      <c r="P578" s="22"/>
      <c r="Q578" s="22"/>
      <c r="R578" s="22"/>
      <c r="S578" s="25" t="str">
        <f t="shared" si="115"/>
        <v/>
      </c>
      <c r="T578" s="22"/>
      <c r="U578" s="22"/>
      <c r="V578" s="22"/>
      <c r="W578" s="22"/>
      <c r="X578" s="22"/>
      <c r="Y578" s="22"/>
      <c r="Z578" s="31"/>
      <c r="AA578" s="41"/>
      <c r="AB578" s="31"/>
      <c r="AC578" s="121"/>
      <c r="AD578" s="122"/>
      <c r="AE578" s="118"/>
      <c r="AF578" s="100"/>
      <c r="AG578" s="71"/>
      <c r="AH578" s="94">
        <f>IFERROR(INDEX(※編集不可※選択項目!$P$3:$P$51,MATCH(新規登録用!G578&amp;新規登録用!H578&amp;新規登録用!I578,※編集不可※選択項目!$Q$3:$Q$51,0)),0)</f>
        <v>0</v>
      </c>
      <c r="AI578" s="95" t="str">
        <f t="shared" si="116"/>
        <v/>
      </c>
      <c r="AJ578" s="95" t="str">
        <f>IF(G578&amp;H578=※編集不可※選択項目!$J$3,VLOOKUP(新規登録用!U578,※編集不可※選択項目!$N$2:$P$13,3,TRUE),AK578)</f>
        <v/>
      </c>
      <c r="AK578" s="95" t="str">
        <f>IF(G578&amp;H578=※編集不可※選択項目!$J$15,VLOOKUP(新規登録用!U578,※編集不可※選択項目!$N$14:$P$25,3,TRUE),AL578)</f>
        <v/>
      </c>
      <c r="AL578" s="95" t="str">
        <f>IF(G578&amp;H578=※編集不可※選択項目!$J$27,VLOOKUP(新規登録用!U578,※編集不可※選択項目!$N$26:$P$41,3,TRUE),AM578)</f>
        <v/>
      </c>
      <c r="AM578" s="95" t="str">
        <f>IF(G578&amp;H578=※編集不可※選択項目!$J$43,VLOOKUP(新規登録用!U578,※編集不可※選択項目!$N$42:$P$46,3,TRUE),AN578)</f>
        <v/>
      </c>
      <c r="AN578" s="95" t="str">
        <f>IF(G578&amp;H578=※編集不可※選択項目!$J$48,VLOOKUP(新規登録用!U578,※編集不可※選択項目!$N$47:$P$51,3,TRUE),"")</f>
        <v/>
      </c>
      <c r="AO578" s="94">
        <f>IFERROR(VLOOKUP(Y578&amp;G578&amp;H578,※編集不可※選択項目!U:V,2,FALSE),0)</f>
        <v>0</v>
      </c>
      <c r="AP578" s="94">
        <f t="shared" si="117"/>
        <v>0</v>
      </c>
      <c r="AQ578" s="94" t="str">
        <f t="shared" si="118"/>
        <v/>
      </c>
      <c r="AR578" s="81">
        <f t="shared" si="119"/>
        <v>0</v>
      </c>
      <c r="AS578" s="81">
        <f t="shared" si="124"/>
        <v>0</v>
      </c>
      <c r="AT578" s="81">
        <f t="shared" si="120"/>
        <v>0</v>
      </c>
      <c r="AU578" s="81" t="str">
        <f t="shared" si="125"/>
        <v/>
      </c>
      <c r="AV578" s="74">
        <f t="shared" si="126"/>
        <v>0</v>
      </c>
      <c r="AW578" s="74">
        <f t="shared" si="127"/>
        <v>0</v>
      </c>
    </row>
    <row r="579" spans="1:49" s="13" customFormat="1" ht="25.15" customHeight="1" x14ac:dyDescent="0.15">
      <c r="A579" s="72">
        <f t="shared" si="121"/>
        <v>568</v>
      </c>
      <c r="B579" s="26" t="str">
        <f t="shared" si="114"/>
        <v/>
      </c>
      <c r="C579" s="73"/>
      <c r="D579" s="24" t="str">
        <f t="shared" si="122"/>
        <v/>
      </c>
      <c r="E579" s="24" t="str">
        <f t="shared" si="123"/>
        <v/>
      </c>
      <c r="F579" s="22"/>
      <c r="G579" s="23"/>
      <c r="H579" s="22"/>
      <c r="I579" s="24" t="str">
        <f>IF(OR(G579="",H579="",U579=""),"",IFERROR(VLOOKUP(G579&amp;H579&amp;U579,※編集不可※選択項目!$K$3:$P$51,5,FALSE),"該当なし"))</f>
        <v/>
      </c>
      <c r="J579" s="41"/>
      <c r="K579" s="22"/>
      <c r="L579" s="24" t="e">
        <f>J579&amp;#REF!</f>
        <v>#REF!</v>
      </c>
      <c r="M579" s="22"/>
      <c r="N579" s="22"/>
      <c r="O579" s="22"/>
      <c r="P579" s="22"/>
      <c r="Q579" s="22"/>
      <c r="R579" s="22"/>
      <c r="S579" s="25" t="str">
        <f t="shared" si="115"/>
        <v/>
      </c>
      <c r="T579" s="22"/>
      <c r="U579" s="22"/>
      <c r="V579" s="22"/>
      <c r="W579" s="22"/>
      <c r="X579" s="22"/>
      <c r="Y579" s="22"/>
      <c r="Z579" s="31"/>
      <c r="AA579" s="41"/>
      <c r="AB579" s="31"/>
      <c r="AC579" s="121"/>
      <c r="AD579" s="122"/>
      <c r="AE579" s="118"/>
      <c r="AF579" s="100"/>
      <c r="AG579" s="71"/>
      <c r="AH579" s="94">
        <f>IFERROR(INDEX(※編集不可※選択項目!$P$3:$P$51,MATCH(新規登録用!G579&amp;新規登録用!H579&amp;新規登録用!I579,※編集不可※選択項目!$Q$3:$Q$51,0)),0)</f>
        <v>0</v>
      </c>
      <c r="AI579" s="95" t="str">
        <f t="shared" si="116"/>
        <v/>
      </c>
      <c r="AJ579" s="95" t="str">
        <f>IF(G579&amp;H579=※編集不可※選択項目!$J$3,VLOOKUP(新規登録用!U579,※編集不可※選択項目!$N$2:$P$13,3,TRUE),AK579)</f>
        <v/>
      </c>
      <c r="AK579" s="95" t="str">
        <f>IF(G579&amp;H579=※編集不可※選択項目!$J$15,VLOOKUP(新規登録用!U579,※編集不可※選択項目!$N$14:$P$25,3,TRUE),AL579)</f>
        <v/>
      </c>
      <c r="AL579" s="95" t="str">
        <f>IF(G579&amp;H579=※編集不可※選択項目!$J$27,VLOOKUP(新規登録用!U579,※編集不可※選択項目!$N$26:$P$41,3,TRUE),AM579)</f>
        <v/>
      </c>
      <c r="AM579" s="95" t="str">
        <f>IF(G579&amp;H579=※編集不可※選択項目!$J$43,VLOOKUP(新規登録用!U579,※編集不可※選択項目!$N$42:$P$46,3,TRUE),AN579)</f>
        <v/>
      </c>
      <c r="AN579" s="95" t="str">
        <f>IF(G579&amp;H579=※編集不可※選択項目!$J$48,VLOOKUP(新規登録用!U579,※編集不可※選択項目!$N$47:$P$51,3,TRUE),"")</f>
        <v/>
      </c>
      <c r="AO579" s="94">
        <f>IFERROR(VLOOKUP(Y579&amp;G579&amp;H579,※編集不可※選択項目!U:V,2,FALSE),0)</f>
        <v>0</v>
      </c>
      <c r="AP579" s="94">
        <f t="shared" si="117"/>
        <v>0</v>
      </c>
      <c r="AQ579" s="94" t="str">
        <f t="shared" si="118"/>
        <v/>
      </c>
      <c r="AR579" s="81">
        <f t="shared" si="119"/>
        <v>0</v>
      </c>
      <c r="AS579" s="81">
        <f t="shared" si="124"/>
        <v>0</v>
      </c>
      <c r="AT579" s="81">
        <f t="shared" si="120"/>
        <v>0</v>
      </c>
      <c r="AU579" s="81" t="str">
        <f t="shared" si="125"/>
        <v/>
      </c>
      <c r="AV579" s="74">
        <f t="shared" si="126"/>
        <v>0</v>
      </c>
      <c r="AW579" s="74">
        <f t="shared" si="127"/>
        <v>0</v>
      </c>
    </row>
    <row r="580" spans="1:49" s="13" customFormat="1" ht="25.15" customHeight="1" x14ac:dyDescent="0.15">
      <c r="A580" s="72">
        <f t="shared" si="121"/>
        <v>569</v>
      </c>
      <c r="B580" s="26" t="str">
        <f t="shared" si="114"/>
        <v/>
      </c>
      <c r="C580" s="73"/>
      <c r="D580" s="24" t="str">
        <f t="shared" si="122"/>
        <v/>
      </c>
      <c r="E580" s="24" t="str">
        <f t="shared" si="123"/>
        <v/>
      </c>
      <c r="F580" s="22"/>
      <c r="G580" s="23"/>
      <c r="H580" s="22"/>
      <c r="I580" s="24" t="str">
        <f>IF(OR(G580="",H580="",U580=""),"",IFERROR(VLOOKUP(G580&amp;H580&amp;U580,※編集不可※選択項目!$K$3:$P$51,5,FALSE),"該当なし"))</f>
        <v/>
      </c>
      <c r="J580" s="41"/>
      <c r="K580" s="22"/>
      <c r="L580" s="24" t="e">
        <f>J580&amp;#REF!</f>
        <v>#REF!</v>
      </c>
      <c r="M580" s="22"/>
      <c r="N580" s="22"/>
      <c r="O580" s="22"/>
      <c r="P580" s="22"/>
      <c r="Q580" s="22"/>
      <c r="R580" s="22"/>
      <c r="S580" s="25" t="str">
        <f t="shared" si="115"/>
        <v/>
      </c>
      <c r="T580" s="22"/>
      <c r="U580" s="22"/>
      <c r="V580" s="22"/>
      <c r="W580" s="22"/>
      <c r="X580" s="22"/>
      <c r="Y580" s="22"/>
      <c r="Z580" s="31"/>
      <c r="AA580" s="41"/>
      <c r="AB580" s="31"/>
      <c r="AC580" s="121"/>
      <c r="AD580" s="122"/>
      <c r="AE580" s="118"/>
      <c r="AF580" s="100"/>
      <c r="AG580" s="71"/>
      <c r="AH580" s="94">
        <f>IFERROR(INDEX(※編集不可※選択項目!$P$3:$P$51,MATCH(新規登録用!G580&amp;新規登録用!H580&amp;新規登録用!I580,※編集不可※選択項目!$Q$3:$Q$51,0)),0)</f>
        <v>0</v>
      </c>
      <c r="AI580" s="95" t="str">
        <f t="shared" si="116"/>
        <v/>
      </c>
      <c r="AJ580" s="95" t="str">
        <f>IF(G580&amp;H580=※編集不可※選択項目!$J$3,VLOOKUP(新規登録用!U580,※編集不可※選択項目!$N$2:$P$13,3,TRUE),AK580)</f>
        <v/>
      </c>
      <c r="AK580" s="95" t="str">
        <f>IF(G580&amp;H580=※編集不可※選択項目!$J$15,VLOOKUP(新規登録用!U580,※編集不可※選択項目!$N$14:$P$25,3,TRUE),AL580)</f>
        <v/>
      </c>
      <c r="AL580" s="95" t="str">
        <f>IF(G580&amp;H580=※編集不可※選択項目!$J$27,VLOOKUP(新規登録用!U580,※編集不可※選択項目!$N$26:$P$41,3,TRUE),AM580)</f>
        <v/>
      </c>
      <c r="AM580" s="95" t="str">
        <f>IF(G580&amp;H580=※編集不可※選択項目!$J$43,VLOOKUP(新規登録用!U580,※編集不可※選択項目!$N$42:$P$46,3,TRUE),AN580)</f>
        <v/>
      </c>
      <c r="AN580" s="95" t="str">
        <f>IF(G580&amp;H580=※編集不可※選択項目!$J$48,VLOOKUP(新規登録用!U580,※編集不可※選択項目!$N$47:$P$51,3,TRUE),"")</f>
        <v/>
      </c>
      <c r="AO580" s="94">
        <f>IFERROR(VLOOKUP(Y580&amp;G580&amp;H580,※編集不可※選択項目!U:V,2,FALSE),0)</f>
        <v>0</v>
      </c>
      <c r="AP580" s="94">
        <f t="shared" si="117"/>
        <v>0</v>
      </c>
      <c r="AQ580" s="94" t="str">
        <f t="shared" si="118"/>
        <v/>
      </c>
      <c r="AR580" s="81">
        <f t="shared" si="119"/>
        <v>0</v>
      </c>
      <c r="AS580" s="81">
        <f t="shared" si="124"/>
        <v>0</v>
      </c>
      <c r="AT580" s="81">
        <f t="shared" si="120"/>
        <v>0</v>
      </c>
      <c r="AU580" s="81" t="str">
        <f t="shared" si="125"/>
        <v/>
      </c>
      <c r="AV580" s="74">
        <f t="shared" si="126"/>
        <v>0</v>
      </c>
      <c r="AW580" s="74">
        <f t="shared" si="127"/>
        <v>0</v>
      </c>
    </row>
    <row r="581" spans="1:49" s="13" customFormat="1" ht="25.15" customHeight="1" x14ac:dyDescent="0.15">
      <c r="A581" s="72">
        <f t="shared" si="121"/>
        <v>570</v>
      </c>
      <c r="B581" s="26" t="str">
        <f t="shared" si="114"/>
        <v/>
      </c>
      <c r="C581" s="73"/>
      <c r="D581" s="24" t="str">
        <f t="shared" si="122"/>
        <v/>
      </c>
      <c r="E581" s="24" t="str">
        <f t="shared" si="123"/>
        <v/>
      </c>
      <c r="F581" s="22"/>
      <c r="G581" s="23"/>
      <c r="H581" s="22"/>
      <c r="I581" s="24" t="str">
        <f>IF(OR(G581="",H581="",U581=""),"",IFERROR(VLOOKUP(G581&amp;H581&amp;U581,※編集不可※選択項目!$K$3:$P$51,5,FALSE),"該当なし"))</f>
        <v/>
      </c>
      <c r="J581" s="41"/>
      <c r="K581" s="22"/>
      <c r="L581" s="24" t="e">
        <f>J581&amp;#REF!</f>
        <v>#REF!</v>
      </c>
      <c r="M581" s="22"/>
      <c r="N581" s="22"/>
      <c r="O581" s="22"/>
      <c r="P581" s="22"/>
      <c r="Q581" s="22"/>
      <c r="R581" s="22"/>
      <c r="S581" s="25" t="str">
        <f t="shared" si="115"/>
        <v/>
      </c>
      <c r="T581" s="22"/>
      <c r="U581" s="22"/>
      <c r="V581" s="22"/>
      <c r="W581" s="22"/>
      <c r="X581" s="22"/>
      <c r="Y581" s="22"/>
      <c r="Z581" s="31"/>
      <c r="AA581" s="41"/>
      <c r="AB581" s="31"/>
      <c r="AC581" s="121"/>
      <c r="AD581" s="122"/>
      <c r="AE581" s="118"/>
      <c r="AF581" s="100"/>
      <c r="AG581" s="71"/>
      <c r="AH581" s="94">
        <f>IFERROR(INDEX(※編集不可※選択項目!$P$3:$P$51,MATCH(新規登録用!G581&amp;新規登録用!H581&amp;新規登録用!I581,※編集不可※選択項目!$Q$3:$Q$51,0)),0)</f>
        <v>0</v>
      </c>
      <c r="AI581" s="95" t="str">
        <f t="shared" si="116"/>
        <v/>
      </c>
      <c r="AJ581" s="95" t="str">
        <f>IF(G581&amp;H581=※編集不可※選択項目!$J$3,VLOOKUP(新規登録用!U581,※編集不可※選択項目!$N$2:$P$13,3,TRUE),AK581)</f>
        <v/>
      </c>
      <c r="AK581" s="95" t="str">
        <f>IF(G581&amp;H581=※編集不可※選択項目!$J$15,VLOOKUP(新規登録用!U581,※編集不可※選択項目!$N$14:$P$25,3,TRUE),AL581)</f>
        <v/>
      </c>
      <c r="AL581" s="95" t="str">
        <f>IF(G581&amp;H581=※編集不可※選択項目!$J$27,VLOOKUP(新規登録用!U581,※編集不可※選択項目!$N$26:$P$41,3,TRUE),AM581)</f>
        <v/>
      </c>
      <c r="AM581" s="95" t="str">
        <f>IF(G581&amp;H581=※編集不可※選択項目!$J$43,VLOOKUP(新規登録用!U581,※編集不可※選択項目!$N$42:$P$46,3,TRUE),AN581)</f>
        <v/>
      </c>
      <c r="AN581" s="95" t="str">
        <f>IF(G581&amp;H581=※編集不可※選択項目!$J$48,VLOOKUP(新規登録用!U581,※編集不可※選択項目!$N$47:$P$51,3,TRUE),"")</f>
        <v/>
      </c>
      <c r="AO581" s="94">
        <f>IFERROR(VLOOKUP(Y581&amp;G581&amp;H581,※編集不可※選択項目!U:V,2,FALSE),0)</f>
        <v>0</v>
      </c>
      <c r="AP581" s="94">
        <f t="shared" si="117"/>
        <v>0</v>
      </c>
      <c r="AQ581" s="94" t="str">
        <f t="shared" si="118"/>
        <v/>
      </c>
      <c r="AR581" s="81">
        <f t="shared" si="119"/>
        <v>0</v>
      </c>
      <c r="AS581" s="81">
        <f t="shared" si="124"/>
        <v>0</v>
      </c>
      <c r="AT581" s="81">
        <f t="shared" si="120"/>
        <v>0</v>
      </c>
      <c r="AU581" s="81" t="str">
        <f t="shared" si="125"/>
        <v/>
      </c>
      <c r="AV581" s="74">
        <f t="shared" si="126"/>
        <v>0</v>
      </c>
      <c r="AW581" s="74">
        <f t="shared" si="127"/>
        <v>0</v>
      </c>
    </row>
    <row r="582" spans="1:49" s="13" customFormat="1" ht="25.15" customHeight="1" x14ac:dyDescent="0.15">
      <c r="A582" s="72">
        <f t="shared" si="121"/>
        <v>571</v>
      </c>
      <c r="B582" s="26" t="str">
        <f t="shared" si="114"/>
        <v/>
      </c>
      <c r="C582" s="73"/>
      <c r="D582" s="24" t="str">
        <f t="shared" si="122"/>
        <v/>
      </c>
      <c r="E582" s="24" t="str">
        <f t="shared" si="123"/>
        <v/>
      </c>
      <c r="F582" s="22"/>
      <c r="G582" s="23"/>
      <c r="H582" s="22"/>
      <c r="I582" s="24" t="str">
        <f>IF(OR(G582="",H582="",U582=""),"",IFERROR(VLOOKUP(G582&amp;H582&amp;U582,※編集不可※選択項目!$K$3:$P$51,5,FALSE),"該当なし"))</f>
        <v/>
      </c>
      <c r="J582" s="41"/>
      <c r="K582" s="22"/>
      <c r="L582" s="24" t="e">
        <f>J582&amp;#REF!</f>
        <v>#REF!</v>
      </c>
      <c r="M582" s="22"/>
      <c r="N582" s="22"/>
      <c r="O582" s="22"/>
      <c r="P582" s="22"/>
      <c r="Q582" s="22"/>
      <c r="R582" s="22"/>
      <c r="S582" s="25" t="str">
        <f t="shared" si="115"/>
        <v/>
      </c>
      <c r="T582" s="22"/>
      <c r="U582" s="22"/>
      <c r="V582" s="22"/>
      <c r="W582" s="22"/>
      <c r="X582" s="22"/>
      <c r="Y582" s="22"/>
      <c r="Z582" s="31"/>
      <c r="AA582" s="41"/>
      <c r="AB582" s="31"/>
      <c r="AC582" s="121"/>
      <c r="AD582" s="122"/>
      <c r="AE582" s="118"/>
      <c r="AF582" s="100"/>
      <c r="AG582" s="71"/>
      <c r="AH582" s="94">
        <f>IFERROR(INDEX(※編集不可※選択項目!$P$3:$P$51,MATCH(新規登録用!G582&amp;新規登録用!H582&amp;新規登録用!I582,※編集不可※選択項目!$Q$3:$Q$51,0)),0)</f>
        <v>0</v>
      </c>
      <c r="AI582" s="95" t="str">
        <f t="shared" si="116"/>
        <v/>
      </c>
      <c r="AJ582" s="95" t="str">
        <f>IF(G582&amp;H582=※編集不可※選択項目!$J$3,VLOOKUP(新規登録用!U582,※編集不可※選択項目!$N$2:$P$13,3,TRUE),AK582)</f>
        <v/>
      </c>
      <c r="AK582" s="95" t="str">
        <f>IF(G582&amp;H582=※編集不可※選択項目!$J$15,VLOOKUP(新規登録用!U582,※編集不可※選択項目!$N$14:$P$25,3,TRUE),AL582)</f>
        <v/>
      </c>
      <c r="AL582" s="95" t="str">
        <f>IF(G582&amp;H582=※編集不可※選択項目!$J$27,VLOOKUP(新規登録用!U582,※編集不可※選択項目!$N$26:$P$41,3,TRUE),AM582)</f>
        <v/>
      </c>
      <c r="AM582" s="95" t="str">
        <f>IF(G582&amp;H582=※編集不可※選択項目!$J$43,VLOOKUP(新規登録用!U582,※編集不可※選択項目!$N$42:$P$46,3,TRUE),AN582)</f>
        <v/>
      </c>
      <c r="AN582" s="95" t="str">
        <f>IF(G582&amp;H582=※編集不可※選択項目!$J$48,VLOOKUP(新規登録用!U582,※編集不可※選択項目!$N$47:$P$51,3,TRUE),"")</f>
        <v/>
      </c>
      <c r="AO582" s="94">
        <f>IFERROR(VLOOKUP(Y582&amp;G582&amp;H582,※編集不可※選択項目!U:V,2,FALSE),0)</f>
        <v>0</v>
      </c>
      <c r="AP582" s="94">
        <f t="shared" si="117"/>
        <v>0</v>
      </c>
      <c r="AQ582" s="94" t="str">
        <f t="shared" si="118"/>
        <v/>
      </c>
      <c r="AR582" s="81">
        <f t="shared" si="119"/>
        <v>0</v>
      </c>
      <c r="AS582" s="81">
        <f t="shared" si="124"/>
        <v>0</v>
      </c>
      <c r="AT582" s="81">
        <f t="shared" si="120"/>
        <v>0</v>
      </c>
      <c r="AU582" s="81" t="str">
        <f t="shared" si="125"/>
        <v/>
      </c>
      <c r="AV582" s="74">
        <f t="shared" si="126"/>
        <v>0</v>
      </c>
      <c r="AW582" s="74">
        <f t="shared" si="127"/>
        <v>0</v>
      </c>
    </row>
    <row r="583" spans="1:49" s="13" customFormat="1" ht="25.15" customHeight="1" x14ac:dyDescent="0.15">
      <c r="A583" s="72">
        <f t="shared" si="121"/>
        <v>572</v>
      </c>
      <c r="B583" s="26" t="str">
        <f t="shared" si="114"/>
        <v/>
      </c>
      <c r="C583" s="73"/>
      <c r="D583" s="24" t="str">
        <f t="shared" si="122"/>
        <v/>
      </c>
      <c r="E583" s="24" t="str">
        <f t="shared" si="123"/>
        <v/>
      </c>
      <c r="F583" s="22"/>
      <c r="G583" s="23"/>
      <c r="H583" s="22"/>
      <c r="I583" s="24" t="str">
        <f>IF(OR(G583="",H583="",U583=""),"",IFERROR(VLOOKUP(G583&amp;H583&amp;U583,※編集不可※選択項目!$K$3:$P$51,5,FALSE),"該当なし"))</f>
        <v/>
      </c>
      <c r="J583" s="41"/>
      <c r="K583" s="22"/>
      <c r="L583" s="24" t="e">
        <f>J583&amp;#REF!</f>
        <v>#REF!</v>
      </c>
      <c r="M583" s="22"/>
      <c r="N583" s="22"/>
      <c r="O583" s="22"/>
      <c r="P583" s="22"/>
      <c r="Q583" s="22"/>
      <c r="R583" s="22"/>
      <c r="S583" s="25" t="str">
        <f t="shared" si="115"/>
        <v/>
      </c>
      <c r="T583" s="22"/>
      <c r="U583" s="22"/>
      <c r="V583" s="22"/>
      <c r="W583" s="22"/>
      <c r="X583" s="22"/>
      <c r="Y583" s="22"/>
      <c r="Z583" s="31"/>
      <c r="AA583" s="41"/>
      <c r="AB583" s="31"/>
      <c r="AC583" s="121"/>
      <c r="AD583" s="122"/>
      <c r="AE583" s="118"/>
      <c r="AF583" s="100"/>
      <c r="AG583" s="71"/>
      <c r="AH583" s="94">
        <f>IFERROR(INDEX(※編集不可※選択項目!$P$3:$P$51,MATCH(新規登録用!G583&amp;新規登録用!H583&amp;新規登録用!I583,※編集不可※選択項目!$Q$3:$Q$51,0)),0)</f>
        <v>0</v>
      </c>
      <c r="AI583" s="95" t="str">
        <f t="shared" si="116"/>
        <v/>
      </c>
      <c r="AJ583" s="95" t="str">
        <f>IF(G583&amp;H583=※編集不可※選択項目!$J$3,VLOOKUP(新規登録用!U583,※編集不可※選択項目!$N$2:$P$13,3,TRUE),AK583)</f>
        <v/>
      </c>
      <c r="AK583" s="95" t="str">
        <f>IF(G583&amp;H583=※編集不可※選択項目!$J$15,VLOOKUP(新規登録用!U583,※編集不可※選択項目!$N$14:$P$25,3,TRUE),AL583)</f>
        <v/>
      </c>
      <c r="AL583" s="95" t="str">
        <f>IF(G583&amp;H583=※編集不可※選択項目!$J$27,VLOOKUP(新規登録用!U583,※編集不可※選択項目!$N$26:$P$41,3,TRUE),AM583)</f>
        <v/>
      </c>
      <c r="AM583" s="95" t="str">
        <f>IF(G583&amp;H583=※編集不可※選択項目!$J$43,VLOOKUP(新規登録用!U583,※編集不可※選択項目!$N$42:$P$46,3,TRUE),AN583)</f>
        <v/>
      </c>
      <c r="AN583" s="95" t="str">
        <f>IF(G583&amp;H583=※編集不可※選択項目!$J$48,VLOOKUP(新規登録用!U583,※編集不可※選択項目!$N$47:$P$51,3,TRUE),"")</f>
        <v/>
      </c>
      <c r="AO583" s="94">
        <f>IFERROR(VLOOKUP(Y583&amp;G583&amp;H583,※編集不可※選択項目!U:V,2,FALSE),0)</f>
        <v>0</v>
      </c>
      <c r="AP583" s="94">
        <f t="shared" si="117"/>
        <v>0</v>
      </c>
      <c r="AQ583" s="94" t="str">
        <f t="shared" si="118"/>
        <v/>
      </c>
      <c r="AR583" s="81">
        <f t="shared" si="119"/>
        <v>0</v>
      </c>
      <c r="AS583" s="81">
        <f t="shared" si="124"/>
        <v>0</v>
      </c>
      <c r="AT583" s="81">
        <f t="shared" si="120"/>
        <v>0</v>
      </c>
      <c r="AU583" s="81" t="str">
        <f t="shared" si="125"/>
        <v/>
      </c>
      <c r="AV583" s="74">
        <f t="shared" si="126"/>
        <v>0</v>
      </c>
      <c r="AW583" s="74">
        <f t="shared" si="127"/>
        <v>0</v>
      </c>
    </row>
    <row r="584" spans="1:49" s="13" customFormat="1" ht="25.15" customHeight="1" x14ac:dyDescent="0.15">
      <c r="A584" s="72">
        <f t="shared" si="121"/>
        <v>573</v>
      </c>
      <c r="B584" s="26" t="str">
        <f t="shared" si="114"/>
        <v/>
      </c>
      <c r="C584" s="73"/>
      <c r="D584" s="24" t="str">
        <f t="shared" si="122"/>
        <v/>
      </c>
      <c r="E584" s="24" t="str">
        <f t="shared" si="123"/>
        <v/>
      </c>
      <c r="F584" s="22"/>
      <c r="G584" s="23"/>
      <c r="H584" s="22"/>
      <c r="I584" s="24" t="str">
        <f>IF(OR(G584="",H584="",U584=""),"",IFERROR(VLOOKUP(G584&amp;H584&amp;U584,※編集不可※選択項目!$K$3:$P$51,5,FALSE),"該当なし"))</f>
        <v/>
      </c>
      <c r="J584" s="41"/>
      <c r="K584" s="22"/>
      <c r="L584" s="24" t="e">
        <f>J584&amp;#REF!</f>
        <v>#REF!</v>
      </c>
      <c r="M584" s="22"/>
      <c r="N584" s="22"/>
      <c r="O584" s="22"/>
      <c r="P584" s="22"/>
      <c r="Q584" s="22"/>
      <c r="R584" s="22"/>
      <c r="S584" s="25" t="str">
        <f t="shared" si="115"/>
        <v/>
      </c>
      <c r="T584" s="22"/>
      <c r="U584" s="22"/>
      <c r="V584" s="22"/>
      <c r="W584" s="22"/>
      <c r="X584" s="22"/>
      <c r="Y584" s="22"/>
      <c r="Z584" s="31"/>
      <c r="AA584" s="41"/>
      <c r="AB584" s="31"/>
      <c r="AC584" s="121"/>
      <c r="AD584" s="122"/>
      <c r="AE584" s="118"/>
      <c r="AF584" s="100"/>
      <c r="AG584" s="71"/>
      <c r="AH584" s="94">
        <f>IFERROR(INDEX(※編集不可※選択項目!$P$3:$P$51,MATCH(新規登録用!G584&amp;新規登録用!H584&amp;新規登録用!I584,※編集不可※選択項目!$Q$3:$Q$51,0)),0)</f>
        <v>0</v>
      </c>
      <c r="AI584" s="95" t="str">
        <f t="shared" si="116"/>
        <v/>
      </c>
      <c r="AJ584" s="95" t="str">
        <f>IF(G584&amp;H584=※編集不可※選択項目!$J$3,VLOOKUP(新規登録用!U584,※編集不可※選択項目!$N$2:$P$13,3,TRUE),AK584)</f>
        <v/>
      </c>
      <c r="AK584" s="95" t="str">
        <f>IF(G584&amp;H584=※編集不可※選択項目!$J$15,VLOOKUP(新規登録用!U584,※編集不可※選択項目!$N$14:$P$25,3,TRUE),AL584)</f>
        <v/>
      </c>
      <c r="AL584" s="95" t="str">
        <f>IF(G584&amp;H584=※編集不可※選択項目!$J$27,VLOOKUP(新規登録用!U584,※編集不可※選択項目!$N$26:$P$41,3,TRUE),AM584)</f>
        <v/>
      </c>
      <c r="AM584" s="95" t="str">
        <f>IF(G584&amp;H584=※編集不可※選択項目!$J$43,VLOOKUP(新規登録用!U584,※編集不可※選択項目!$N$42:$P$46,3,TRUE),AN584)</f>
        <v/>
      </c>
      <c r="AN584" s="95" t="str">
        <f>IF(G584&amp;H584=※編集不可※選択項目!$J$48,VLOOKUP(新規登録用!U584,※編集不可※選択項目!$N$47:$P$51,3,TRUE),"")</f>
        <v/>
      </c>
      <c r="AO584" s="94">
        <f>IFERROR(VLOOKUP(Y584&amp;G584&amp;H584,※編集不可※選択項目!U:V,2,FALSE),0)</f>
        <v>0</v>
      </c>
      <c r="AP584" s="94">
        <f t="shared" si="117"/>
        <v>0</v>
      </c>
      <c r="AQ584" s="94" t="str">
        <f t="shared" si="118"/>
        <v/>
      </c>
      <c r="AR584" s="81">
        <f t="shared" si="119"/>
        <v>0</v>
      </c>
      <c r="AS584" s="81">
        <f t="shared" si="124"/>
        <v>0</v>
      </c>
      <c r="AT584" s="81">
        <f t="shared" si="120"/>
        <v>0</v>
      </c>
      <c r="AU584" s="81" t="str">
        <f t="shared" si="125"/>
        <v/>
      </c>
      <c r="AV584" s="74">
        <f t="shared" si="126"/>
        <v>0</v>
      </c>
      <c r="AW584" s="74">
        <f t="shared" si="127"/>
        <v>0</v>
      </c>
    </row>
    <row r="585" spans="1:49" s="13" customFormat="1" ht="25.15" customHeight="1" x14ac:dyDescent="0.15">
      <c r="A585" s="72">
        <f t="shared" si="121"/>
        <v>574</v>
      </c>
      <c r="B585" s="26" t="str">
        <f t="shared" si="114"/>
        <v/>
      </c>
      <c r="C585" s="73"/>
      <c r="D585" s="24" t="str">
        <f t="shared" si="122"/>
        <v/>
      </c>
      <c r="E585" s="24" t="str">
        <f t="shared" si="123"/>
        <v/>
      </c>
      <c r="F585" s="22"/>
      <c r="G585" s="23"/>
      <c r="H585" s="22"/>
      <c r="I585" s="24" t="str">
        <f>IF(OR(G585="",H585="",U585=""),"",IFERROR(VLOOKUP(G585&amp;H585&amp;U585,※編集不可※選択項目!$K$3:$P$51,5,FALSE),"該当なし"))</f>
        <v/>
      </c>
      <c r="J585" s="41"/>
      <c r="K585" s="22"/>
      <c r="L585" s="24" t="e">
        <f>J585&amp;#REF!</f>
        <v>#REF!</v>
      </c>
      <c r="M585" s="22"/>
      <c r="N585" s="22"/>
      <c r="O585" s="22"/>
      <c r="P585" s="22"/>
      <c r="Q585" s="22"/>
      <c r="R585" s="22"/>
      <c r="S585" s="25" t="str">
        <f t="shared" si="115"/>
        <v/>
      </c>
      <c r="T585" s="22"/>
      <c r="U585" s="22"/>
      <c r="V585" s="22"/>
      <c r="W585" s="22"/>
      <c r="X585" s="22"/>
      <c r="Y585" s="22"/>
      <c r="Z585" s="31"/>
      <c r="AA585" s="41"/>
      <c r="AB585" s="31"/>
      <c r="AC585" s="121"/>
      <c r="AD585" s="122"/>
      <c r="AE585" s="118"/>
      <c r="AF585" s="100"/>
      <c r="AG585" s="71"/>
      <c r="AH585" s="94">
        <f>IFERROR(INDEX(※編集不可※選択項目!$P$3:$P$51,MATCH(新規登録用!G585&amp;新規登録用!H585&amp;新規登録用!I585,※編集不可※選択項目!$Q$3:$Q$51,0)),0)</f>
        <v>0</v>
      </c>
      <c r="AI585" s="95" t="str">
        <f t="shared" si="116"/>
        <v/>
      </c>
      <c r="AJ585" s="95" t="str">
        <f>IF(G585&amp;H585=※編集不可※選択項目!$J$3,VLOOKUP(新規登録用!U585,※編集不可※選択項目!$N$2:$P$13,3,TRUE),AK585)</f>
        <v/>
      </c>
      <c r="AK585" s="95" t="str">
        <f>IF(G585&amp;H585=※編集不可※選択項目!$J$15,VLOOKUP(新規登録用!U585,※編集不可※選択項目!$N$14:$P$25,3,TRUE),AL585)</f>
        <v/>
      </c>
      <c r="AL585" s="95" t="str">
        <f>IF(G585&amp;H585=※編集不可※選択項目!$J$27,VLOOKUP(新規登録用!U585,※編集不可※選択項目!$N$26:$P$41,3,TRUE),AM585)</f>
        <v/>
      </c>
      <c r="AM585" s="95" t="str">
        <f>IF(G585&amp;H585=※編集不可※選択項目!$J$43,VLOOKUP(新規登録用!U585,※編集不可※選択項目!$N$42:$P$46,3,TRUE),AN585)</f>
        <v/>
      </c>
      <c r="AN585" s="95" t="str">
        <f>IF(G585&amp;H585=※編集不可※選択項目!$J$48,VLOOKUP(新規登録用!U585,※編集不可※選択項目!$N$47:$P$51,3,TRUE),"")</f>
        <v/>
      </c>
      <c r="AO585" s="94">
        <f>IFERROR(VLOOKUP(Y585&amp;G585&amp;H585,※編集不可※選択項目!U:V,2,FALSE),0)</f>
        <v>0</v>
      </c>
      <c r="AP585" s="94">
        <f t="shared" si="117"/>
        <v>0</v>
      </c>
      <c r="AQ585" s="94" t="str">
        <f t="shared" si="118"/>
        <v/>
      </c>
      <c r="AR585" s="81">
        <f t="shared" si="119"/>
        <v>0</v>
      </c>
      <c r="AS585" s="81">
        <f t="shared" si="124"/>
        <v>0</v>
      </c>
      <c r="AT585" s="81">
        <f t="shared" si="120"/>
        <v>0</v>
      </c>
      <c r="AU585" s="81" t="str">
        <f t="shared" si="125"/>
        <v/>
      </c>
      <c r="AV585" s="74">
        <f t="shared" si="126"/>
        <v>0</v>
      </c>
      <c r="AW585" s="74">
        <f t="shared" si="127"/>
        <v>0</v>
      </c>
    </row>
    <row r="586" spans="1:49" s="13" customFormat="1" ht="25.15" customHeight="1" x14ac:dyDescent="0.15">
      <c r="A586" s="72">
        <f t="shared" si="121"/>
        <v>575</v>
      </c>
      <c r="B586" s="26" t="str">
        <f t="shared" si="114"/>
        <v/>
      </c>
      <c r="C586" s="73"/>
      <c r="D586" s="24" t="str">
        <f t="shared" si="122"/>
        <v/>
      </c>
      <c r="E586" s="24" t="str">
        <f t="shared" si="123"/>
        <v/>
      </c>
      <c r="F586" s="22"/>
      <c r="G586" s="23"/>
      <c r="H586" s="22"/>
      <c r="I586" s="24" t="str">
        <f>IF(OR(G586="",H586="",U586=""),"",IFERROR(VLOOKUP(G586&amp;H586&amp;U586,※編集不可※選択項目!$K$3:$P$51,5,FALSE),"該当なし"))</f>
        <v/>
      </c>
      <c r="J586" s="41"/>
      <c r="K586" s="22"/>
      <c r="L586" s="24" t="e">
        <f>J586&amp;#REF!</f>
        <v>#REF!</v>
      </c>
      <c r="M586" s="22"/>
      <c r="N586" s="22"/>
      <c r="O586" s="22"/>
      <c r="P586" s="22"/>
      <c r="Q586" s="22"/>
      <c r="R586" s="22"/>
      <c r="S586" s="25" t="str">
        <f t="shared" si="115"/>
        <v/>
      </c>
      <c r="T586" s="22"/>
      <c r="U586" s="22"/>
      <c r="V586" s="22"/>
      <c r="W586" s="22"/>
      <c r="X586" s="22"/>
      <c r="Y586" s="22"/>
      <c r="Z586" s="31"/>
      <c r="AA586" s="41"/>
      <c r="AB586" s="31"/>
      <c r="AC586" s="121"/>
      <c r="AD586" s="122"/>
      <c r="AE586" s="118"/>
      <c r="AF586" s="100"/>
      <c r="AG586" s="71"/>
      <c r="AH586" s="94">
        <f>IFERROR(INDEX(※編集不可※選択項目!$P$3:$P$51,MATCH(新規登録用!G586&amp;新規登録用!H586&amp;新規登録用!I586,※編集不可※選択項目!$Q$3:$Q$51,0)),0)</f>
        <v>0</v>
      </c>
      <c r="AI586" s="95" t="str">
        <f t="shared" si="116"/>
        <v/>
      </c>
      <c r="AJ586" s="95" t="str">
        <f>IF(G586&amp;H586=※編集不可※選択項目!$J$3,VLOOKUP(新規登録用!U586,※編集不可※選択項目!$N$2:$P$13,3,TRUE),AK586)</f>
        <v/>
      </c>
      <c r="AK586" s="95" t="str">
        <f>IF(G586&amp;H586=※編集不可※選択項目!$J$15,VLOOKUP(新規登録用!U586,※編集不可※選択項目!$N$14:$P$25,3,TRUE),AL586)</f>
        <v/>
      </c>
      <c r="AL586" s="95" t="str">
        <f>IF(G586&amp;H586=※編集不可※選択項目!$J$27,VLOOKUP(新規登録用!U586,※編集不可※選択項目!$N$26:$P$41,3,TRUE),AM586)</f>
        <v/>
      </c>
      <c r="AM586" s="95" t="str">
        <f>IF(G586&amp;H586=※編集不可※選択項目!$J$43,VLOOKUP(新規登録用!U586,※編集不可※選択項目!$N$42:$P$46,3,TRUE),AN586)</f>
        <v/>
      </c>
      <c r="AN586" s="95" t="str">
        <f>IF(G586&amp;H586=※編集不可※選択項目!$J$48,VLOOKUP(新規登録用!U586,※編集不可※選択項目!$N$47:$P$51,3,TRUE),"")</f>
        <v/>
      </c>
      <c r="AO586" s="94">
        <f>IFERROR(VLOOKUP(Y586&amp;G586&amp;H586,※編集不可※選択項目!U:V,2,FALSE),0)</f>
        <v>0</v>
      </c>
      <c r="AP586" s="94">
        <f t="shared" si="117"/>
        <v>0</v>
      </c>
      <c r="AQ586" s="94" t="str">
        <f t="shared" si="118"/>
        <v/>
      </c>
      <c r="AR586" s="81">
        <f t="shared" si="119"/>
        <v>0</v>
      </c>
      <c r="AS586" s="81">
        <f t="shared" si="124"/>
        <v>0</v>
      </c>
      <c r="AT586" s="81">
        <f t="shared" si="120"/>
        <v>0</v>
      </c>
      <c r="AU586" s="81" t="str">
        <f t="shared" si="125"/>
        <v/>
      </c>
      <c r="AV586" s="74">
        <f t="shared" si="126"/>
        <v>0</v>
      </c>
      <c r="AW586" s="74">
        <f t="shared" si="127"/>
        <v>0</v>
      </c>
    </row>
    <row r="587" spans="1:49" s="13" customFormat="1" ht="25.15" customHeight="1" x14ac:dyDescent="0.15">
      <c r="A587" s="72">
        <f t="shared" si="121"/>
        <v>576</v>
      </c>
      <c r="B587" s="26" t="str">
        <f t="shared" ref="B587:B650" si="128">IF($C587="","","高効率空調")</f>
        <v/>
      </c>
      <c r="C587" s="73"/>
      <c r="D587" s="24" t="str">
        <f t="shared" si="122"/>
        <v/>
      </c>
      <c r="E587" s="24" t="str">
        <f t="shared" si="123"/>
        <v/>
      </c>
      <c r="F587" s="22"/>
      <c r="G587" s="23"/>
      <c r="H587" s="22"/>
      <c r="I587" s="24" t="str">
        <f>IF(OR(G587="",H587="",U587=""),"",IFERROR(VLOOKUP(G587&amp;H587&amp;U587,※編集不可※選択項目!$K$3:$P$51,5,FALSE),"該当なし"))</f>
        <v/>
      </c>
      <c r="J587" s="41"/>
      <c r="K587" s="22"/>
      <c r="L587" s="24" t="e">
        <f>J587&amp;#REF!</f>
        <v>#REF!</v>
      </c>
      <c r="M587" s="22"/>
      <c r="N587" s="22"/>
      <c r="O587" s="22"/>
      <c r="P587" s="22"/>
      <c r="Q587" s="22"/>
      <c r="R587" s="22"/>
      <c r="S587" s="25" t="str">
        <f t="shared" ref="S587:S650" si="129">IF($M587="連結","連結前のすべての室外機が、基準を満たしていること",IF(U587="","",AP587))</f>
        <v/>
      </c>
      <c r="T587" s="22"/>
      <c r="U587" s="22"/>
      <c r="V587" s="22"/>
      <c r="W587" s="22"/>
      <c r="X587" s="22"/>
      <c r="Y587" s="22"/>
      <c r="Z587" s="31"/>
      <c r="AA587" s="41"/>
      <c r="AB587" s="31"/>
      <c r="AC587" s="121"/>
      <c r="AD587" s="122"/>
      <c r="AE587" s="118"/>
      <c r="AF587" s="100"/>
      <c r="AG587" s="71"/>
      <c r="AH587" s="94">
        <f>IFERROR(INDEX(※編集不可※選択項目!$P$3:$P$51,MATCH(新規登録用!G587&amp;新規登録用!H587&amp;新規登録用!I587,※編集不可※選択項目!$Q$3:$Q$51,0)),0)</f>
        <v>0</v>
      </c>
      <c r="AI587" s="95" t="str">
        <f t="shared" si="116"/>
        <v/>
      </c>
      <c r="AJ587" s="95" t="str">
        <f>IF(G587&amp;H587=※編集不可※選択項目!$J$3,VLOOKUP(新規登録用!U587,※編集不可※選択項目!$N$2:$P$13,3,TRUE),AK587)</f>
        <v/>
      </c>
      <c r="AK587" s="95" t="str">
        <f>IF(G587&amp;H587=※編集不可※選択項目!$J$15,VLOOKUP(新規登録用!U587,※編集不可※選択項目!$N$14:$P$25,3,TRUE),AL587)</f>
        <v/>
      </c>
      <c r="AL587" s="95" t="str">
        <f>IF(G587&amp;H587=※編集不可※選択項目!$J$27,VLOOKUP(新規登録用!U587,※編集不可※選択項目!$N$26:$P$41,3,TRUE),AM587)</f>
        <v/>
      </c>
      <c r="AM587" s="95" t="str">
        <f>IF(G587&amp;H587=※編集不可※選択項目!$J$43,VLOOKUP(新規登録用!U587,※編集不可※選択項目!$N$42:$P$46,3,TRUE),AN587)</f>
        <v/>
      </c>
      <c r="AN587" s="95" t="str">
        <f>IF(G587&amp;H587=※編集不可※選択項目!$J$48,VLOOKUP(新規登録用!U587,※編集不可※選択項目!$N$47:$P$51,3,TRUE),"")</f>
        <v/>
      </c>
      <c r="AO587" s="94">
        <f>IFERROR(VLOOKUP(Y587&amp;G587&amp;H587,※編集不可※選択項目!U:V,2,FALSE),0)</f>
        <v>0</v>
      </c>
      <c r="AP587" s="94">
        <f t="shared" si="117"/>
        <v>0</v>
      </c>
      <c r="AQ587" s="94" t="str">
        <f t="shared" si="118"/>
        <v/>
      </c>
      <c r="AR587" s="81">
        <f t="shared" si="119"/>
        <v>0</v>
      </c>
      <c r="AS587" s="81">
        <f t="shared" si="124"/>
        <v>0</v>
      </c>
      <c r="AT587" s="81">
        <f t="shared" si="120"/>
        <v>0</v>
      </c>
      <c r="AU587" s="81" t="str">
        <f t="shared" si="125"/>
        <v/>
      </c>
      <c r="AV587" s="74">
        <f t="shared" si="126"/>
        <v>0</v>
      </c>
      <c r="AW587" s="74">
        <f t="shared" si="127"/>
        <v>0</v>
      </c>
    </row>
    <row r="588" spans="1:49" s="13" customFormat="1" ht="25.15" customHeight="1" x14ac:dyDescent="0.15">
      <c r="A588" s="72">
        <f t="shared" si="121"/>
        <v>577</v>
      </c>
      <c r="B588" s="26" t="str">
        <f t="shared" si="128"/>
        <v/>
      </c>
      <c r="C588" s="73"/>
      <c r="D588" s="24" t="str">
        <f t="shared" si="122"/>
        <v/>
      </c>
      <c r="E588" s="24" t="str">
        <f t="shared" si="123"/>
        <v/>
      </c>
      <c r="F588" s="22"/>
      <c r="G588" s="23"/>
      <c r="H588" s="22"/>
      <c r="I588" s="24" t="str">
        <f>IF(OR(G588="",H588="",U588=""),"",IFERROR(VLOOKUP(G588&amp;H588&amp;U588,※編集不可※選択項目!$K$3:$P$51,5,FALSE),"該当なし"))</f>
        <v/>
      </c>
      <c r="J588" s="41"/>
      <c r="K588" s="22"/>
      <c r="L588" s="24" t="e">
        <f>J588&amp;#REF!</f>
        <v>#REF!</v>
      </c>
      <c r="M588" s="22"/>
      <c r="N588" s="22"/>
      <c r="O588" s="22"/>
      <c r="P588" s="22"/>
      <c r="Q588" s="22"/>
      <c r="R588" s="22"/>
      <c r="S588" s="25" t="str">
        <f t="shared" si="129"/>
        <v/>
      </c>
      <c r="T588" s="22"/>
      <c r="U588" s="22"/>
      <c r="V588" s="22"/>
      <c r="W588" s="22"/>
      <c r="X588" s="22"/>
      <c r="Y588" s="22"/>
      <c r="Z588" s="31"/>
      <c r="AA588" s="41"/>
      <c r="AB588" s="31"/>
      <c r="AC588" s="121"/>
      <c r="AD588" s="122"/>
      <c r="AE588" s="118"/>
      <c r="AF588" s="100"/>
      <c r="AG588" s="71"/>
      <c r="AH588" s="94">
        <f>IFERROR(INDEX(※編集不可※選択項目!$P$3:$P$51,MATCH(新規登録用!G588&amp;新規登録用!H588&amp;新規登録用!I588,※編集不可※選択項目!$Q$3:$Q$51,0)),0)</f>
        <v>0</v>
      </c>
      <c r="AI588" s="95" t="str">
        <f t="shared" ref="AI588:AI651" si="130">IF(I588&lt;&gt;"該当なし","",AJ588)</f>
        <v/>
      </c>
      <c r="AJ588" s="95" t="str">
        <f>IF(G588&amp;H588=※編集不可※選択項目!$J$3,VLOOKUP(新規登録用!U588,※編集不可※選択項目!$N$2:$P$13,3,TRUE),AK588)</f>
        <v/>
      </c>
      <c r="AK588" s="95" t="str">
        <f>IF(G588&amp;H588=※編集不可※選択項目!$J$15,VLOOKUP(新規登録用!U588,※編集不可※選択項目!$N$14:$P$25,3,TRUE),AL588)</f>
        <v/>
      </c>
      <c r="AL588" s="95" t="str">
        <f>IF(G588&amp;H588=※編集不可※選択項目!$J$27,VLOOKUP(新規登録用!U588,※編集不可※選択項目!$N$26:$P$41,3,TRUE),AM588)</f>
        <v/>
      </c>
      <c r="AM588" s="95" t="str">
        <f>IF(G588&amp;H588=※編集不可※選択項目!$J$43,VLOOKUP(新規登録用!U588,※編集不可※選択項目!$N$42:$P$46,3,TRUE),AN588)</f>
        <v/>
      </c>
      <c r="AN588" s="95" t="str">
        <f>IF(G588&amp;H588=※編集不可※選択項目!$J$48,VLOOKUP(新規登録用!U588,※編集不可※選択項目!$N$47:$P$51,3,TRUE),"")</f>
        <v/>
      </c>
      <c r="AO588" s="94">
        <f>IFERROR(VLOOKUP(Y588&amp;G588&amp;H588,※編集不可※選択項目!U:V,2,FALSE),0)</f>
        <v>0</v>
      </c>
      <c r="AP588" s="94">
        <f t="shared" ref="AP588:AP651" si="131">IF(I588="該当なし",_xlfn.IFNA(ROUNDDOWN(AI588*AO588,1),""),_xlfn.IFNA(ROUNDDOWN(AH588*AO588,1),""))</f>
        <v>0</v>
      </c>
      <c r="AQ588" s="94" t="str">
        <f t="shared" ref="AQ588:AQ651" si="132">IF(K588="","","["&amp;K588&amp;"]")</f>
        <v/>
      </c>
      <c r="AR588" s="81">
        <f t="shared" ref="AR588:AR651" si="133">IF(AND(($C588&lt;&gt;""),(OR(F588="",G588="",H588="",J588="",M588="",N588="",AND(M588&lt;&gt;"連結",T588=""),U588="",V588="",W588="",X588="",Y588=""))),1,0)</f>
        <v>0</v>
      </c>
      <c r="AS588" s="81">
        <f t="shared" si="124"/>
        <v>0</v>
      </c>
      <c r="AT588" s="81">
        <f t="shared" ref="AT588:AT651" si="134">IF(AND($J588&lt;&gt;"",COUNTIF($J588,"*■*")&gt;0,$AA588=""),1,0)</f>
        <v>0</v>
      </c>
      <c r="AU588" s="81" t="str">
        <f t="shared" si="125"/>
        <v/>
      </c>
      <c r="AV588" s="74">
        <f t="shared" si="126"/>
        <v>0</v>
      </c>
      <c r="AW588" s="74">
        <f t="shared" si="127"/>
        <v>0</v>
      </c>
    </row>
    <row r="589" spans="1:49" s="13" customFormat="1" ht="25.15" customHeight="1" x14ac:dyDescent="0.15">
      <c r="A589" s="72">
        <f t="shared" ref="A589:A652" si="135">ROW()-11</f>
        <v>578</v>
      </c>
      <c r="B589" s="26" t="str">
        <f t="shared" si="128"/>
        <v/>
      </c>
      <c r="C589" s="73"/>
      <c r="D589" s="24" t="str">
        <f t="shared" ref="D589:D652" si="136">IF($C$2="","",IF($B589&lt;&gt;"",$C$2,""))</f>
        <v/>
      </c>
      <c r="E589" s="24" t="str">
        <f t="shared" ref="E589:E652" si="137">IF($F$2="","",IF($B589&lt;&gt;"",$F$2,""))</f>
        <v/>
      </c>
      <c r="F589" s="22"/>
      <c r="G589" s="23"/>
      <c r="H589" s="22"/>
      <c r="I589" s="24" t="str">
        <f>IF(OR(G589="",H589="",U589=""),"",IFERROR(VLOOKUP(G589&amp;H589&amp;U589,※編集不可※選択項目!$K$3:$P$51,5,FALSE),"該当なし"))</f>
        <v/>
      </c>
      <c r="J589" s="41"/>
      <c r="K589" s="22"/>
      <c r="L589" s="24" t="e">
        <f>J589&amp;#REF!</f>
        <v>#REF!</v>
      </c>
      <c r="M589" s="22"/>
      <c r="N589" s="22"/>
      <c r="O589" s="22"/>
      <c r="P589" s="22"/>
      <c r="Q589" s="22"/>
      <c r="R589" s="22"/>
      <c r="S589" s="25" t="str">
        <f t="shared" si="129"/>
        <v/>
      </c>
      <c r="T589" s="22"/>
      <c r="U589" s="22"/>
      <c r="V589" s="22"/>
      <c r="W589" s="22"/>
      <c r="X589" s="22"/>
      <c r="Y589" s="22"/>
      <c r="Z589" s="31"/>
      <c r="AA589" s="41"/>
      <c r="AB589" s="31"/>
      <c r="AC589" s="121"/>
      <c r="AD589" s="122"/>
      <c r="AE589" s="118"/>
      <c r="AF589" s="100"/>
      <c r="AG589" s="71"/>
      <c r="AH589" s="94">
        <f>IFERROR(INDEX(※編集不可※選択項目!$P$3:$P$51,MATCH(新規登録用!G589&amp;新規登録用!H589&amp;新規登録用!I589,※編集不可※選択項目!$Q$3:$Q$51,0)),0)</f>
        <v>0</v>
      </c>
      <c r="AI589" s="95" t="str">
        <f t="shared" si="130"/>
        <v/>
      </c>
      <c r="AJ589" s="95" t="str">
        <f>IF(G589&amp;H589=※編集不可※選択項目!$J$3,VLOOKUP(新規登録用!U589,※編集不可※選択項目!$N$2:$P$13,3,TRUE),AK589)</f>
        <v/>
      </c>
      <c r="AK589" s="95" t="str">
        <f>IF(G589&amp;H589=※編集不可※選択項目!$J$15,VLOOKUP(新規登録用!U589,※編集不可※選択項目!$N$14:$P$25,3,TRUE),AL589)</f>
        <v/>
      </c>
      <c r="AL589" s="95" t="str">
        <f>IF(G589&amp;H589=※編集不可※選択項目!$J$27,VLOOKUP(新規登録用!U589,※編集不可※選択項目!$N$26:$P$41,3,TRUE),AM589)</f>
        <v/>
      </c>
      <c r="AM589" s="95" t="str">
        <f>IF(G589&amp;H589=※編集不可※選択項目!$J$43,VLOOKUP(新規登録用!U589,※編集不可※選択項目!$N$42:$P$46,3,TRUE),AN589)</f>
        <v/>
      </c>
      <c r="AN589" s="95" t="str">
        <f>IF(G589&amp;H589=※編集不可※選択項目!$J$48,VLOOKUP(新規登録用!U589,※編集不可※選択項目!$N$47:$P$51,3,TRUE),"")</f>
        <v/>
      </c>
      <c r="AO589" s="94">
        <f>IFERROR(VLOOKUP(Y589&amp;G589&amp;H589,※編集不可※選択項目!U:V,2,FALSE),0)</f>
        <v>0</v>
      </c>
      <c r="AP589" s="94">
        <f t="shared" si="131"/>
        <v>0</v>
      </c>
      <c r="AQ589" s="94" t="str">
        <f t="shared" si="132"/>
        <v/>
      </c>
      <c r="AR589" s="81">
        <f t="shared" si="133"/>
        <v>0</v>
      </c>
      <c r="AS589" s="81">
        <f t="shared" ref="AS589:AS652" si="138">IF(AND(M589="連結",O589=""),1,0)</f>
        <v>0</v>
      </c>
      <c r="AT589" s="81">
        <f t="shared" si="134"/>
        <v>0</v>
      </c>
      <c r="AU589" s="81" t="str">
        <f t="shared" ref="AU589:AU652" si="139">IF(J589="","",TEXT(J589&amp;AQ589,"G/標準"))</f>
        <v/>
      </c>
      <c r="AV589" s="74">
        <f t="shared" ref="AV589:AV652" si="140">IF(AU589="",0,COUNTIF($AU$12:$AU$1048576,AU589))</f>
        <v>0</v>
      </c>
      <c r="AW589" s="74">
        <f t="shared" ref="AW589:AW652" si="141">IF(AND($T589&lt;&gt;"",$T589&lt;$S589),1,0)</f>
        <v>0</v>
      </c>
    </row>
    <row r="590" spans="1:49" s="13" customFormat="1" ht="25.15" customHeight="1" x14ac:dyDescent="0.15">
      <c r="A590" s="72">
        <f t="shared" si="135"/>
        <v>579</v>
      </c>
      <c r="B590" s="26" t="str">
        <f t="shared" si="128"/>
        <v/>
      </c>
      <c r="C590" s="73"/>
      <c r="D590" s="24" t="str">
        <f t="shared" si="136"/>
        <v/>
      </c>
      <c r="E590" s="24" t="str">
        <f t="shared" si="137"/>
        <v/>
      </c>
      <c r="F590" s="22"/>
      <c r="G590" s="23"/>
      <c r="H590" s="22"/>
      <c r="I590" s="24" t="str">
        <f>IF(OR(G590="",H590="",U590=""),"",IFERROR(VLOOKUP(G590&amp;H590&amp;U590,※編集不可※選択項目!$K$3:$P$51,5,FALSE),"該当なし"))</f>
        <v/>
      </c>
      <c r="J590" s="41"/>
      <c r="K590" s="22"/>
      <c r="L590" s="24" t="e">
        <f>J590&amp;#REF!</f>
        <v>#REF!</v>
      </c>
      <c r="M590" s="22"/>
      <c r="N590" s="22"/>
      <c r="O590" s="22"/>
      <c r="P590" s="22"/>
      <c r="Q590" s="22"/>
      <c r="R590" s="22"/>
      <c r="S590" s="25" t="str">
        <f t="shared" si="129"/>
        <v/>
      </c>
      <c r="T590" s="22"/>
      <c r="U590" s="22"/>
      <c r="V590" s="22"/>
      <c r="W590" s="22"/>
      <c r="X590" s="22"/>
      <c r="Y590" s="22"/>
      <c r="Z590" s="31"/>
      <c r="AA590" s="41"/>
      <c r="AB590" s="31"/>
      <c r="AC590" s="121"/>
      <c r="AD590" s="122"/>
      <c r="AE590" s="118"/>
      <c r="AF590" s="100"/>
      <c r="AG590" s="71"/>
      <c r="AH590" s="94">
        <f>IFERROR(INDEX(※編集不可※選択項目!$P$3:$P$51,MATCH(新規登録用!G590&amp;新規登録用!H590&amp;新規登録用!I590,※編集不可※選択項目!$Q$3:$Q$51,0)),0)</f>
        <v>0</v>
      </c>
      <c r="AI590" s="95" t="str">
        <f t="shared" si="130"/>
        <v/>
      </c>
      <c r="AJ590" s="95" t="str">
        <f>IF(G590&amp;H590=※編集不可※選択項目!$J$3,VLOOKUP(新規登録用!U590,※編集不可※選択項目!$N$2:$P$13,3,TRUE),AK590)</f>
        <v/>
      </c>
      <c r="AK590" s="95" t="str">
        <f>IF(G590&amp;H590=※編集不可※選択項目!$J$15,VLOOKUP(新規登録用!U590,※編集不可※選択項目!$N$14:$P$25,3,TRUE),AL590)</f>
        <v/>
      </c>
      <c r="AL590" s="95" t="str">
        <f>IF(G590&amp;H590=※編集不可※選択項目!$J$27,VLOOKUP(新規登録用!U590,※編集不可※選択項目!$N$26:$P$41,3,TRUE),AM590)</f>
        <v/>
      </c>
      <c r="AM590" s="95" t="str">
        <f>IF(G590&amp;H590=※編集不可※選択項目!$J$43,VLOOKUP(新規登録用!U590,※編集不可※選択項目!$N$42:$P$46,3,TRUE),AN590)</f>
        <v/>
      </c>
      <c r="AN590" s="95" t="str">
        <f>IF(G590&amp;H590=※編集不可※選択項目!$J$48,VLOOKUP(新規登録用!U590,※編集不可※選択項目!$N$47:$P$51,3,TRUE),"")</f>
        <v/>
      </c>
      <c r="AO590" s="94">
        <f>IFERROR(VLOOKUP(Y590&amp;G590&amp;H590,※編集不可※選択項目!U:V,2,FALSE),0)</f>
        <v>0</v>
      </c>
      <c r="AP590" s="94">
        <f t="shared" si="131"/>
        <v>0</v>
      </c>
      <c r="AQ590" s="94" t="str">
        <f t="shared" si="132"/>
        <v/>
      </c>
      <c r="AR590" s="81">
        <f t="shared" si="133"/>
        <v>0</v>
      </c>
      <c r="AS590" s="81">
        <f t="shared" si="138"/>
        <v>0</v>
      </c>
      <c r="AT590" s="81">
        <f t="shared" si="134"/>
        <v>0</v>
      </c>
      <c r="AU590" s="81" t="str">
        <f t="shared" si="139"/>
        <v/>
      </c>
      <c r="AV590" s="74">
        <f t="shared" si="140"/>
        <v>0</v>
      </c>
      <c r="AW590" s="74">
        <f t="shared" si="141"/>
        <v>0</v>
      </c>
    </row>
    <row r="591" spans="1:49" s="13" customFormat="1" ht="25.15" customHeight="1" x14ac:dyDescent="0.15">
      <c r="A591" s="72">
        <f t="shared" si="135"/>
        <v>580</v>
      </c>
      <c r="B591" s="26" t="str">
        <f t="shared" si="128"/>
        <v/>
      </c>
      <c r="C591" s="73"/>
      <c r="D591" s="24" t="str">
        <f t="shared" si="136"/>
        <v/>
      </c>
      <c r="E591" s="24" t="str">
        <f t="shared" si="137"/>
        <v/>
      </c>
      <c r="F591" s="22"/>
      <c r="G591" s="23"/>
      <c r="H591" s="22"/>
      <c r="I591" s="24" t="str">
        <f>IF(OR(G591="",H591="",U591=""),"",IFERROR(VLOOKUP(G591&amp;H591&amp;U591,※編集不可※選択項目!$K$3:$P$51,5,FALSE),"該当なし"))</f>
        <v/>
      </c>
      <c r="J591" s="41"/>
      <c r="K591" s="22"/>
      <c r="L591" s="24" t="e">
        <f>J591&amp;#REF!</f>
        <v>#REF!</v>
      </c>
      <c r="M591" s="22"/>
      <c r="N591" s="22"/>
      <c r="O591" s="22"/>
      <c r="P591" s="22"/>
      <c r="Q591" s="22"/>
      <c r="R591" s="22"/>
      <c r="S591" s="25" t="str">
        <f t="shared" si="129"/>
        <v/>
      </c>
      <c r="T591" s="22"/>
      <c r="U591" s="22"/>
      <c r="V591" s="22"/>
      <c r="W591" s="22"/>
      <c r="X591" s="22"/>
      <c r="Y591" s="22"/>
      <c r="Z591" s="31"/>
      <c r="AA591" s="41"/>
      <c r="AB591" s="31"/>
      <c r="AC591" s="121"/>
      <c r="AD591" s="122"/>
      <c r="AE591" s="118"/>
      <c r="AF591" s="100"/>
      <c r="AG591" s="71"/>
      <c r="AH591" s="94">
        <f>IFERROR(INDEX(※編集不可※選択項目!$P$3:$P$51,MATCH(新規登録用!G591&amp;新規登録用!H591&amp;新規登録用!I591,※編集不可※選択項目!$Q$3:$Q$51,0)),0)</f>
        <v>0</v>
      </c>
      <c r="AI591" s="95" t="str">
        <f t="shared" si="130"/>
        <v/>
      </c>
      <c r="AJ591" s="95" t="str">
        <f>IF(G591&amp;H591=※編集不可※選択項目!$J$3,VLOOKUP(新規登録用!U591,※編集不可※選択項目!$N$2:$P$13,3,TRUE),AK591)</f>
        <v/>
      </c>
      <c r="AK591" s="95" t="str">
        <f>IF(G591&amp;H591=※編集不可※選択項目!$J$15,VLOOKUP(新規登録用!U591,※編集不可※選択項目!$N$14:$P$25,3,TRUE),AL591)</f>
        <v/>
      </c>
      <c r="AL591" s="95" t="str">
        <f>IF(G591&amp;H591=※編集不可※選択項目!$J$27,VLOOKUP(新規登録用!U591,※編集不可※選択項目!$N$26:$P$41,3,TRUE),AM591)</f>
        <v/>
      </c>
      <c r="AM591" s="95" t="str">
        <f>IF(G591&amp;H591=※編集不可※選択項目!$J$43,VLOOKUP(新規登録用!U591,※編集不可※選択項目!$N$42:$P$46,3,TRUE),AN591)</f>
        <v/>
      </c>
      <c r="AN591" s="95" t="str">
        <f>IF(G591&amp;H591=※編集不可※選択項目!$J$48,VLOOKUP(新規登録用!U591,※編集不可※選択項目!$N$47:$P$51,3,TRUE),"")</f>
        <v/>
      </c>
      <c r="AO591" s="94">
        <f>IFERROR(VLOOKUP(Y591&amp;G591&amp;H591,※編集不可※選択項目!U:V,2,FALSE),0)</f>
        <v>0</v>
      </c>
      <c r="AP591" s="94">
        <f t="shared" si="131"/>
        <v>0</v>
      </c>
      <c r="AQ591" s="94" t="str">
        <f t="shared" si="132"/>
        <v/>
      </c>
      <c r="AR591" s="81">
        <f t="shared" si="133"/>
        <v>0</v>
      </c>
      <c r="AS591" s="81">
        <f t="shared" si="138"/>
        <v>0</v>
      </c>
      <c r="AT591" s="81">
        <f t="shared" si="134"/>
        <v>0</v>
      </c>
      <c r="AU591" s="81" t="str">
        <f t="shared" si="139"/>
        <v/>
      </c>
      <c r="AV591" s="74">
        <f t="shared" si="140"/>
        <v>0</v>
      </c>
      <c r="AW591" s="74">
        <f t="shared" si="141"/>
        <v>0</v>
      </c>
    </row>
    <row r="592" spans="1:49" s="13" customFormat="1" ht="25.15" customHeight="1" x14ac:dyDescent="0.15">
      <c r="A592" s="72">
        <f t="shared" si="135"/>
        <v>581</v>
      </c>
      <c r="B592" s="26" t="str">
        <f t="shared" si="128"/>
        <v/>
      </c>
      <c r="C592" s="73"/>
      <c r="D592" s="24" t="str">
        <f t="shared" si="136"/>
        <v/>
      </c>
      <c r="E592" s="24" t="str">
        <f t="shared" si="137"/>
        <v/>
      </c>
      <c r="F592" s="22"/>
      <c r="G592" s="23"/>
      <c r="H592" s="22"/>
      <c r="I592" s="24" t="str">
        <f>IF(OR(G592="",H592="",U592=""),"",IFERROR(VLOOKUP(G592&amp;H592&amp;U592,※編集不可※選択項目!$K$3:$P$51,5,FALSE),"該当なし"))</f>
        <v/>
      </c>
      <c r="J592" s="41"/>
      <c r="K592" s="22"/>
      <c r="L592" s="24" t="e">
        <f>J592&amp;#REF!</f>
        <v>#REF!</v>
      </c>
      <c r="M592" s="22"/>
      <c r="N592" s="22"/>
      <c r="O592" s="22"/>
      <c r="P592" s="22"/>
      <c r="Q592" s="22"/>
      <c r="R592" s="22"/>
      <c r="S592" s="25" t="str">
        <f t="shared" si="129"/>
        <v/>
      </c>
      <c r="T592" s="22"/>
      <c r="U592" s="22"/>
      <c r="V592" s="22"/>
      <c r="W592" s="22"/>
      <c r="X592" s="22"/>
      <c r="Y592" s="22"/>
      <c r="Z592" s="31"/>
      <c r="AA592" s="41"/>
      <c r="AB592" s="31"/>
      <c r="AC592" s="121"/>
      <c r="AD592" s="122"/>
      <c r="AE592" s="118"/>
      <c r="AF592" s="100"/>
      <c r="AG592" s="71"/>
      <c r="AH592" s="94">
        <f>IFERROR(INDEX(※編集不可※選択項目!$P$3:$P$51,MATCH(新規登録用!G592&amp;新規登録用!H592&amp;新規登録用!I592,※編集不可※選択項目!$Q$3:$Q$51,0)),0)</f>
        <v>0</v>
      </c>
      <c r="AI592" s="95" t="str">
        <f t="shared" si="130"/>
        <v/>
      </c>
      <c r="AJ592" s="95" t="str">
        <f>IF(G592&amp;H592=※編集不可※選択項目!$J$3,VLOOKUP(新規登録用!U592,※編集不可※選択項目!$N$2:$P$13,3,TRUE),AK592)</f>
        <v/>
      </c>
      <c r="AK592" s="95" t="str">
        <f>IF(G592&amp;H592=※編集不可※選択項目!$J$15,VLOOKUP(新規登録用!U592,※編集不可※選択項目!$N$14:$P$25,3,TRUE),AL592)</f>
        <v/>
      </c>
      <c r="AL592" s="95" t="str">
        <f>IF(G592&amp;H592=※編集不可※選択項目!$J$27,VLOOKUP(新規登録用!U592,※編集不可※選択項目!$N$26:$P$41,3,TRUE),AM592)</f>
        <v/>
      </c>
      <c r="AM592" s="95" t="str">
        <f>IF(G592&amp;H592=※編集不可※選択項目!$J$43,VLOOKUP(新規登録用!U592,※編集不可※選択項目!$N$42:$P$46,3,TRUE),AN592)</f>
        <v/>
      </c>
      <c r="AN592" s="95" t="str">
        <f>IF(G592&amp;H592=※編集不可※選択項目!$J$48,VLOOKUP(新規登録用!U592,※編集不可※選択項目!$N$47:$P$51,3,TRUE),"")</f>
        <v/>
      </c>
      <c r="AO592" s="94">
        <f>IFERROR(VLOOKUP(Y592&amp;G592&amp;H592,※編集不可※選択項目!U:V,2,FALSE),0)</f>
        <v>0</v>
      </c>
      <c r="AP592" s="94">
        <f t="shared" si="131"/>
        <v>0</v>
      </c>
      <c r="AQ592" s="94" t="str">
        <f t="shared" si="132"/>
        <v/>
      </c>
      <c r="AR592" s="81">
        <f t="shared" si="133"/>
        <v>0</v>
      </c>
      <c r="AS592" s="81">
        <f t="shared" si="138"/>
        <v>0</v>
      </c>
      <c r="AT592" s="81">
        <f t="shared" si="134"/>
        <v>0</v>
      </c>
      <c r="AU592" s="81" t="str">
        <f t="shared" si="139"/>
        <v/>
      </c>
      <c r="AV592" s="74">
        <f t="shared" si="140"/>
        <v>0</v>
      </c>
      <c r="AW592" s="74">
        <f t="shared" si="141"/>
        <v>0</v>
      </c>
    </row>
    <row r="593" spans="1:49" s="13" customFormat="1" ht="25.15" customHeight="1" x14ac:dyDescent="0.15">
      <c r="A593" s="72">
        <f t="shared" si="135"/>
        <v>582</v>
      </c>
      <c r="B593" s="26" t="str">
        <f t="shared" si="128"/>
        <v/>
      </c>
      <c r="C593" s="73"/>
      <c r="D593" s="24" t="str">
        <f t="shared" si="136"/>
        <v/>
      </c>
      <c r="E593" s="24" t="str">
        <f t="shared" si="137"/>
        <v/>
      </c>
      <c r="F593" s="22"/>
      <c r="G593" s="23"/>
      <c r="H593" s="22"/>
      <c r="I593" s="24" t="str">
        <f>IF(OR(G593="",H593="",U593=""),"",IFERROR(VLOOKUP(G593&amp;H593&amp;U593,※編集不可※選択項目!$K$3:$P$51,5,FALSE),"該当なし"))</f>
        <v/>
      </c>
      <c r="J593" s="41"/>
      <c r="K593" s="22"/>
      <c r="L593" s="24" t="e">
        <f>J593&amp;#REF!</f>
        <v>#REF!</v>
      </c>
      <c r="M593" s="22"/>
      <c r="N593" s="22"/>
      <c r="O593" s="22"/>
      <c r="P593" s="22"/>
      <c r="Q593" s="22"/>
      <c r="R593" s="22"/>
      <c r="S593" s="25" t="str">
        <f t="shared" si="129"/>
        <v/>
      </c>
      <c r="T593" s="22"/>
      <c r="U593" s="22"/>
      <c r="V593" s="22"/>
      <c r="W593" s="22"/>
      <c r="X593" s="22"/>
      <c r="Y593" s="22"/>
      <c r="Z593" s="31"/>
      <c r="AA593" s="41"/>
      <c r="AB593" s="31"/>
      <c r="AC593" s="121"/>
      <c r="AD593" s="122"/>
      <c r="AE593" s="118"/>
      <c r="AF593" s="100"/>
      <c r="AG593" s="71"/>
      <c r="AH593" s="94">
        <f>IFERROR(INDEX(※編集不可※選択項目!$P$3:$P$51,MATCH(新規登録用!G593&amp;新規登録用!H593&amp;新規登録用!I593,※編集不可※選択項目!$Q$3:$Q$51,0)),0)</f>
        <v>0</v>
      </c>
      <c r="AI593" s="95" t="str">
        <f t="shared" si="130"/>
        <v/>
      </c>
      <c r="AJ593" s="95" t="str">
        <f>IF(G593&amp;H593=※編集不可※選択項目!$J$3,VLOOKUP(新規登録用!U593,※編集不可※選択項目!$N$2:$P$13,3,TRUE),AK593)</f>
        <v/>
      </c>
      <c r="AK593" s="95" t="str">
        <f>IF(G593&amp;H593=※編集不可※選択項目!$J$15,VLOOKUP(新規登録用!U593,※編集不可※選択項目!$N$14:$P$25,3,TRUE),AL593)</f>
        <v/>
      </c>
      <c r="AL593" s="95" t="str">
        <f>IF(G593&amp;H593=※編集不可※選択項目!$J$27,VLOOKUP(新規登録用!U593,※編集不可※選択項目!$N$26:$P$41,3,TRUE),AM593)</f>
        <v/>
      </c>
      <c r="AM593" s="95" t="str">
        <f>IF(G593&amp;H593=※編集不可※選択項目!$J$43,VLOOKUP(新規登録用!U593,※編集不可※選択項目!$N$42:$P$46,3,TRUE),AN593)</f>
        <v/>
      </c>
      <c r="AN593" s="95" t="str">
        <f>IF(G593&amp;H593=※編集不可※選択項目!$J$48,VLOOKUP(新規登録用!U593,※編集不可※選択項目!$N$47:$P$51,3,TRUE),"")</f>
        <v/>
      </c>
      <c r="AO593" s="94">
        <f>IFERROR(VLOOKUP(Y593&amp;G593&amp;H593,※編集不可※選択項目!U:V,2,FALSE),0)</f>
        <v>0</v>
      </c>
      <c r="AP593" s="94">
        <f t="shared" si="131"/>
        <v>0</v>
      </c>
      <c r="AQ593" s="94" t="str">
        <f t="shared" si="132"/>
        <v/>
      </c>
      <c r="AR593" s="81">
        <f t="shared" si="133"/>
        <v>0</v>
      </c>
      <c r="AS593" s="81">
        <f t="shared" si="138"/>
        <v>0</v>
      </c>
      <c r="AT593" s="81">
        <f t="shared" si="134"/>
        <v>0</v>
      </c>
      <c r="AU593" s="81" t="str">
        <f t="shared" si="139"/>
        <v/>
      </c>
      <c r="AV593" s="74">
        <f t="shared" si="140"/>
        <v>0</v>
      </c>
      <c r="AW593" s="74">
        <f t="shared" si="141"/>
        <v>0</v>
      </c>
    </row>
    <row r="594" spans="1:49" s="13" customFormat="1" ht="25.15" customHeight="1" x14ac:dyDescent="0.15">
      <c r="A594" s="72">
        <f t="shared" si="135"/>
        <v>583</v>
      </c>
      <c r="B594" s="26" t="str">
        <f t="shared" si="128"/>
        <v/>
      </c>
      <c r="C594" s="73"/>
      <c r="D594" s="24" t="str">
        <f t="shared" si="136"/>
        <v/>
      </c>
      <c r="E594" s="24" t="str">
        <f t="shared" si="137"/>
        <v/>
      </c>
      <c r="F594" s="22"/>
      <c r="G594" s="23"/>
      <c r="H594" s="22"/>
      <c r="I594" s="24" t="str">
        <f>IF(OR(G594="",H594="",U594=""),"",IFERROR(VLOOKUP(G594&amp;H594&amp;U594,※編集不可※選択項目!$K$3:$P$51,5,FALSE),"該当なし"))</f>
        <v/>
      </c>
      <c r="J594" s="41"/>
      <c r="K594" s="22"/>
      <c r="L594" s="24" t="e">
        <f>J594&amp;#REF!</f>
        <v>#REF!</v>
      </c>
      <c r="M594" s="22"/>
      <c r="N594" s="22"/>
      <c r="O594" s="22"/>
      <c r="P594" s="22"/>
      <c r="Q594" s="22"/>
      <c r="R594" s="22"/>
      <c r="S594" s="25" t="str">
        <f t="shared" si="129"/>
        <v/>
      </c>
      <c r="T594" s="22"/>
      <c r="U594" s="22"/>
      <c r="V594" s="22"/>
      <c r="W594" s="22"/>
      <c r="X594" s="22"/>
      <c r="Y594" s="22"/>
      <c r="Z594" s="31"/>
      <c r="AA594" s="41"/>
      <c r="AB594" s="31"/>
      <c r="AC594" s="121"/>
      <c r="AD594" s="122"/>
      <c r="AE594" s="118"/>
      <c r="AF594" s="100"/>
      <c r="AG594" s="71"/>
      <c r="AH594" s="94">
        <f>IFERROR(INDEX(※編集不可※選択項目!$P$3:$P$51,MATCH(新規登録用!G594&amp;新規登録用!H594&amp;新規登録用!I594,※編集不可※選択項目!$Q$3:$Q$51,0)),0)</f>
        <v>0</v>
      </c>
      <c r="AI594" s="95" t="str">
        <f t="shared" si="130"/>
        <v/>
      </c>
      <c r="AJ594" s="95" t="str">
        <f>IF(G594&amp;H594=※編集不可※選択項目!$J$3,VLOOKUP(新規登録用!U594,※編集不可※選択項目!$N$2:$P$13,3,TRUE),AK594)</f>
        <v/>
      </c>
      <c r="AK594" s="95" t="str">
        <f>IF(G594&amp;H594=※編集不可※選択項目!$J$15,VLOOKUP(新規登録用!U594,※編集不可※選択項目!$N$14:$P$25,3,TRUE),AL594)</f>
        <v/>
      </c>
      <c r="AL594" s="95" t="str">
        <f>IF(G594&amp;H594=※編集不可※選択項目!$J$27,VLOOKUP(新規登録用!U594,※編集不可※選択項目!$N$26:$P$41,3,TRUE),AM594)</f>
        <v/>
      </c>
      <c r="AM594" s="95" t="str">
        <f>IF(G594&amp;H594=※編集不可※選択項目!$J$43,VLOOKUP(新規登録用!U594,※編集不可※選択項目!$N$42:$P$46,3,TRUE),AN594)</f>
        <v/>
      </c>
      <c r="AN594" s="95" t="str">
        <f>IF(G594&amp;H594=※編集不可※選択項目!$J$48,VLOOKUP(新規登録用!U594,※編集不可※選択項目!$N$47:$P$51,3,TRUE),"")</f>
        <v/>
      </c>
      <c r="AO594" s="94">
        <f>IFERROR(VLOOKUP(Y594&amp;G594&amp;H594,※編集不可※選択項目!U:V,2,FALSE),0)</f>
        <v>0</v>
      </c>
      <c r="AP594" s="94">
        <f t="shared" si="131"/>
        <v>0</v>
      </c>
      <c r="AQ594" s="94" t="str">
        <f t="shared" si="132"/>
        <v/>
      </c>
      <c r="AR594" s="81">
        <f t="shared" si="133"/>
        <v>0</v>
      </c>
      <c r="AS594" s="81">
        <f t="shared" si="138"/>
        <v>0</v>
      </c>
      <c r="AT594" s="81">
        <f t="shared" si="134"/>
        <v>0</v>
      </c>
      <c r="AU594" s="81" t="str">
        <f t="shared" si="139"/>
        <v/>
      </c>
      <c r="AV594" s="74">
        <f t="shared" si="140"/>
        <v>0</v>
      </c>
      <c r="AW594" s="74">
        <f t="shared" si="141"/>
        <v>0</v>
      </c>
    </row>
    <row r="595" spans="1:49" s="13" customFormat="1" ht="25.15" customHeight="1" x14ac:dyDescent="0.15">
      <c r="A595" s="72">
        <f t="shared" si="135"/>
        <v>584</v>
      </c>
      <c r="B595" s="26" t="str">
        <f t="shared" si="128"/>
        <v/>
      </c>
      <c r="C595" s="73"/>
      <c r="D595" s="24" t="str">
        <f t="shared" si="136"/>
        <v/>
      </c>
      <c r="E595" s="24" t="str">
        <f t="shared" si="137"/>
        <v/>
      </c>
      <c r="F595" s="22"/>
      <c r="G595" s="23"/>
      <c r="H595" s="22"/>
      <c r="I595" s="24" t="str">
        <f>IF(OR(G595="",H595="",U595=""),"",IFERROR(VLOOKUP(G595&amp;H595&amp;U595,※編集不可※選択項目!$K$3:$P$51,5,FALSE),"該当なし"))</f>
        <v/>
      </c>
      <c r="J595" s="41"/>
      <c r="K595" s="22"/>
      <c r="L595" s="24" t="e">
        <f>J595&amp;#REF!</f>
        <v>#REF!</v>
      </c>
      <c r="M595" s="22"/>
      <c r="N595" s="22"/>
      <c r="O595" s="22"/>
      <c r="P595" s="22"/>
      <c r="Q595" s="22"/>
      <c r="R595" s="22"/>
      <c r="S595" s="25" t="str">
        <f t="shared" si="129"/>
        <v/>
      </c>
      <c r="T595" s="22"/>
      <c r="U595" s="22"/>
      <c r="V595" s="22"/>
      <c r="W595" s="22"/>
      <c r="X595" s="22"/>
      <c r="Y595" s="22"/>
      <c r="Z595" s="31"/>
      <c r="AA595" s="41"/>
      <c r="AB595" s="31"/>
      <c r="AC595" s="121"/>
      <c r="AD595" s="122"/>
      <c r="AE595" s="118"/>
      <c r="AF595" s="100"/>
      <c r="AG595" s="71"/>
      <c r="AH595" s="94">
        <f>IFERROR(INDEX(※編集不可※選択項目!$P$3:$P$51,MATCH(新規登録用!G595&amp;新規登録用!H595&amp;新規登録用!I595,※編集不可※選択項目!$Q$3:$Q$51,0)),0)</f>
        <v>0</v>
      </c>
      <c r="AI595" s="95" t="str">
        <f t="shared" si="130"/>
        <v/>
      </c>
      <c r="AJ595" s="95" t="str">
        <f>IF(G595&amp;H595=※編集不可※選択項目!$J$3,VLOOKUP(新規登録用!U595,※編集不可※選択項目!$N$2:$P$13,3,TRUE),AK595)</f>
        <v/>
      </c>
      <c r="AK595" s="95" t="str">
        <f>IF(G595&amp;H595=※編集不可※選択項目!$J$15,VLOOKUP(新規登録用!U595,※編集不可※選択項目!$N$14:$P$25,3,TRUE),AL595)</f>
        <v/>
      </c>
      <c r="AL595" s="95" t="str">
        <f>IF(G595&amp;H595=※編集不可※選択項目!$J$27,VLOOKUP(新規登録用!U595,※編集不可※選択項目!$N$26:$P$41,3,TRUE),AM595)</f>
        <v/>
      </c>
      <c r="AM595" s="95" t="str">
        <f>IF(G595&amp;H595=※編集不可※選択項目!$J$43,VLOOKUP(新規登録用!U595,※編集不可※選択項目!$N$42:$P$46,3,TRUE),AN595)</f>
        <v/>
      </c>
      <c r="AN595" s="95" t="str">
        <f>IF(G595&amp;H595=※編集不可※選択項目!$J$48,VLOOKUP(新規登録用!U595,※編集不可※選択項目!$N$47:$P$51,3,TRUE),"")</f>
        <v/>
      </c>
      <c r="AO595" s="94">
        <f>IFERROR(VLOOKUP(Y595&amp;G595&amp;H595,※編集不可※選択項目!U:V,2,FALSE),0)</f>
        <v>0</v>
      </c>
      <c r="AP595" s="94">
        <f t="shared" si="131"/>
        <v>0</v>
      </c>
      <c r="AQ595" s="94" t="str">
        <f t="shared" si="132"/>
        <v/>
      </c>
      <c r="AR595" s="81">
        <f t="shared" si="133"/>
        <v>0</v>
      </c>
      <c r="AS595" s="81">
        <f t="shared" si="138"/>
        <v>0</v>
      </c>
      <c r="AT595" s="81">
        <f t="shared" si="134"/>
        <v>0</v>
      </c>
      <c r="AU595" s="81" t="str">
        <f t="shared" si="139"/>
        <v/>
      </c>
      <c r="AV595" s="74">
        <f t="shared" si="140"/>
        <v>0</v>
      </c>
      <c r="AW595" s="74">
        <f t="shared" si="141"/>
        <v>0</v>
      </c>
    </row>
    <row r="596" spans="1:49" s="13" customFormat="1" ht="25.15" customHeight="1" x14ac:dyDescent="0.15">
      <c r="A596" s="72">
        <f t="shared" si="135"/>
        <v>585</v>
      </c>
      <c r="B596" s="26" t="str">
        <f t="shared" si="128"/>
        <v/>
      </c>
      <c r="C596" s="73"/>
      <c r="D596" s="24" t="str">
        <f t="shared" si="136"/>
        <v/>
      </c>
      <c r="E596" s="24" t="str">
        <f t="shared" si="137"/>
        <v/>
      </c>
      <c r="F596" s="22"/>
      <c r="G596" s="23"/>
      <c r="H596" s="22"/>
      <c r="I596" s="24" t="str">
        <f>IF(OR(G596="",H596="",U596=""),"",IFERROR(VLOOKUP(G596&amp;H596&amp;U596,※編集不可※選択項目!$K$3:$P$51,5,FALSE),"該当なし"))</f>
        <v/>
      </c>
      <c r="J596" s="41"/>
      <c r="K596" s="22"/>
      <c r="L596" s="24" t="e">
        <f>J596&amp;#REF!</f>
        <v>#REF!</v>
      </c>
      <c r="M596" s="22"/>
      <c r="N596" s="22"/>
      <c r="O596" s="22"/>
      <c r="P596" s="22"/>
      <c r="Q596" s="22"/>
      <c r="R596" s="22"/>
      <c r="S596" s="25" t="str">
        <f t="shared" si="129"/>
        <v/>
      </c>
      <c r="T596" s="22"/>
      <c r="U596" s="22"/>
      <c r="V596" s="22"/>
      <c r="W596" s="22"/>
      <c r="X596" s="22"/>
      <c r="Y596" s="22"/>
      <c r="Z596" s="31"/>
      <c r="AA596" s="41"/>
      <c r="AB596" s="31"/>
      <c r="AC596" s="121"/>
      <c r="AD596" s="122"/>
      <c r="AE596" s="118"/>
      <c r="AF596" s="100"/>
      <c r="AG596" s="71"/>
      <c r="AH596" s="94">
        <f>IFERROR(INDEX(※編集不可※選択項目!$P$3:$P$51,MATCH(新規登録用!G596&amp;新規登録用!H596&amp;新規登録用!I596,※編集不可※選択項目!$Q$3:$Q$51,0)),0)</f>
        <v>0</v>
      </c>
      <c r="AI596" s="95" t="str">
        <f t="shared" si="130"/>
        <v/>
      </c>
      <c r="AJ596" s="95" t="str">
        <f>IF(G596&amp;H596=※編集不可※選択項目!$J$3,VLOOKUP(新規登録用!U596,※編集不可※選択項目!$N$2:$P$13,3,TRUE),AK596)</f>
        <v/>
      </c>
      <c r="AK596" s="95" t="str">
        <f>IF(G596&amp;H596=※編集不可※選択項目!$J$15,VLOOKUP(新規登録用!U596,※編集不可※選択項目!$N$14:$P$25,3,TRUE),AL596)</f>
        <v/>
      </c>
      <c r="AL596" s="95" t="str">
        <f>IF(G596&amp;H596=※編集不可※選択項目!$J$27,VLOOKUP(新規登録用!U596,※編集不可※選択項目!$N$26:$P$41,3,TRUE),AM596)</f>
        <v/>
      </c>
      <c r="AM596" s="95" t="str">
        <f>IF(G596&amp;H596=※編集不可※選択項目!$J$43,VLOOKUP(新規登録用!U596,※編集不可※選択項目!$N$42:$P$46,3,TRUE),AN596)</f>
        <v/>
      </c>
      <c r="AN596" s="95" t="str">
        <f>IF(G596&amp;H596=※編集不可※選択項目!$J$48,VLOOKUP(新規登録用!U596,※編集不可※選択項目!$N$47:$P$51,3,TRUE),"")</f>
        <v/>
      </c>
      <c r="AO596" s="94">
        <f>IFERROR(VLOOKUP(Y596&amp;G596&amp;H596,※編集不可※選択項目!U:V,2,FALSE),0)</f>
        <v>0</v>
      </c>
      <c r="AP596" s="94">
        <f t="shared" si="131"/>
        <v>0</v>
      </c>
      <c r="AQ596" s="94" t="str">
        <f t="shared" si="132"/>
        <v/>
      </c>
      <c r="AR596" s="81">
        <f t="shared" si="133"/>
        <v>0</v>
      </c>
      <c r="AS596" s="81">
        <f t="shared" si="138"/>
        <v>0</v>
      </c>
      <c r="AT596" s="81">
        <f t="shared" si="134"/>
        <v>0</v>
      </c>
      <c r="AU596" s="81" t="str">
        <f t="shared" si="139"/>
        <v/>
      </c>
      <c r="AV596" s="74">
        <f t="shared" si="140"/>
        <v>0</v>
      </c>
      <c r="AW596" s="74">
        <f t="shared" si="141"/>
        <v>0</v>
      </c>
    </row>
    <row r="597" spans="1:49" s="13" customFormat="1" ht="25.15" customHeight="1" x14ac:dyDescent="0.15">
      <c r="A597" s="72">
        <f t="shared" si="135"/>
        <v>586</v>
      </c>
      <c r="B597" s="26" t="str">
        <f t="shared" si="128"/>
        <v/>
      </c>
      <c r="C597" s="73"/>
      <c r="D597" s="24" t="str">
        <f t="shared" si="136"/>
        <v/>
      </c>
      <c r="E597" s="24" t="str">
        <f t="shared" si="137"/>
        <v/>
      </c>
      <c r="F597" s="22"/>
      <c r="G597" s="23"/>
      <c r="H597" s="22"/>
      <c r="I597" s="24" t="str">
        <f>IF(OR(G597="",H597="",U597=""),"",IFERROR(VLOOKUP(G597&amp;H597&amp;U597,※編集不可※選択項目!$K$3:$P$51,5,FALSE),"該当なし"))</f>
        <v/>
      </c>
      <c r="J597" s="41"/>
      <c r="K597" s="22"/>
      <c r="L597" s="24" t="e">
        <f>J597&amp;#REF!</f>
        <v>#REF!</v>
      </c>
      <c r="M597" s="22"/>
      <c r="N597" s="22"/>
      <c r="O597" s="22"/>
      <c r="P597" s="22"/>
      <c r="Q597" s="22"/>
      <c r="R597" s="22"/>
      <c r="S597" s="25" t="str">
        <f t="shared" si="129"/>
        <v/>
      </c>
      <c r="T597" s="22"/>
      <c r="U597" s="22"/>
      <c r="V597" s="22"/>
      <c r="W597" s="22"/>
      <c r="X597" s="22"/>
      <c r="Y597" s="22"/>
      <c r="Z597" s="31"/>
      <c r="AA597" s="41"/>
      <c r="AB597" s="31"/>
      <c r="AC597" s="121"/>
      <c r="AD597" s="122"/>
      <c r="AE597" s="118"/>
      <c r="AF597" s="100"/>
      <c r="AG597" s="71"/>
      <c r="AH597" s="94">
        <f>IFERROR(INDEX(※編集不可※選択項目!$P$3:$P$51,MATCH(新規登録用!G597&amp;新規登録用!H597&amp;新規登録用!I597,※編集不可※選択項目!$Q$3:$Q$51,0)),0)</f>
        <v>0</v>
      </c>
      <c r="AI597" s="95" t="str">
        <f t="shared" si="130"/>
        <v/>
      </c>
      <c r="AJ597" s="95" t="str">
        <f>IF(G597&amp;H597=※編集不可※選択項目!$J$3,VLOOKUP(新規登録用!U597,※編集不可※選択項目!$N$2:$P$13,3,TRUE),AK597)</f>
        <v/>
      </c>
      <c r="AK597" s="95" t="str">
        <f>IF(G597&amp;H597=※編集不可※選択項目!$J$15,VLOOKUP(新規登録用!U597,※編集不可※選択項目!$N$14:$P$25,3,TRUE),AL597)</f>
        <v/>
      </c>
      <c r="AL597" s="95" t="str">
        <f>IF(G597&amp;H597=※編集不可※選択項目!$J$27,VLOOKUP(新規登録用!U597,※編集不可※選択項目!$N$26:$P$41,3,TRUE),AM597)</f>
        <v/>
      </c>
      <c r="AM597" s="95" t="str">
        <f>IF(G597&amp;H597=※編集不可※選択項目!$J$43,VLOOKUP(新規登録用!U597,※編集不可※選択項目!$N$42:$P$46,3,TRUE),AN597)</f>
        <v/>
      </c>
      <c r="AN597" s="95" t="str">
        <f>IF(G597&amp;H597=※編集不可※選択項目!$J$48,VLOOKUP(新規登録用!U597,※編集不可※選択項目!$N$47:$P$51,3,TRUE),"")</f>
        <v/>
      </c>
      <c r="AO597" s="94">
        <f>IFERROR(VLOOKUP(Y597&amp;G597&amp;H597,※編集不可※選択項目!U:V,2,FALSE),0)</f>
        <v>0</v>
      </c>
      <c r="AP597" s="94">
        <f t="shared" si="131"/>
        <v>0</v>
      </c>
      <c r="AQ597" s="94" t="str">
        <f t="shared" si="132"/>
        <v/>
      </c>
      <c r="AR597" s="81">
        <f t="shared" si="133"/>
        <v>0</v>
      </c>
      <c r="AS597" s="81">
        <f t="shared" si="138"/>
        <v>0</v>
      </c>
      <c r="AT597" s="81">
        <f t="shared" si="134"/>
        <v>0</v>
      </c>
      <c r="AU597" s="81" t="str">
        <f t="shared" si="139"/>
        <v/>
      </c>
      <c r="AV597" s="74">
        <f t="shared" si="140"/>
        <v>0</v>
      </c>
      <c r="AW597" s="74">
        <f t="shared" si="141"/>
        <v>0</v>
      </c>
    </row>
    <row r="598" spans="1:49" s="13" customFormat="1" ht="25.15" customHeight="1" x14ac:dyDescent="0.15">
      <c r="A598" s="72">
        <f t="shared" si="135"/>
        <v>587</v>
      </c>
      <c r="B598" s="26" t="str">
        <f t="shared" si="128"/>
        <v/>
      </c>
      <c r="C598" s="73"/>
      <c r="D598" s="24" t="str">
        <f t="shared" si="136"/>
        <v/>
      </c>
      <c r="E598" s="24" t="str">
        <f t="shared" si="137"/>
        <v/>
      </c>
      <c r="F598" s="22"/>
      <c r="G598" s="23"/>
      <c r="H598" s="22"/>
      <c r="I598" s="24" t="str">
        <f>IF(OR(G598="",H598="",U598=""),"",IFERROR(VLOOKUP(G598&amp;H598&amp;U598,※編集不可※選択項目!$K$3:$P$51,5,FALSE),"該当なし"))</f>
        <v/>
      </c>
      <c r="J598" s="41"/>
      <c r="K598" s="22"/>
      <c r="L598" s="24" t="e">
        <f>J598&amp;#REF!</f>
        <v>#REF!</v>
      </c>
      <c r="M598" s="22"/>
      <c r="N598" s="22"/>
      <c r="O598" s="22"/>
      <c r="P598" s="22"/>
      <c r="Q598" s="22"/>
      <c r="R598" s="22"/>
      <c r="S598" s="25" t="str">
        <f t="shared" si="129"/>
        <v/>
      </c>
      <c r="T598" s="22"/>
      <c r="U598" s="22"/>
      <c r="V598" s="22"/>
      <c r="W598" s="22"/>
      <c r="X598" s="22"/>
      <c r="Y598" s="22"/>
      <c r="Z598" s="31"/>
      <c r="AA598" s="41"/>
      <c r="AB598" s="31"/>
      <c r="AC598" s="121"/>
      <c r="AD598" s="122"/>
      <c r="AE598" s="118"/>
      <c r="AF598" s="100"/>
      <c r="AG598" s="71"/>
      <c r="AH598" s="94">
        <f>IFERROR(INDEX(※編集不可※選択項目!$P$3:$P$51,MATCH(新規登録用!G598&amp;新規登録用!H598&amp;新規登録用!I598,※編集不可※選択項目!$Q$3:$Q$51,0)),0)</f>
        <v>0</v>
      </c>
      <c r="AI598" s="95" t="str">
        <f t="shared" si="130"/>
        <v/>
      </c>
      <c r="AJ598" s="95" t="str">
        <f>IF(G598&amp;H598=※編集不可※選択項目!$J$3,VLOOKUP(新規登録用!U598,※編集不可※選択項目!$N$2:$P$13,3,TRUE),AK598)</f>
        <v/>
      </c>
      <c r="AK598" s="95" t="str">
        <f>IF(G598&amp;H598=※編集不可※選択項目!$J$15,VLOOKUP(新規登録用!U598,※編集不可※選択項目!$N$14:$P$25,3,TRUE),AL598)</f>
        <v/>
      </c>
      <c r="AL598" s="95" t="str">
        <f>IF(G598&amp;H598=※編集不可※選択項目!$J$27,VLOOKUP(新規登録用!U598,※編集不可※選択項目!$N$26:$P$41,3,TRUE),AM598)</f>
        <v/>
      </c>
      <c r="AM598" s="95" t="str">
        <f>IF(G598&amp;H598=※編集不可※選択項目!$J$43,VLOOKUP(新規登録用!U598,※編集不可※選択項目!$N$42:$P$46,3,TRUE),AN598)</f>
        <v/>
      </c>
      <c r="AN598" s="95" t="str">
        <f>IF(G598&amp;H598=※編集不可※選択項目!$J$48,VLOOKUP(新規登録用!U598,※編集不可※選択項目!$N$47:$P$51,3,TRUE),"")</f>
        <v/>
      </c>
      <c r="AO598" s="94">
        <f>IFERROR(VLOOKUP(Y598&amp;G598&amp;H598,※編集不可※選択項目!U:V,2,FALSE),0)</f>
        <v>0</v>
      </c>
      <c r="AP598" s="94">
        <f t="shared" si="131"/>
        <v>0</v>
      </c>
      <c r="AQ598" s="94" t="str">
        <f t="shared" si="132"/>
        <v/>
      </c>
      <c r="AR598" s="81">
        <f t="shared" si="133"/>
        <v>0</v>
      </c>
      <c r="AS598" s="81">
        <f t="shared" si="138"/>
        <v>0</v>
      </c>
      <c r="AT598" s="81">
        <f t="shared" si="134"/>
        <v>0</v>
      </c>
      <c r="AU598" s="81" t="str">
        <f t="shared" si="139"/>
        <v/>
      </c>
      <c r="AV598" s="74">
        <f t="shared" si="140"/>
        <v>0</v>
      </c>
      <c r="AW598" s="74">
        <f t="shared" si="141"/>
        <v>0</v>
      </c>
    </row>
    <row r="599" spans="1:49" s="13" customFormat="1" ht="25.15" customHeight="1" x14ac:dyDescent="0.15">
      <c r="A599" s="72">
        <f t="shared" si="135"/>
        <v>588</v>
      </c>
      <c r="B599" s="26" t="str">
        <f t="shared" si="128"/>
        <v/>
      </c>
      <c r="C599" s="73"/>
      <c r="D599" s="24" t="str">
        <f t="shared" si="136"/>
        <v/>
      </c>
      <c r="E599" s="24" t="str">
        <f t="shared" si="137"/>
        <v/>
      </c>
      <c r="F599" s="22"/>
      <c r="G599" s="23"/>
      <c r="H599" s="22"/>
      <c r="I599" s="24" t="str">
        <f>IF(OR(G599="",H599="",U599=""),"",IFERROR(VLOOKUP(G599&amp;H599&amp;U599,※編集不可※選択項目!$K$3:$P$51,5,FALSE),"該当なし"))</f>
        <v/>
      </c>
      <c r="J599" s="41"/>
      <c r="K599" s="22"/>
      <c r="L599" s="24" t="e">
        <f>J599&amp;#REF!</f>
        <v>#REF!</v>
      </c>
      <c r="M599" s="22"/>
      <c r="N599" s="22"/>
      <c r="O599" s="22"/>
      <c r="P599" s="22"/>
      <c r="Q599" s="22"/>
      <c r="R599" s="22"/>
      <c r="S599" s="25" t="str">
        <f t="shared" si="129"/>
        <v/>
      </c>
      <c r="T599" s="22"/>
      <c r="U599" s="22"/>
      <c r="V599" s="22"/>
      <c r="W599" s="22"/>
      <c r="X599" s="22"/>
      <c r="Y599" s="22"/>
      <c r="Z599" s="31"/>
      <c r="AA599" s="41"/>
      <c r="AB599" s="31"/>
      <c r="AC599" s="121"/>
      <c r="AD599" s="122"/>
      <c r="AE599" s="118"/>
      <c r="AF599" s="100"/>
      <c r="AG599" s="71"/>
      <c r="AH599" s="94">
        <f>IFERROR(INDEX(※編集不可※選択項目!$P$3:$P$51,MATCH(新規登録用!G599&amp;新規登録用!H599&amp;新規登録用!I599,※編集不可※選択項目!$Q$3:$Q$51,0)),0)</f>
        <v>0</v>
      </c>
      <c r="AI599" s="95" t="str">
        <f t="shared" si="130"/>
        <v/>
      </c>
      <c r="AJ599" s="95" t="str">
        <f>IF(G599&amp;H599=※編集不可※選択項目!$J$3,VLOOKUP(新規登録用!U599,※編集不可※選択項目!$N$2:$P$13,3,TRUE),AK599)</f>
        <v/>
      </c>
      <c r="AK599" s="95" t="str">
        <f>IF(G599&amp;H599=※編集不可※選択項目!$J$15,VLOOKUP(新規登録用!U599,※編集不可※選択項目!$N$14:$P$25,3,TRUE),AL599)</f>
        <v/>
      </c>
      <c r="AL599" s="95" t="str">
        <f>IF(G599&amp;H599=※編集不可※選択項目!$J$27,VLOOKUP(新規登録用!U599,※編集不可※選択項目!$N$26:$P$41,3,TRUE),AM599)</f>
        <v/>
      </c>
      <c r="AM599" s="95" t="str">
        <f>IF(G599&amp;H599=※編集不可※選択項目!$J$43,VLOOKUP(新規登録用!U599,※編集不可※選択項目!$N$42:$P$46,3,TRUE),AN599)</f>
        <v/>
      </c>
      <c r="AN599" s="95" t="str">
        <f>IF(G599&amp;H599=※編集不可※選択項目!$J$48,VLOOKUP(新規登録用!U599,※編集不可※選択項目!$N$47:$P$51,3,TRUE),"")</f>
        <v/>
      </c>
      <c r="AO599" s="94">
        <f>IFERROR(VLOOKUP(Y599&amp;G599&amp;H599,※編集不可※選択項目!U:V,2,FALSE),0)</f>
        <v>0</v>
      </c>
      <c r="AP599" s="94">
        <f t="shared" si="131"/>
        <v>0</v>
      </c>
      <c r="AQ599" s="94" t="str">
        <f t="shared" si="132"/>
        <v/>
      </c>
      <c r="AR599" s="81">
        <f t="shared" si="133"/>
        <v>0</v>
      </c>
      <c r="AS599" s="81">
        <f t="shared" si="138"/>
        <v>0</v>
      </c>
      <c r="AT599" s="81">
        <f t="shared" si="134"/>
        <v>0</v>
      </c>
      <c r="AU599" s="81" t="str">
        <f t="shared" si="139"/>
        <v/>
      </c>
      <c r="AV599" s="74">
        <f t="shared" si="140"/>
        <v>0</v>
      </c>
      <c r="AW599" s="74">
        <f t="shared" si="141"/>
        <v>0</v>
      </c>
    </row>
    <row r="600" spans="1:49" s="13" customFormat="1" ht="25.15" customHeight="1" x14ac:dyDescent="0.15">
      <c r="A600" s="72">
        <f t="shared" si="135"/>
        <v>589</v>
      </c>
      <c r="B600" s="26" t="str">
        <f t="shared" si="128"/>
        <v/>
      </c>
      <c r="C600" s="73"/>
      <c r="D600" s="24" t="str">
        <f t="shared" si="136"/>
        <v/>
      </c>
      <c r="E600" s="24" t="str">
        <f t="shared" si="137"/>
        <v/>
      </c>
      <c r="F600" s="22"/>
      <c r="G600" s="23"/>
      <c r="H600" s="22"/>
      <c r="I600" s="24" t="str">
        <f>IF(OR(G600="",H600="",U600=""),"",IFERROR(VLOOKUP(G600&amp;H600&amp;U600,※編集不可※選択項目!$K$3:$P$51,5,FALSE),"該当なし"))</f>
        <v/>
      </c>
      <c r="J600" s="41"/>
      <c r="K600" s="22"/>
      <c r="L600" s="24" t="e">
        <f>J600&amp;#REF!</f>
        <v>#REF!</v>
      </c>
      <c r="M600" s="22"/>
      <c r="N600" s="22"/>
      <c r="O600" s="22"/>
      <c r="P600" s="22"/>
      <c r="Q600" s="22"/>
      <c r="R600" s="22"/>
      <c r="S600" s="25" t="str">
        <f t="shared" si="129"/>
        <v/>
      </c>
      <c r="T600" s="22"/>
      <c r="U600" s="22"/>
      <c r="V600" s="22"/>
      <c r="W600" s="22"/>
      <c r="X600" s="22"/>
      <c r="Y600" s="22"/>
      <c r="Z600" s="31"/>
      <c r="AA600" s="41"/>
      <c r="AB600" s="31"/>
      <c r="AC600" s="121"/>
      <c r="AD600" s="122"/>
      <c r="AE600" s="118"/>
      <c r="AF600" s="100"/>
      <c r="AG600" s="71"/>
      <c r="AH600" s="94">
        <f>IFERROR(INDEX(※編集不可※選択項目!$P$3:$P$51,MATCH(新規登録用!G600&amp;新規登録用!H600&amp;新規登録用!I600,※編集不可※選択項目!$Q$3:$Q$51,0)),0)</f>
        <v>0</v>
      </c>
      <c r="AI600" s="95" t="str">
        <f t="shared" si="130"/>
        <v/>
      </c>
      <c r="AJ600" s="95" t="str">
        <f>IF(G600&amp;H600=※編集不可※選択項目!$J$3,VLOOKUP(新規登録用!U600,※編集不可※選択項目!$N$2:$P$13,3,TRUE),AK600)</f>
        <v/>
      </c>
      <c r="AK600" s="95" t="str">
        <f>IF(G600&amp;H600=※編集不可※選択項目!$J$15,VLOOKUP(新規登録用!U600,※編集不可※選択項目!$N$14:$P$25,3,TRUE),AL600)</f>
        <v/>
      </c>
      <c r="AL600" s="95" t="str">
        <f>IF(G600&amp;H600=※編集不可※選択項目!$J$27,VLOOKUP(新規登録用!U600,※編集不可※選択項目!$N$26:$P$41,3,TRUE),AM600)</f>
        <v/>
      </c>
      <c r="AM600" s="95" t="str">
        <f>IF(G600&amp;H600=※編集不可※選択項目!$J$43,VLOOKUP(新規登録用!U600,※編集不可※選択項目!$N$42:$P$46,3,TRUE),AN600)</f>
        <v/>
      </c>
      <c r="AN600" s="95" t="str">
        <f>IF(G600&amp;H600=※編集不可※選択項目!$J$48,VLOOKUP(新規登録用!U600,※編集不可※選択項目!$N$47:$P$51,3,TRUE),"")</f>
        <v/>
      </c>
      <c r="AO600" s="94">
        <f>IFERROR(VLOOKUP(Y600&amp;G600&amp;H600,※編集不可※選択項目!U:V,2,FALSE),0)</f>
        <v>0</v>
      </c>
      <c r="AP600" s="94">
        <f t="shared" si="131"/>
        <v>0</v>
      </c>
      <c r="AQ600" s="94" t="str">
        <f t="shared" si="132"/>
        <v/>
      </c>
      <c r="AR600" s="81">
        <f t="shared" si="133"/>
        <v>0</v>
      </c>
      <c r="AS600" s="81">
        <f t="shared" si="138"/>
        <v>0</v>
      </c>
      <c r="AT600" s="81">
        <f t="shared" si="134"/>
        <v>0</v>
      </c>
      <c r="AU600" s="81" t="str">
        <f t="shared" si="139"/>
        <v/>
      </c>
      <c r="AV600" s="74">
        <f t="shared" si="140"/>
        <v>0</v>
      </c>
      <c r="AW600" s="74">
        <f t="shared" si="141"/>
        <v>0</v>
      </c>
    </row>
    <row r="601" spans="1:49" s="13" customFormat="1" ht="25.15" customHeight="1" x14ac:dyDescent="0.15">
      <c r="A601" s="72">
        <f t="shared" si="135"/>
        <v>590</v>
      </c>
      <c r="B601" s="26" t="str">
        <f t="shared" si="128"/>
        <v/>
      </c>
      <c r="C601" s="73"/>
      <c r="D601" s="24" t="str">
        <f t="shared" si="136"/>
        <v/>
      </c>
      <c r="E601" s="24" t="str">
        <f t="shared" si="137"/>
        <v/>
      </c>
      <c r="F601" s="22"/>
      <c r="G601" s="23"/>
      <c r="H601" s="22"/>
      <c r="I601" s="24" t="str">
        <f>IF(OR(G601="",H601="",U601=""),"",IFERROR(VLOOKUP(G601&amp;H601&amp;U601,※編集不可※選択項目!$K$3:$P$51,5,FALSE),"該当なし"))</f>
        <v/>
      </c>
      <c r="J601" s="41"/>
      <c r="K601" s="22"/>
      <c r="L601" s="24" t="e">
        <f>J601&amp;#REF!</f>
        <v>#REF!</v>
      </c>
      <c r="M601" s="22"/>
      <c r="N601" s="22"/>
      <c r="O601" s="22"/>
      <c r="P601" s="22"/>
      <c r="Q601" s="22"/>
      <c r="R601" s="22"/>
      <c r="S601" s="25" t="str">
        <f t="shared" si="129"/>
        <v/>
      </c>
      <c r="T601" s="22"/>
      <c r="U601" s="22"/>
      <c r="V601" s="22"/>
      <c r="W601" s="22"/>
      <c r="X601" s="22"/>
      <c r="Y601" s="22"/>
      <c r="Z601" s="31"/>
      <c r="AA601" s="41"/>
      <c r="AB601" s="31"/>
      <c r="AC601" s="121"/>
      <c r="AD601" s="122"/>
      <c r="AE601" s="118"/>
      <c r="AF601" s="100"/>
      <c r="AG601" s="71"/>
      <c r="AH601" s="94">
        <f>IFERROR(INDEX(※編集不可※選択項目!$P$3:$P$51,MATCH(新規登録用!G601&amp;新規登録用!H601&amp;新規登録用!I601,※編集不可※選択項目!$Q$3:$Q$51,0)),0)</f>
        <v>0</v>
      </c>
      <c r="AI601" s="95" t="str">
        <f t="shared" si="130"/>
        <v/>
      </c>
      <c r="AJ601" s="95" t="str">
        <f>IF(G601&amp;H601=※編集不可※選択項目!$J$3,VLOOKUP(新規登録用!U601,※編集不可※選択項目!$N$2:$P$13,3,TRUE),AK601)</f>
        <v/>
      </c>
      <c r="AK601" s="95" t="str">
        <f>IF(G601&amp;H601=※編集不可※選択項目!$J$15,VLOOKUP(新規登録用!U601,※編集不可※選択項目!$N$14:$P$25,3,TRUE),AL601)</f>
        <v/>
      </c>
      <c r="AL601" s="95" t="str">
        <f>IF(G601&amp;H601=※編集不可※選択項目!$J$27,VLOOKUP(新規登録用!U601,※編集不可※選択項目!$N$26:$P$41,3,TRUE),AM601)</f>
        <v/>
      </c>
      <c r="AM601" s="95" t="str">
        <f>IF(G601&amp;H601=※編集不可※選択項目!$J$43,VLOOKUP(新規登録用!U601,※編集不可※選択項目!$N$42:$P$46,3,TRUE),AN601)</f>
        <v/>
      </c>
      <c r="AN601" s="95" t="str">
        <f>IF(G601&amp;H601=※編集不可※選択項目!$J$48,VLOOKUP(新規登録用!U601,※編集不可※選択項目!$N$47:$P$51,3,TRUE),"")</f>
        <v/>
      </c>
      <c r="AO601" s="94">
        <f>IFERROR(VLOOKUP(Y601&amp;G601&amp;H601,※編集不可※選択項目!U:V,2,FALSE),0)</f>
        <v>0</v>
      </c>
      <c r="AP601" s="94">
        <f t="shared" si="131"/>
        <v>0</v>
      </c>
      <c r="AQ601" s="94" t="str">
        <f t="shared" si="132"/>
        <v/>
      </c>
      <c r="AR601" s="81">
        <f t="shared" si="133"/>
        <v>0</v>
      </c>
      <c r="AS601" s="81">
        <f t="shared" si="138"/>
        <v>0</v>
      </c>
      <c r="AT601" s="81">
        <f t="shared" si="134"/>
        <v>0</v>
      </c>
      <c r="AU601" s="81" t="str">
        <f t="shared" si="139"/>
        <v/>
      </c>
      <c r="AV601" s="74">
        <f t="shared" si="140"/>
        <v>0</v>
      </c>
      <c r="AW601" s="74">
        <f t="shared" si="141"/>
        <v>0</v>
      </c>
    </row>
    <row r="602" spans="1:49" s="13" customFormat="1" ht="25.15" customHeight="1" x14ac:dyDescent="0.15">
      <c r="A602" s="72">
        <f t="shared" si="135"/>
        <v>591</v>
      </c>
      <c r="B602" s="26" t="str">
        <f t="shared" si="128"/>
        <v/>
      </c>
      <c r="C602" s="73"/>
      <c r="D602" s="24" t="str">
        <f t="shared" si="136"/>
        <v/>
      </c>
      <c r="E602" s="24" t="str">
        <f t="shared" si="137"/>
        <v/>
      </c>
      <c r="F602" s="22"/>
      <c r="G602" s="23"/>
      <c r="H602" s="22"/>
      <c r="I602" s="24" t="str">
        <f>IF(OR(G602="",H602="",U602=""),"",IFERROR(VLOOKUP(G602&amp;H602&amp;U602,※編集不可※選択項目!$K$3:$P$51,5,FALSE),"該当なし"))</f>
        <v/>
      </c>
      <c r="J602" s="41"/>
      <c r="K602" s="22"/>
      <c r="L602" s="24" t="e">
        <f>J602&amp;#REF!</f>
        <v>#REF!</v>
      </c>
      <c r="M602" s="22"/>
      <c r="N602" s="22"/>
      <c r="O602" s="22"/>
      <c r="P602" s="22"/>
      <c r="Q602" s="22"/>
      <c r="R602" s="22"/>
      <c r="S602" s="25" t="str">
        <f t="shared" si="129"/>
        <v/>
      </c>
      <c r="T602" s="22"/>
      <c r="U602" s="22"/>
      <c r="V602" s="22"/>
      <c r="W602" s="22"/>
      <c r="X602" s="22"/>
      <c r="Y602" s="22"/>
      <c r="Z602" s="31"/>
      <c r="AA602" s="41"/>
      <c r="AB602" s="31"/>
      <c r="AC602" s="121"/>
      <c r="AD602" s="122"/>
      <c r="AE602" s="118"/>
      <c r="AF602" s="100"/>
      <c r="AG602" s="71"/>
      <c r="AH602" s="94">
        <f>IFERROR(INDEX(※編集不可※選択項目!$P$3:$P$51,MATCH(新規登録用!G602&amp;新規登録用!H602&amp;新規登録用!I602,※編集不可※選択項目!$Q$3:$Q$51,0)),0)</f>
        <v>0</v>
      </c>
      <c r="AI602" s="95" t="str">
        <f t="shared" si="130"/>
        <v/>
      </c>
      <c r="AJ602" s="95" t="str">
        <f>IF(G602&amp;H602=※編集不可※選択項目!$J$3,VLOOKUP(新規登録用!U602,※編集不可※選択項目!$N$2:$P$13,3,TRUE),AK602)</f>
        <v/>
      </c>
      <c r="AK602" s="95" t="str">
        <f>IF(G602&amp;H602=※編集不可※選択項目!$J$15,VLOOKUP(新規登録用!U602,※編集不可※選択項目!$N$14:$P$25,3,TRUE),AL602)</f>
        <v/>
      </c>
      <c r="AL602" s="95" t="str">
        <f>IF(G602&amp;H602=※編集不可※選択項目!$J$27,VLOOKUP(新規登録用!U602,※編集不可※選択項目!$N$26:$P$41,3,TRUE),AM602)</f>
        <v/>
      </c>
      <c r="AM602" s="95" t="str">
        <f>IF(G602&amp;H602=※編集不可※選択項目!$J$43,VLOOKUP(新規登録用!U602,※編集不可※選択項目!$N$42:$P$46,3,TRUE),AN602)</f>
        <v/>
      </c>
      <c r="AN602" s="95" t="str">
        <f>IF(G602&amp;H602=※編集不可※選択項目!$J$48,VLOOKUP(新規登録用!U602,※編集不可※選択項目!$N$47:$P$51,3,TRUE),"")</f>
        <v/>
      </c>
      <c r="AO602" s="94">
        <f>IFERROR(VLOOKUP(Y602&amp;G602&amp;H602,※編集不可※選択項目!U:V,2,FALSE),0)</f>
        <v>0</v>
      </c>
      <c r="AP602" s="94">
        <f t="shared" si="131"/>
        <v>0</v>
      </c>
      <c r="AQ602" s="94" t="str">
        <f t="shared" si="132"/>
        <v/>
      </c>
      <c r="AR602" s="81">
        <f t="shared" si="133"/>
        <v>0</v>
      </c>
      <c r="AS602" s="81">
        <f t="shared" si="138"/>
        <v>0</v>
      </c>
      <c r="AT602" s="81">
        <f t="shared" si="134"/>
        <v>0</v>
      </c>
      <c r="AU602" s="81" t="str">
        <f t="shared" si="139"/>
        <v/>
      </c>
      <c r="AV602" s="74">
        <f t="shared" si="140"/>
        <v>0</v>
      </c>
      <c r="AW602" s="74">
        <f t="shared" si="141"/>
        <v>0</v>
      </c>
    </row>
    <row r="603" spans="1:49" s="13" customFormat="1" ht="25.15" customHeight="1" x14ac:dyDescent="0.15">
      <c r="A603" s="72">
        <f t="shared" si="135"/>
        <v>592</v>
      </c>
      <c r="B603" s="26" t="str">
        <f t="shared" si="128"/>
        <v/>
      </c>
      <c r="C603" s="73"/>
      <c r="D603" s="24" t="str">
        <f t="shared" si="136"/>
        <v/>
      </c>
      <c r="E603" s="24" t="str">
        <f t="shared" si="137"/>
        <v/>
      </c>
      <c r="F603" s="22"/>
      <c r="G603" s="23"/>
      <c r="H603" s="22"/>
      <c r="I603" s="24" t="str">
        <f>IF(OR(G603="",H603="",U603=""),"",IFERROR(VLOOKUP(G603&amp;H603&amp;U603,※編集不可※選択項目!$K$3:$P$51,5,FALSE),"該当なし"))</f>
        <v/>
      </c>
      <c r="J603" s="41"/>
      <c r="K603" s="22"/>
      <c r="L603" s="24" t="e">
        <f>J603&amp;#REF!</f>
        <v>#REF!</v>
      </c>
      <c r="M603" s="22"/>
      <c r="N603" s="22"/>
      <c r="O603" s="22"/>
      <c r="P603" s="22"/>
      <c r="Q603" s="22"/>
      <c r="R603" s="22"/>
      <c r="S603" s="25" t="str">
        <f t="shared" si="129"/>
        <v/>
      </c>
      <c r="T603" s="22"/>
      <c r="U603" s="22"/>
      <c r="V603" s="22"/>
      <c r="W603" s="22"/>
      <c r="X603" s="22"/>
      <c r="Y603" s="22"/>
      <c r="Z603" s="31"/>
      <c r="AA603" s="41"/>
      <c r="AB603" s="31"/>
      <c r="AC603" s="121"/>
      <c r="AD603" s="122"/>
      <c r="AE603" s="118"/>
      <c r="AF603" s="100"/>
      <c r="AG603" s="71"/>
      <c r="AH603" s="94">
        <f>IFERROR(INDEX(※編集不可※選択項目!$P$3:$P$51,MATCH(新規登録用!G603&amp;新規登録用!H603&amp;新規登録用!I603,※編集不可※選択項目!$Q$3:$Q$51,0)),0)</f>
        <v>0</v>
      </c>
      <c r="AI603" s="95" t="str">
        <f t="shared" si="130"/>
        <v/>
      </c>
      <c r="AJ603" s="95" t="str">
        <f>IF(G603&amp;H603=※編集不可※選択項目!$J$3,VLOOKUP(新規登録用!U603,※編集不可※選択項目!$N$2:$P$13,3,TRUE),AK603)</f>
        <v/>
      </c>
      <c r="AK603" s="95" t="str">
        <f>IF(G603&amp;H603=※編集不可※選択項目!$J$15,VLOOKUP(新規登録用!U603,※編集不可※選択項目!$N$14:$P$25,3,TRUE),AL603)</f>
        <v/>
      </c>
      <c r="AL603" s="95" t="str">
        <f>IF(G603&amp;H603=※編集不可※選択項目!$J$27,VLOOKUP(新規登録用!U603,※編集不可※選択項目!$N$26:$P$41,3,TRUE),AM603)</f>
        <v/>
      </c>
      <c r="AM603" s="95" t="str">
        <f>IF(G603&amp;H603=※編集不可※選択項目!$J$43,VLOOKUP(新規登録用!U603,※編集不可※選択項目!$N$42:$P$46,3,TRUE),AN603)</f>
        <v/>
      </c>
      <c r="AN603" s="95" t="str">
        <f>IF(G603&amp;H603=※編集不可※選択項目!$J$48,VLOOKUP(新規登録用!U603,※編集不可※選択項目!$N$47:$P$51,3,TRUE),"")</f>
        <v/>
      </c>
      <c r="AO603" s="94">
        <f>IFERROR(VLOOKUP(Y603&amp;G603&amp;H603,※編集不可※選択項目!U:V,2,FALSE),0)</f>
        <v>0</v>
      </c>
      <c r="AP603" s="94">
        <f t="shared" si="131"/>
        <v>0</v>
      </c>
      <c r="AQ603" s="94" t="str">
        <f t="shared" si="132"/>
        <v/>
      </c>
      <c r="AR603" s="81">
        <f t="shared" si="133"/>
        <v>0</v>
      </c>
      <c r="AS603" s="81">
        <f t="shared" si="138"/>
        <v>0</v>
      </c>
      <c r="AT603" s="81">
        <f t="shared" si="134"/>
        <v>0</v>
      </c>
      <c r="AU603" s="81" t="str">
        <f t="shared" si="139"/>
        <v/>
      </c>
      <c r="AV603" s="74">
        <f t="shared" si="140"/>
        <v>0</v>
      </c>
      <c r="AW603" s="74">
        <f t="shared" si="141"/>
        <v>0</v>
      </c>
    </row>
    <row r="604" spans="1:49" s="13" customFormat="1" ht="25.15" customHeight="1" x14ac:dyDescent="0.15">
      <c r="A604" s="72">
        <f t="shared" si="135"/>
        <v>593</v>
      </c>
      <c r="B604" s="26" t="str">
        <f t="shared" si="128"/>
        <v/>
      </c>
      <c r="C604" s="73"/>
      <c r="D604" s="24" t="str">
        <f t="shared" si="136"/>
        <v/>
      </c>
      <c r="E604" s="24" t="str">
        <f t="shared" si="137"/>
        <v/>
      </c>
      <c r="F604" s="22"/>
      <c r="G604" s="23"/>
      <c r="H604" s="22"/>
      <c r="I604" s="24" t="str">
        <f>IF(OR(G604="",H604="",U604=""),"",IFERROR(VLOOKUP(G604&amp;H604&amp;U604,※編集不可※選択項目!$K$3:$P$51,5,FALSE),"該当なし"))</f>
        <v/>
      </c>
      <c r="J604" s="41"/>
      <c r="K604" s="22"/>
      <c r="L604" s="24" t="e">
        <f>J604&amp;#REF!</f>
        <v>#REF!</v>
      </c>
      <c r="M604" s="22"/>
      <c r="N604" s="22"/>
      <c r="O604" s="22"/>
      <c r="P604" s="22"/>
      <c r="Q604" s="22"/>
      <c r="R604" s="22"/>
      <c r="S604" s="25" t="str">
        <f t="shared" si="129"/>
        <v/>
      </c>
      <c r="T604" s="22"/>
      <c r="U604" s="22"/>
      <c r="V604" s="22"/>
      <c r="W604" s="22"/>
      <c r="X604" s="22"/>
      <c r="Y604" s="22"/>
      <c r="Z604" s="31"/>
      <c r="AA604" s="41"/>
      <c r="AB604" s="31"/>
      <c r="AC604" s="121"/>
      <c r="AD604" s="122"/>
      <c r="AE604" s="118"/>
      <c r="AF604" s="100"/>
      <c r="AG604" s="71"/>
      <c r="AH604" s="94">
        <f>IFERROR(INDEX(※編集不可※選択項目!$P$3:$P$51,MATCH(新規登録用!G604&amp;新規登録用!H604&amp;新規登録用!I604,※編集不可※選択項目!$Q$3:$Q$51,0)),0)</f>
        <v>0</v>
      </c>
      <c r="AI604" s="95" t="str">
        <f t="shared" si="130"/>
        <v/>
      </c>
      <c r="AJ604" s="95" t="str">
        <f>IF(G604&amp;H604=※編集不可※選択項目!$J$3,VLOOKUP(新規登録用!U604,※編集不可※選択項目!$N$2:$P$13,3,TRUE),AK604)</f>
        <v/>
      </c>
      <c r="AK604" s="95" t="str">
        <f>IF(G604&amp;H604=※編集不可※選択項目!$J$15,VLOOKUP(新規登録用!U604,※編集不可※選択項目!$N$14:$P$25,3,TRUE),AL604)</f>
        <v/>
      </c>
      <c r="AL604" s="95" t="str">
        <f>IF(G604&amp;H604=※編集不可※選択項目!$J$27,VLOOKUP(新規登録用!U604,※編集不可※選択項目!$N$26:$P$41,3,TRUE),AM604)</f>
        <v/>
      </c>
      <c r="AM604" s="95" t="str">
        <f>IF(G604&amp;H604=※編集不可※選択項目!$J$43,VLOOKUP(新規登録用!U604,※編集不可※選択項目!$N$42:$P$46,3,TRUE),AN604)</f>
        <v/>
      </c>
      <c r="AN604" s="95" t="str">
        <f>IF(G604&amp;H604=※編集不可※選択項目!$J$48,VLOOKUP(新規登録用!U604,※編集不可※選択項目!$N$47:$P$51,3,TRUE),"")</f>
        <v/>
      </c>
      <c r="AO604" s="94">
        <f>IFERROR(VLOOKUP(Y604&amp;G604&amp;H604,※編集不可※選択項目!U:V,2,FALSE),0)</f>
        <v>0</v>
      </c>
      <c r="AP604" s="94">
        <f t="shared" si="131"/>
        <v>0</v>
      </c>
      <c r="AQ604" s="94" t="str">
        <f t="shared" si="132"/>
        <v/>
      </c>
      <c r="AR604" s="81">
        <f t="shared" si="133"/>
        <v>0</v>
      </c>
      <c r="AS604" s="81">
        <f t="shared" si="138"/>
        <v>0</v>
      </c>
      <c r="AT604" s="81">
        <f t="shared" si="134"/>
        <v>0</v>
      </c>
      <c r="AU604" s="81" t="str">
        <f t="shared" si="139"/>
        <v/>
      </c>
      <c r="AV604" s="74">
        <f t="shared" si="140"/>
        <v>0</v>
      </c>
      <c r="AW604" s="74">
        <f t="shared" si="141"/>
        <v>0</v>
      </c>
    </row>
    <row r="605" spans="1:49" s="13" customFormat="1" ht="25.15" customHeight="1" x14ac:dyDescent="0.15">
      <c r="A605" s="72">
        <f t="shared" si="135"/>
        <v>594</v>
      </c>
      <c r="B605" s="26" t="str">
        <f t="shared" si="128"/>
        <v/>
      </c>
      <c r="C605" s="73"/>
      <c r="D605" s="24" t="str">
        <f t="shared" si="136"/>
        <v/>
      </c>
      <c r="E605" s="24" t="str">
        <f t="shared" si="137"/>
        <v/>
      </c>
      <c r="F605" s="22"/>
      <c r="G605" s="23"/>
      <c r="H605" s="22"/>
      <c r="I605" s="24" t="str">
        <f>IF(OR(G605="",H605="",U605=""),"",IFERROR(VLOOKUP(G605&amp;H605&amp;U605,※編集不可※選択項目!$K$3:$P$51,5,FALSE),"該当なし"))</f>
        <v/>
      </c>
      <c r="J605" s="41"/>
      <c r="K605" s="22"/>
      <c r="L605" s="24" t="e">
        <f>J605&amp;#REF!</f>
        <v>#REF!</v>
      </c>
      <c r="M605" s="22"/>
      <c r="N605" s="22"/>
      <c r="O605" s="22"/>
      <c r="P605" s="22"/>
      <c r="Q605" s="22"/>
      <c r="R605" s="22"/>
      <c r="S605" s="25" t="str">
        <f t="shared" si="129"/>
        <v/>
      </c>
      <c r="T605" s="22"/>
      <c r="U605" s="22"/>
      <c r="V605" s="22"/>
      <c r="W605" s="22"/>
      <c r="X605" s="22"/>
      <c r="Y605" s="22"/>
      <c r="Z605" s="31"/>
      <c r="AA605" s="41"/>
      <c r="AB605" s="31"/>
      <c r="AC605" s="121"/>
      <c r="AD605" s="122"/>
      <c r="AE605" s="118"/>
      <c r="AF605" s="100"/>
      <c r="AG605" s="71"/>
      <c r="AH605" s="94">
        <f>IFERROR(INDEX(※編集不可※選択項目!$P$3:$P$51,MATCH(新規登録用!G605&amp;新規登録用!H605&amp;新規登録用!I605,※編集不可※選択項目!$Q$3:$Q$51,0)),0)</f>
        <v>0</v>
      </c>
      <c r="AI605" s="95" t="str">
        <f t="shared" si="130"/>
        <v/>
      </c>
      <c r="AJ605" s="95" t="str">
        <f>IF(G605&amp;H605=※編集不可※選択項目!$J$3,VLOOKUP(新規登録用!U605,※編集不可※選択項目!$N$2:$P$13,3,TRUE),AK605)</f>
        <v/>
      </c>
      <c r="AK605" s="95" t="str">
        <f>IF(G605&amp;H605=※編集不可※選択項目!$J$15,VLOOKUP(新規登録用!U605,※編集不可※選択項目!$N$14:$P$25,3,TRUE),AL605)</f>
        <v/>
      </c>
      <c r="AL605" s="95" t="str">
        <f>IF(G605&amp;H605=※編集不可※選択項目!$J$27,VLOOKUP(新規登録用!U605,※編集不可※選択項目!$N$26:$P$41,3,TRUE),AM605)</f>
        <v/>
      </c>
      <c r="AM605" s="95" t="str">
        <f>IF(G605&amp;H605=※編集不可※選択項目!$J$43,VLOOKUP(新規登録用!U605,※編集不可※選択項目!$N$42:$P$46,3,TRUE),AN605)</f>
        <v/>
      </c>
      <c r="AN605" s="95" t="str">
        <f>IF(G605&amp;H605=※編集不可※選択項目!$J$48,VLOOKUP(新規登録用!U605,※編集不可※選択項目!$N$47:$P$51,3,TRUE),"")</f>
        <v/>
      </c>
      <c r="AO605" s="94">
        <f>IFERROR(VLOOKUP(Y605&amp;G605&amp;H605,※編集不可※選択項目!U:V,2,FALSE),0)</f>
        <v>0</v>
      </c>
      <c r="AP605" s="94">
        <f t="shared" si="131"/>
        <v>0</v>
      </c>
      <c r="AQ605" s="94" t="str">
        <f t="shared" si="132"/>
        <v/>
      </c>
      <c r="AR605" s="81">
        <f t="shared" si="133"/>
        <v>0</v>
      </c>
      <c r="AS605" s="81">
        <f t="shared" si="138"/>
        <v>0</v>
      </c>
      <c r="AT605" s="81">
        <f t="shared" si="134"/>
        <v>0</v>
      </c>
      <c r="AU605" s="81" t="str">
        <f t="shared" si="139"/>
        <v/>
      </c>
      <c r="AV605" s="74">
        <f t="shared" si="140"/>
        <v>0</v>
      </c>
      <c r="AW605" s="74">
        <f t="shared" si="141"/>
        <v>0</v>
      </c>
    </row>
    <row r="606" spans="1:49" s="13" customFormat="1" ht="25.15" customHeight="1" x14ac:dyDescent="0.15">
      <c r="A606" s="72">
        <f t="shared" si="135"/>
        <v>595</v>
      </c>
      <c r="B606" s="26" t="str">
        <f t="shared" si="128"/>
        <v/>
      </c>
      <c r="C606" s="73"/>
      <c r="D606" s="24" t="str">
        <f t="shared" si="136"/>
        <v/>
      </c>
      <c r="E606" s="24" t="str">
        <f t="shared" si="137"/>
        <v/>
      </c>
      <c r="F606" s="22"/>
      <c r="G606" s="23"/>
      <c r="H606" s="22"/>
      <c r="I606" s="24" t="str">
        <f>IF(OR(G606="",H606="",U606=""),"",IFERROR(VLOOKUP(G606&amp;H606&amp;U606,※編集不可※選択項目!$K$3:$P$51,5,FALSE),"該当なし"))</f>
        <v/>
      </c>
      <c r="J606" s="41"/>
      <c r="K606" s="22"/>
      <c r="L606" s="24" t="e">
        <f>J606&amp;#REF!</f>
        <v>#REF!</v>
      </c>
      <c r="M606" s="22"/>
      <c r="N606" s="22"/>
      <c r="O606" s="22"/>
      <c r="P606" s="22"/>
      <c r="Q606" s="22"/>
      <c r="R606" s="22"/>
      <c r="S606" s="25" t="str">
        <f t="shared" si="129"/>
        <v/>
      </c>
      <c r="T606" s="22"/>
      <c r="U606" s="22"/>
      <c r="V606" s="22"/>
      <c r="W606" s="22"/>
      <c r="X606" s="22"/>
      <c r="Y606" s="22"/>
      <c r="Z606" s="31"/>
      <c r="AA606" s="41"/>
      <c r="AB606" s="31"/>
      <c r="AC606" s="121"/>
      <c r="AD606" s="122"/>
      <c r="AE606" s="118"/>
      <c r="AF606" s="100"/>
      <c r="AG606" s="71"/>
      <c r="AH606" s="94">
        <f>IFERROR(INDEX(※編集不可※選択項目!$P$3:$P$51,MATCH(新規登録用!G606&amp;新規登録用!H606&amp;新規登録用!I606,※編集不可※選択項目!$Q$3:$Q$51,0)),0)</f>
        <v>0</v>
      </c>
      <c r="AI606" s="95" t="str">
        <f t="shared" si="130"/>
        <v/>
      </c>
      <c r="AJ606" s="95" t="str">
        <f>IF(G606&amp;H606=※編集不可※選択項目!$J$3,VLOOKUP(新規登録用!U606,※編集不可※選択項目!$N$2:$P$13,3,TRUE),AK606)</f>
        <v/>
      </c>
      <c r="AK606" s="95" t="str">
        <f>IF(G606&amp;H606=※編集不可※選択項目!$J$15,VLOOKUP(新規登録用!U606,※編集不可※選択項目!$N$14:$P$25,3,TRUE),AL606)</f>
        <v/>
      </c>
      <c r="AL606" s="95" t="str">
        <f>IF(G606&amp;H606=※編集不可※選択項目!$J$27,VLOOKUP(新規登録用!U606,※編集不可※選択項目!$N$26:$P$41,3,TRUE),AM606)</f>
        <v/>
      </c>
      <c r="AM606" s="95" t="str">
        <f>IF(G606&amp;H606=※編集不可※選択項目!$J$43,VLOOKUP(新規登録用!U606,※編集不可※選択項目!$N$42:$P$46,3,TRUE),AN606)</f>
        <v/>
      </c>
      <c r="AN606" s="95" t="str">
        <f>IF(G606&amp;H606=※編集不可※選択項目!$J$48,VLOOKUP(新規登録用!U606,※編集不可※選択項目!$N$47:$P$51,3,TRUE),"")</f>
        <v/>
      </c>
      <c r="AO606" s="94">
        <f>IFERROR(VLOOKUP(Y606&amp;G606&amp;H606,※編集不可※選択項目!U:V,2,FALSE),0)</f>
        <v>0</v>
      </c>
      <c r="AP606" s="94">
        <f t="shared" si="131"/>
        <v>0</v>
      </c>
      <c r="AQ606" s="94" t="str">
        <f t="shared" si="132"/>
        <v/>
      </c>
      <c r="AR606" s="81">
        <f t="shared" si="133"/>
        <v>0</v>
      </c>
      <c r="AS606" s="81">
        <f t="shared" si="138"/>
        <v>0</v>
      </c>
      <c r="AT606" s="81">
        <f t="shared" si="134"/>
        <v>0</v>
      </c>
      <c r="AU606" s="81" t="str">
        <f t="shared" si="139"/>
        <v/>
      </c>
      <c r="AV606" s="74">
        <f t="shared" si="140"/>
        <v>0</v>
      </c>
      <c r="AW606" s="74">
        <f t="shared" si="141"/>
        <v>0</v>
      </c>
    </row>
    <row r="607" spans="1:49" s="13" customFormat="1" ht="25.15" customHeight="1" x14ac:dyDescent="0.15">
      <c r="A607" s="72">
        <f t="shared" si="135"/>
        <v>596</v>
      </c>
      <c r="B607" s="26" t="str">
        <f t="shared" si="128"/>
        <v/>
      </c>
      <c r="C607" s="73"/>
      <c r="D607" s="24" t="str">
        <f t="shared" si="136"/>
        <v/>
      </c>
      <c r="E607" s="24" t="str">
        <f t="shared" si="137"/>
        <v/>
      </c>
      <c r="F607" s="22"/>
      <c r="G607" s="23"/>
      <c r="H607" s="22"/>
      <c r="I607" s="24" t="str">
        <f>IF(OR(G607="",H607="",U607=""),"",IFERROR(VLOOKUP(G607&amp;H607&amp;U607,※編集不可※選択項目!$K$3:$P$51,5,FALSE),"該当なし"))</f>
        <v/>
      </c>
      <c r="J607" s="41"/>
      <c r="K607" s="22"/>
      <c r="L607" s="24" t="e">
        <f>J607&amp;#REF!</f>
        <v>#REF!</v>
      </c>
      <c r="M607" s="22"/>
      <c r="N607" s="22"/>
      <c r="O607" s="22"/>
      <c r="P607" s="22"/>
      <c r="Q607" s="22"/>
      <c r="R607" s="22"/>
      <c r="S607" s="25" t="str">
        <f t="shared" si="129"/>
        <v/>
      </c>
      <c r="T607" s="22"/>
      <c r="U607" s="22"/>
      <c r="V607" s="22"/>
      <c r="W607" s="22"/>
      <c r="X607" s="22"/>
      <c r="Y607" s="22"/>
      <c r="Z607" s="31"/>
      <c r="AA607" s="41"/>
      <c r="AB607" s="31"/>
      <c r="AC607" s="121"/>
      <c r="AD607" s="122"/>
      <c r="AE607" s="118"/>
      <c r="AF607" s="100"/>
      <c r="AG607" s="71"/>
      <c r="AH607" s="94">
        <f>IFERROR(INDEX(※編集不可※選択項目!$P$3:$P$51,MATCH(新規登録用!G607&amp;新規登録用!H607&amp;新規登録用!I607,※編集不可※選択項目!$Q$3:$Q$51,0)),0)</f>
        <v>0</v>
      </c>
      <c r="AI607" s="95" t="str">
        <f t="shared" si="130"/>
        <v/>
      </c>
      <c r="AJ607" s="95" t="str">
        <f>IF(G607&amp;H607=※編集不可※選択項目!$J$3,VLOOKUP(新規登録用!U607,※編集不可※選択項目!$N$2:$P$13,3,TRUE),AK607)</f>
        <v/>
      </c>
      <c r="AK607" s="95" t="str">
        <f>IF(G607&amp;H607=※編集不可※選択項目!$J$15,VLOOKUP(新規登録用!U607,※編集不可※選択項目!$N$14:$P$25,3,TRUE),AL607)</f>
        <v/>
      </c>
      <c r="AL607" s="95" t="str">
        <f>IF(G607&amp;H607=※編集不可※選択項目!$J$27,VLOOKUP(新規登録用!U607,※編集不可※選択項目!$N$26:$P$41,3,TRUE),AM607)</f>
        <v/>
      </c>
      <c r="AM607" s="95" t="str">
        <f>IF(G607&amp;H607=※編集不可※選択項目!$J$43,VLOOKUP(新規登録用!U607,※編集不可※選択項目!$N$42:$P$46,3,TRUE),AN607)</f>
        <v/>
      </c>
      <c r="AN607" s="95" t="str">
        <f>IF(G607&amp;H607=※編集不可※選択項目!$J$48,VLOOKUP(新規登録用!U607,※編集不可※選択項目!$N$47:$P$51,3,TRUE),"")</f>
        <v/>
      </c>
      <c r="AO607" s="94">
        <f>IFERROR(VLOOKUP(Y607&amp;G607&amp;H607,※編集不可※選択項目!U:V,2,FALSE),0)</f>
        <v>0</v>
      </c>
      <c r="AP607" s="94">
        <f t="shared" si="131"/>
        <v>0</v>
      </c>
      <c r="AQ607" s="94" t="str">
        <f t="shared" si="132"/>
        <v/>
      </c>
      <c r="AR607" s="81">
        <f t="shared" si="133"/>
        <v>0</v>
      </c>
      <c r="AS607" s="81">
        <f t="shared" si="138"/>
        <v>0</v>
      </c>
      <c r="AT607" s="81">
        <f t="shared" si="134"/>
        <v>0</v>
      </c>
      <c r="AU607" s="81" t="str">
        <f t="shared" si="139"/>
        <v/>
      </c>
      <c r="AV607" s="74">
        <f t="shared" si="140"/>
        <v>0</v>
      </c>
      <c r="AW607" s="74">
        <f t="shared" si="141"/>
        <v>0</v>
      </c>
    </row>
    <row r="608" spans="1:49" s="13" customFormat="1" ht="25.15" customHeight="1" x14ac:dyDescent="0.15">
      <c r="A608" s="72">
        <f t="shared" si="135"/>
        <v>597</v>
      </c>
      <c r="B608" s="26" t="str">
        <f t="shared" si="128"/>
        <v/>
      </c>
      <c r="C608" s="73"/>
      <c r="D608" s="24" t="str">
        <f t="shared" si="136"/>
        <v/>
      </c>
      <c r="E608" s="24" t="str">
        <f t="shared" si="137"/>
        <v/>
      </c>
      <c r="F608" s="22"/>
      <c r="G608" s="23"/>
      <c r="H608" s="22"/>
      <c r="I608" s="24" t="str">
        <f>IF(OR(G608="",H608="",U608=""),"",IFERROR(VLOOKUP(G608&amp;H608&amp;U608,※編集不可※選択項目!$K$3:$P$51,5,FALSE),"該当なし"))</f>
        <v/>
      </c>
      <c r="J608" s="41"/>
      <c r="K608" s="22"/>
      <c r="L608" s="24" t="e">
        <f>J608&amp;#REF!</f>
        <v>#REF!</v>
      </c>
      <c r="M608" s="22"/>
      <c r="N608" s="22"/>
      <c r="O608" s="22"/>
      <c r="P608" s="22"/>
      <c r="Q608" s="22"/>
      <c r="R608" s="22"/>
      <c r="S608" s="25" t="str">
        <f t="shared" si="129"/>
        <v/>
      </c>
      <c r="T608" s="22"/>
      <c r="U608" s="22"/>
      <c r="V608" s="22"/>
      <c r="W608" s="22"/>
      <c r="X608" s="22"/>
      <c r="Y608" s="22"/>
      <c r="Z608" s="31"/>
      <c r="AA608" s="41"/>
      <c r="AB608" s="31"/>
      <c r="AC608" s="121"/>
      <c r="AD608" s="122"/>
      <c r="AE608" s="118"/>
      <c r="AF608" s="100"/>
      <c r="AG608" s="71"/>
      <c r="AH608" s="94">
        <f>IFERROR(INDEX(※編集不可※選択項目!$P$3:$P$51,MATCH(新規登録用!G608&amp;新規登録用!H608&amp;新規登録用!I608,※編集不可※選択項目!$Q$3:$Q$51,0)),0)</f>
        <v>0</v>
      </c>
      <c r="AI608" s="95" t="str">
        <f t="shared" si="130"/>
        <v/>
      </c>
      <c r="AJ608" s="95" t="str">
        <f>IF(G608&amp;H608=※編集不可※選択項目!$J$3,VLOOKUP(新規登録用!U608,※編集不可※選択項目!$N$2:$P$13,3,TRUE),AK608)</f>
        <v/>
      </c>
      <c r="AK608" s="95" t="str">
        <f>IF(G608&amp;H608=※編集不可※選択項目!$J$15,VLOOKUP(新規登録用!U608,※編集不可※選択項目!$N$14:$P$25,3,TRUE),AL608)</f>
        <v/>
      </c>
      <c r="AL608" s="95" t="str">
        <f>IF(G608&amp;H608=※編集不可※選択項目!$J$27,VLOOKUP(新規登録用!U608,※編集不可※選択項目!$N$26:$P$41,3,TRUE),AM608)</f>
        <v/>
      </c>
      <c r="AM608" s="95" t="str">
        <f>IF(G608&amp;H608=※編集不可※選択項目!$J$43,VLOOKUP(新規登録用!U608,※編集不可※選択項目!$N$42:$P$46,3,TRUE),AN608)</f>
        <v/>
      </c>
      <c r="AN608" s="95" t="str">
        <f>IF(G608&amp;H608=※編集不可※選択項目!$J$48,VLOOKUP(新規登録用!U608,※編集不可※選択項目!$N$47:$P$51,3,TRUE),"")</f>
        <v/>
      </c>
      <c r="AO608" s="94">
        <f>IFERROR(VLOOKUP(Y608&amp;G608&amp;H608,※編集不可※選択項目!U:V,2,FALSE),0)</f>
        <v>0</v>
      </c>
      <c r="AP608" s="94">
        <f t="shared" si="131"/>
        <v>0</v>
      </c>
      <c r="AQ608" s="94" t="str">
        <f t="shared" si="132"/>
        <v/>
      </c>
      <c r="AR608" s="81">
        <f t="shared" si="133"/>
        <v>0</v>
      </c>
      <c r="AS608" s="81">
        <f t="shared" si="138"/>
        <v>0</v>
      </c>
      <c r="AT608" s="81">
        <f t="shared" si="134"/>
        <v>0</v>
      </c>
      <c r="AU608" s="81" t="str">
        <f t="shared" si="139"/>
        <v/>
      </c>
      <c r="AV608" s="74">
        <f t="shared" si="140"/>
        <v>0</v>
      </c>
      <c r="AW608" s="74">
        <f t="shared" si="141"/>
        <v>0</v>
      </c>
    </row>
    <row r="609" spans="1:49" s="13" customFormat="1" ht="25.15" customHeight="1" x14ac:dyDescent="0.15">
      <c r="A609" s="72">
        <f t="shared" si="135"/>
        <v>598</v>
      </c>
      <c r="B609" s="26" t="str">
        <f t="shared" si="128"/>
        <v/>
      </c>
      <c r="C609" s="73"/>
      <c r="D609" s="24" t="str">
        <f t="shared" si="136"/>
        <v/>
      </c>
      <c r="E609" s="24" t="str">
        <f t="shared" si="137"/>
        <v/>
      </c>
      <c r="F609" s="22"/>
      <c r="G609" s="23"/>
      <c r="H609" s="22"/>
      <c r="I609" s="24" t="str">
        <f>IF(OR(G609="",H609="",U609=""),"",IFERROR(VLOOKUP(G609&amp;H609&amp;U609,※編集不可※選択項目!$K$3:$P$51,5,FALSE),"該当なし"))</f>
        <v/>
      </c>
      <c r="J609" s="41"/>
      <c r="K609" s="22"/>
      <c r="L609" s="24" t="e">
        <f>J609&amp;#REF!</f>
        <v>#REF!</v>
      </c>
      <c r="M609" s="22"/>
      <c r="N609" s="22"/>
      <c r="O609" s="22"/>
      <c r="P609" s="22"/>
      <c r="Q609" s="22"/>
      <c r="R609" s="22"/>
      <c r="S609" s="25" t="str">
        <f t="shared" si="129"/>
        <v/>
      </c>
      <c r="T609" s="22"/>
      <c r="U609" s="22"/>
      <c r="V609" s="22"/>
      <c r="W609" s="22"/>
      <c r="X609" s="22"/>
      <c r="Y609" s="22"/>
      <c r="Z609" s="31"/>
      <c r="AA609" s="41"/>
      <c r="AB609" s="31"/>
      <c r="AC609" s="121"/>
      <c r="AD609" s="122"/>
      <c r="AE609" s="118"/>
      <c r="AF609" s="100"/>
      <c r="AG609" s="71"/>
      <c r="AH609" s="94">
        <f>IFERROR(INDEX(※編集不可※選択項目!$P$3:$P$51,MATCH(新規登録用!G609&amp;新規登録用!H609&amp;新規登録用!I609,※編集不可※選択項目!$Q$3:$Q$51,0)),0)</f>
        <v>0</v>
      </c>
      <c r="AI609" s="95" t="str">
        <f t="shared" si="130"/>
        <v/>
      </c>
      <c r="AJ609" s="95" t="str">
        <f>IF(G609&amp;H609=※編集不可※選択項目!$J$3,VLOOKUP(新規登録用!U609,※編集不可※選択項目!$N$2:$P$13,3,TRUE),AK609)</f>
        <v/>
      </c>
      <c r="AK609" s="95" t="str">
        <f>IF(G609&amp;H609=※編集不可※選択項目!$J$15,VLOOKUP(新規登録用!U609,※編集不可※選択項目!$N$14:$P$25,3,TRUE),AL609)</f>
        <v/>
      </c>
      <c r="AL609" s="95" t="str">
        <f>IF(G609&amp;H609=※編集不可※選択項目!$J$27,VLOOKUP(新規登録用!U609,※編集不可※選択項目!$N$26:$P$41,3,TRUE),AM609)</f>
        <v/>
      </c>
      <c r="AM609" s="95" t="str">
        <f>IF(G609&amp;H609=※編集不可※選択項目!$J$43,VLOOKUP(新規登録用!U609,※編集不可※選択項目!$N$42:$P$46,3,TRUE),AN609)</f>
        <v/>
      </c>
      <c r="AN609" s="95" t="str">
        <f>IF(G609&amp;H609=※編集不可※選択項目!$J$48,VLOOKUP(新規登録用!U609,※編集不可※選択項目!$N$47:$P$51,3,TRUE),"")</f>
        <v/>
      </c>
      <c r="AO609" s="94">
        <f>IFERROR(VLOOKUP(Y609&amp;G609&amp;H609,※編集不可※選択項目!U:V,2,FALSE),0)</f>
        <v>0</v>
      </c>
      <c r="AP609" s="94">
        <f t="shared" si="131"/>
        <v>0</v>
      </c>
      <c r="AQ609" s="94" t="str">
        <f t="shared" si="132"/>
        <v/>
      </c>
      <c r="AR609" s="81">
        <f t="shared" si="133"/>
        <v>0</v>
      </c>
      <c r="AS609" s="81">
        <f t="shared" si="138"/>
        <v>0</v>
      </c>
      <c r="AT609" s="81">
        <f t="shared" si="134"/>
        <v>0</v>
      </c>
      <c r="AU609" s="81" t="str">
        <f t="shared" si="139"/>
        <v/>
      </c>
      <c r="AV609" s="74">
        <f t="shared" si="140"/>
        <v>0</v>
      </c>
      <c r="AW609" s="74">
        <f t="shared" si="141"/>
        <v>0</v>
      </c>
    </row>
    <row r="610" spans="1:49" s="13" customFormat="1" ht="25.15" customHeight="1" x14ac:dyDescent="0.15">
      <c r="A610" s="72">
        <f t="shared" si="135"/>
        <v>599</v>
      </c>
      <c r="B610" s="26" t="str">
        <f t="shared" si="128"/>
        <v/>
      </c>
      <c r="C610" s="73"/>
      <c r="D610" s="24" t="str">
        <f t="shared" si="136"/>
        <v/>
      </c>
      <c r="E610" s="24" t="str">
        <f t="shared" si="137"/>
        <v/>
      </c>
      <c r="F610" s="22"/>
      <c r="G610" s="23"/>
      <c r="H610" s="22"/>
      <c r="I610" s="24" t="str">
        <f>IF(OR(G610="",H610="",U610=""),"",IFERROR(VLOOKUP(G610&amp;H610&amp;U610,※編集不可※選択項目!$K$3:$P$51,5,FALSE),"該当なし"))</f>
        <v/>
      </c>
      <c r="J610" s="41"/>
      <c r="K610" s="22"/>
      <c r="L610" s="24" t="e">
        <f>J610&amp;#REF!</f>
        <v>#REF!</v>
      </c>
      <c r="M610" s="22"/>
      <c r="N610" s="22"/>
      <c r="O610" s="22"/>
      <c r="P610" s="22"/>
      <c r="Q610" s="22"/>
      <c r="R610" s="22"/>
      <c r="S610" s="25" t="str">
        <f t="shared" si="129"/>
        <v/>
      </c>
      <c r="T610" s="22"/>
      <c r="U610" s="22"/>
      <c r="V610" s="22"/>
      <c r="W610" s="22"/>
      <c r="X610" s="22"/>
      <c r="Y610" s="22"/>
      <c r="Z610" s="31"/>
      <c r="AA610" s="41"/>
      <c r="AB610" s="31"/>
      <c r="AC610" s="121"/>
      <c r="AD610" s="122"/>
      <c r="AE610" s="118"/>
      <c r="AF610" s="100"/>
      <c r="AG610" s="71"/>
      <c r="AH610" s="94">
        <f>IFERROR(INDEX(※編集不可※選択項目!$P$3:$P$51,MATCH(新規登録用!G610&amp;新規登録用!H610&amp;新規登録用!I610,※編集不可※選択項目!$Q$3:$Q$51,0)),0)</f>
        <v>0</v>
      </c>
      <c r="AI610" s="95" t="str">
        <f t="shared" si="130"/>
        <v/>
      </c>
      <c r="AJ610" s="95" t="str">
        <f>IF(G610&amp;H610=※編集不可※選択項目!$J$3,VLOOKUP(新規登録用!U610,※編集不可※選択項目!$N$2:$P$13,3,TRUE),AK610)</f>
        <v/>
      </c>
      <c r="AK610" s="95" t="str">
        <f>IF(G610&amp;H610=※編集不可※選択項目!$J$15,VLOOKUP(新規登録用!U610,※編集不可※選択項目!$N$14:$P$25,3,TRUE),AL610)</f>
        <v/>
      </c>
      <c r="AL610" s="95" t="str">
        <f>IF(G610&amp;H610=※編集不可※選択項目!$J$27,VLOOKUP(新規登録用!U610,※編集不可※選択項目!$N$26:$P$41,3,TRUE),AM610)</f>
        <v/>
      </c>
      <c r="AM610" s="95" t="str">
        <f>IF(G610&amp;H610=※編集不可※選択項目!$J$43,VLOOKUP(新規登録用!U610,※編集不可※選択項目!$N$42:$P$46,3,TRUE),AN610)</f>
        <v/>
      </c>
      <c r="AN610" s="95" t="str">
        <f>IF(G610&amp;H610=※編集不可※選択項目!$J$48,VLOOKUP(新規登録用!U610,※編集不可※選択項目!$N$47:$P$51,3,TRUE),"")</f>
        <v/>
      </c>
      <c r="AO610" s="94">
        <f>IFERROR(VLOOKUP(Y610&amp;G610&amp;H610,※編集不可※選択項目!U:V,2,FALSE),0)</f>
        <v>0</v>
      </c>
      <c r="AP610" s="94">
        <f t="shared" si="131"/>
        <v>0</v>
      </c>
      <c r="AQ610" s="94" t="str">
        <f t="shared" si="132"/>
        <v/>
      </c>
      <c r="AR610" s="81">
        <f t="shared" si="133"/>
        <v>0</v>
      </c>
      <c r="AS610" s="81">
        <f t="shared" si="138"/>
        <v>0</v>
      </c>
      <c r="AT610" s="81">
        <f t="shared" si="134"/>
        <v>0</v>
      </c>
      <c r="AU610" s="81" t="str">
        <f t="shared" si="139"/>
        <v/>
      </c>
      <c r="AV610" s="74">
        <f t="shared" si="140"/>
        <v>0</v>
      </c>
      <c r="AW610" s="74">
        <f t="shared" si="141"/>
        <v>0</v>
      </c>
    </row>
    <row r="611" spans="1:49" s="13" customFormat="1" ht="25.15" customHeight="1" x14ac:dyDescent="0.15">
      <c r="A611" s="72">
        <f t="shared" si="135"/>
        <v>600</v>
      </c>
      <c r="B611" s="26" t="str">
        <f t="shared" si="128"/>
        <v/>
      </c>
      <c r="C611" s="73"/>
      <c r="D611" s="24" t="str">
        <f t="shared" si="136"/>
        <v/>
      </c>
      <c r="E611" s="24" t="str">
        <f t="shared" si="137"/>
        <v/>
      </c>
      <c r="F611" s="22"/>
      <c r="G611" s="23"/>
      <c r="H611" s="22"/>
      <c r="I611" s="24" t="str">
        <f>IF(OR(G611="",H611="",U611=""),"",IFERROR(VLOOKUP(G611&amp;H611&amp;U611,※編集不可※選択項目!$K$3:$P$51,5,FALSE),"該当なし"))</f>
        <v/>
      </c>
      <c r="J611" s="41"/>
      <c r="K611" s="22"/>
      <c r="L611" s="24" t="e">
        <f>J611&amp;#REF!</f>
        <v>#REF!</v>
      </c>
      <c r="M611" s="22"/>
      <c r="N611" s="22"/>
      <c r="O611" s="22"/>
      <c r="P611" s="22"/>
      <c r="Q611" s="22"/>
      <c r="R611" s="22"/>
      <c r="S611" s="25" t="str">
        <f t="shared" si="129"/>
        <v/>
      </c>
      <c r="T611" s="22"/>
      <c r="U611" s="22"/>
      <c r="V611" s="22"/>
      <c r="W611" s="22"/>
      <c r="X611" s="22"/>
      <c r="Y611" s="22"/>
      <c r="Z611" s="31"/>
      <c r="AA611" s="41"/>
      <c r="AB611" s="31"/>
      <c r="AC611" s="121"/>
      <c r="AD611" s="122"/>
      <c r="AE611" s="118"/>
      <c r="AF611" s="100"/>
      <c r="AG611" s="71"/>
      <c r="AH611" s="94">
        <f>IFERROR(INDEX(※編集不可※選択項目!$P$3:$P$51,MATCH(新規登録用!G611&amp;新規登録用!H611&amp;新規登録用!I611,※編集不可※選択項目!$Q$3:$Q$51,0)),0)</f>
        <v>0</v>
      </c>
      <c r="AI611" s="95" t="str">
        <f t="shared" si="130"/>
        <v/>
      </c>
      <c r="AJ611" s="95" t="str">
        <f>IF(G611&amp;H611=※編集不可※選択項目!$J$3,VLOOKUP(新規登録用!U611,※編集不可※選択項目!$N$2:$P$13,3,TRUE),AK611)</f>
        <v/>
      </c>
      <c r="AK611" s="95" t="str">
        <f>IF(G611&amp;H611=※編集不可※選択項目!$J$15,VLOOKUP(新規登録用!U611,※編集不可※選択項目!$N$14:$P$25,3,TRUE),AL611)</f>
        <v/>
      </c>
      <c r="AL611" s="95" t="str">
        <f>IF(G611&amp;H611=※編集不可※選択項目!$J$27,VLOOKUP(新規登録用!U611,※編集不可※選択項目!$N$26:$P$41,3,TRUE),AM611)</f>
        <v/>
      </c>
      <c r="AM611" s="95" t="str">
        <f>IF(G611&amp;H611=※編集不可※選択項目!$J$43,VLOOKUP(新規登録用!U611,※編集不可※選択項目!$N$42:$P$46,3,TRUE),AN611)</f>
        <v/>
      </c>
      <c r="AN611" s="95" t="str">
        <f>IF(G611&amp;H611=※編集不可※選択項目!$J$48,VLOOKUP(新規登録用!U611,※編集不可※選択項目!$N$47:$P$51,3,TRUE),"")</f>
        <v/>
      </c>
      <c r="AO611" s="94">
        <f>IFERROR(VLOOKUP(Y611&amp;G611&amp;H611,※編集不可※選択項目!U:V,2,FALSE),0)</f>
        <v>0</v>
      </c>
      <c r="AP611" s="94">
        <f t="shared" si="131"/>
        <v>0</v>
      </c>
      <c r="AQ611" s="94" t="str">
        <f t="shared" si="132"/>
        <v/>
      </c>
      <c r="AR611" s="81">
        <f t="shared" si="133"/>
        <v>0</v>
      </c>
      <c r="AS611" s="81">
        <f t="shared" si="138"/>
        <v>0</v>
      </c>
      <c r="AT611" s="81">
        <f t="shared" si="134"/>
        <v>0</v>
      </c>
      <c r="AU611" s="81" t="str">
        <f t="shared" si="139"/>
        <v/>
      </c>
      <c r="AV611" s="74">
        <f t="shared" si="140"/>
        <v>0</v>
      </c>
      <c r="AW611" s="74">
        <f t="shared" si="141"/>
        <v>0</v>
      </c>
    </row>
    <row r="612" spans="1:49" s="13" customFormat="1" ht="25.15" customHeight="1" x14ac:dyDescent="0.15">
      <c r="A612" s="72">
        <f t="shared" si="135"/>
        <v>601</v>
      </c>
      <c r="B612" s="26" t="str">
        <f t="shared" si="128"/>
        <v/>
      </c>
      <c r="C612" s="73"/>
      <c r="D612" s="24" t="str">
        <f t="shared" si="136"/>
        <v/>
      </c>
      <c r="E612" s="24" t="str">
        <f t="shared" si="137"/>
        <v/>
      </c>
      <c r="F612" s="22"/>
      <c r="G612" s="23"/>
      <c r="H612" s="22"/>
      <c r="I612" s="24" t="str">
        <f>IF(OR(G612="",H612="",U612=""),"",IFERROR(VLOOKUP(G612&amp;H612&amp;U612,※編集不可※選択項目!$K$3:$P$51,5,FALSE),"該当なし"))</f>
        <v/>
      </c>
      <c r="J612" s="41"/>
      <c r="K612" s="22"/>
      <c r="L612" s="24" t="e">
        <f>J612&amp;#REF!</f>
        <v>#REF!</v>
      </c>
      <c r="M612" s="22"/>
      <c r="N612" s="22"/>
      <c r="O612" s="22"/>
      <c r="P612" s="22"/>
      <c r="Q612" s="22"/>
      <c r="R612" s="22"/>
      <c r="S612" s="25" t="str">
        <f t="shared" si="129"/>
        <v/>
      </c>
      <c r="T612" s="22"/>
      <c r="U612" s="22"/>
      <c r="V612" s="22"/>
      <c r="W612" s="22"/>
      <c r="X612" s="22"/>
      <c r="Y612" s="22"/>
      <c r="Z612" s="31"/>
      <c r="AA612" s="41"/>
      <c r="AB612" s="31"/>
      <c r="AC612" s="121"/>
      <c r="AD612" s="122"/>
      <c r="AE612" s="118"/>
      <c r="AF612" s="100"/>
      <c r="AG612" s="71"/>
      <c r="AH612" s="94">
        <f>IFERROR(INDEX(※編集不可※選択項目!$P$3:$P$51,MATCH(新規登録用!G612&amp;新規登録用!H612&amp;新規登録用!I612,※編集不可※選択項目!$Q$3:$Q$51,0)),0)</f>
        <v>0</v>
      </c>
      <c r="AI612" s="95" t="str">
        <f t="shared" si="130"/>
        <v/>
      </c>
      <c r="AJ612" s="95" t="str">
        <f>IF(G612&amp;H612=※編集不可※選択項目!$J$3,VLOOKUP(新規登録用!U612,※編集不可※選択項目!$N$2:$P$13,3,TRUE),AK612)</f>
        <v/>
      </c>
      <c r="AK612" s="95" t="str">
        <f>IF(G612&amp;H612=※編集不可※選択項目!$J$15,VLOOKUP(新規登録用!U612,※編集不可※選択項目!$N$14:$P$25,3,TRUE),AL612)</f>
        <v/>
      </c>
      <c r="AL612" s="95" t="str">
        <f>IF(G612&amp;H612=※編集不可※選択項目!$J$27,VLOOKUP(新規登録用!U612,※編集不可※選択項目!$N$26:$P$41,3,TRUE),AM612)</f>
        <v/>
      </c>
      <c r="AM612" s="95" t="str">
        <f>IF(G612&amp;H612=※編集不可※選択項目!$J$43,VLOOKUP(新規登録用!U612,※編集不可※選択項目!$N$42:$P$46,3,TRUE),AN612)</f>
        <v/>
      </c>
      <c r="AN612" s="95" t="str">
        <f>IF(G612&amp;H612=※編集不可※選択項目!$J$48,VLOOKUP(新規登録用!U612,※編集不可※選択項目!$N$47:$P$51,3,TRUE),"")</f>
        <v/>
      </c>
      <c r="AO612" s="94">
        <f>IFERROR(VLOOKUP(Y612&amp;G612&amp;H612,※編集不可※選択項目!U:V,2,FALSE),0)</f>
        <v>0</v>
      </c>
      <c r="AP612" s="94">
        <f t="shared" si="131"/>
        <v>0</v>
      </c>
      <c r="AQ612" s="94" t="str">
        <f t="shared" si="132"/>
        <v/>
      </c>
      <c r="AR612" s="81">
        <f t="shared" si="133"/>
        <v>0</v>
      </c>
      <c r="AS612" s="81">
        <f t="shared" si="138"/>
        <v>0</v>
      </c>
      <c r="AT612" s="81">
        <f t="shared" si="134"/>
        <v>0</v>
      </c>
      <c r="AU612" s="81" t="str">
        <f t="shared" si="139"/>
        <v/>
      </c>
      <c r="AV612" s="74">
        <f t="shared" si="140"/>
        <v>0</v>
      </c>
      <c r="AW612" s="74">
        <f t="shared" si="141"/>
        <v>0</v>
      </c>
    </row>
    <row r="613" spans="1:49" s="13" customFormat="1" ht="25.15" customHeight="1" x14ac:dyDescent="0.15">
      <c r="A613" s="72">
        <f t="shared" si="135"/>
        <v>602</v>
      </c>
      <c r="B613" s="26" t="str">
        <f t="shared" si="128"/>
        <v/>
      </c>
      <c r="C613" s="73"/>
      <c r="D613" s="24" t="str">
        <f t="shared" si="136"/>
        <v/>
      </c>
      <c r="E613" s="24" t="str">
        <f t="shared" si="137"/>
        <v/>
      </c>
      <c r="F613" s="22"/>
      <c r="G613" s="23"/>
      <c r="H613" s="22"/>
      <c r="I613" s="24" t="str">
        <f>IF(OR(G613="",H613="",U613=""),"",IFERROR(VLOOKUP(G613&amp;H613&amp;U613,※編集不可※選択項目!$K$3:$P$51,5,FALSE),"該当なし"))</f>
        <v/>
      </c>
      <c r="J613" s="41"/>
      <c r="K613" s="22"/>
      <c r="L613" s="24" t="e">
        <f>J613&amp;#REF!</f>
        <v>#REF!</v>
      </c>
      <c r="M613" s="22"/>
      <c r="N613" s="22"/>
      <c r="O613" s="22"/>
      <c r="P613" s="22"/>
      <c r="Q613" s="22"/>
      <c r="R613" s="22"/>
      <c r="S613" s="25" t="str">
        <f t="shared" si="129"/>
        <v/>
      </c>
      <c r="T613" s="22"/>
      <c r="U613" s="22"/>
      <c r="V613" s="22"/>
      <c r="W613" s="22"/>
      <c r="X613" s="22"/>
      <c r="Y613" s="22"/>
      <c r="Z613" s="31"/>
      <c r="AA613" s="41"/>
      <c r="AB613" s="31"/>
      <c r="AC613" s="121"/>
      <c r="AD613" s="122"/>
      <c r="AE613" s="118"/>
      <c r="AF613" s="100"/>
      <c r="AG613" s="71"/>
      <c r="AH613" s="94">
        <f>IFERROR(INDEX(※編集不可※選択項目!$P$3:$P$51,MATCH(新規登録用!G613&amp;新規登録用!H613&amp;新規登録用!I613,※編集不可※選択項目!$Q$3:$Q$51,0)),0)</f>
        <v>0</v>
      </c>
      <c r="AI613" s="95" t="str">
        <f t="shared" si="130"/>
        <v/>
      </c>
      <c r="AJ613" s="95" t="str">
        <f>IF(G613&amp;H613=※編集不可※選択項目!$J$3,VLOOKUP(新規登録用!U613,※編集不可※選択項目!$N$2:$P$13,3,TRUE),AK613)</f>
        <v/>
      </c>
      <c r="AK613" s="95" t="str">
        <f>IF(G613&amp;H613=※編集不可※選択項目!$J$15,VLOOKUP(新規登録用!U613,※編集不可※選択項目!$N$14:$P$25,3,TRUE),AL613)</f>
        <v/>
      </c>
      <c r="AL613" s="95" t="str">
        <f>IF(G613&amp;H613=※編集不可※選択項目!$J$27,VLOOKUP(新規登録用!U613,※編集不可※選択項目!$N$26:$P$41,3,TRUE),AM613)</f>
        <v/>
      </c>
      <c r="AM613" s="95" t="str">
        <f>IF(G613&amp;H613=※編集不可※選択項目!$J$43,VLOOKUP(新規登録用!U613,※編集不可※選択項目!$N$42:$P$46,3,TRUE),AN613)</f>
        <v/>
      </c>
      <c r="AN613" s="95" t="str">
        <f>IF(G613&amp;H613=※編集不可※選択項目!$J$48,VLOOKUP(新規登録用!U613,※編集不可※選択項目!$N$47:$P$51,3,TRUE),"")</f>
        <v/>
      </c>
      <c r="AO613" s="94">
        <f>IFERROR(VLOOKUP(Y613&amp;G613&amp;H613,※編集不可※選択項目!U:V,2,FALSE),0)</f>
        <v>0</v>
      </c>
      <c r="AP613" s="94">
        <f t="shared" si="131"/>
        <v>0</v>
      </c>
      <c r="AQ613" s="94" t="str">
        <f t="shared" si="132"/>
        <v/>
      </c>
      <c r="AR613" s="81">
        <f t="shared" si="133"/>
        <v>0</v>
      </c>
      <c r="AS613" s="81">
        <f t="shared" si="138"/>
        <v>0</v>
      </c>
      <c r="AT613" s="81">
        <f t="shared" si="134"/>
        <v>0</v>
      </c>
      <c r="AU613" s="81" t="str">
        <f t="shared" si="139"/>
        <v/>
      </c>
      <c r="AV613" s="74">
        <f t="shared" si="140"/>
        <v>0</v>
      </c>
      <c r="AW613" s="74">
        <f t="shared" si="141"/>
        <v>0</v>
      </c>
    </row>
    <row r="614" spans="1:49" s="13" customFormat="1" ht="25.15" customHeight="1" x14ac:dyDescent="0.15">
      <c r="A614" s="72">
        <f t="shared" si="135"/>
        <v>603</v>
      </c>
      <c r="B614" s="26" t="str">
        <f t="shared" si="128"/>
        <v/>
      </c>
      <c r="C614" s="73"/>
      <c r="D614" s="24" t="str">
        <f t="shared" si="136"/>
        <v/>
      </c>
      <c r="E614" s="24" t="str">
        <f t="shared" si="137"/>
        <v/>
      </c>
      <c r="F614" s="22"/>
      <c r="G614" s="23"/>
      <c r="H614" s="22"/>
      <c r="I614" s="24" t="str">
        <f>IF(OR(G614="",H614="",U614=""),"",IFERROR(VLOOKUP(G614&amp;H614&amp;U614,※編集不可※選択項目!$K$3:$P$51,5,FALSE),"該当なし"))</f>
        <v/>
      </c>
      <c r="J614" s="41"/>
      <c r="K614" s="22"/>
      <c r="L614" s="24" t="e">
        <f>J614&amp;#REF!</f>
        <v>#REF!</v>
      </c>
      <c r="M614" s="22"/>
      <c r="N614" s="22"/>
      <c r="O614" s="22"/>
      <c r="P614" s="22"/>
      <c r="Q614" s="22"/>
      <c r="R614" s="22"/>
      <c r="S614" s="25" t="str">
        <f t="shared" si="129"/>
        <v/>
      </c>
      <c r="T614" s="22"/>
      <c r="U614" s="22"/>
      <c r="V614" s="22"/>
      <c r="W614" s="22"/>
      <c r="X614" s="22"/>
      <c r="Y614" s="22"/>
      <c r="Z614" s="31"/>
      <c r="AA614" s="41"/>
      <c r="AB614" s="31"/>
      <c r="AC614" s="121"/>
      <c r="AD614" s="122"/>
      <c r="AE614" s="118"/>
      <c r="AF614" s="100"/>
      <c r="AG614" s="71"/>
      <c r="AH614" s="94">
        <f>IFERROR(INDEX(※編集不可※選択項目!$P$3:$P$51,MATCH(新規登録用!G614&amp;新規登録用!H614&amp;新規登録用!I614,※編集不可※選択項目!$Q$3:$Q$51,0)),0)</f>
        <v>0</v>
      </c>
      <c r="AI614" s="95" t="str">
        <f t="shared" si="130"/>
        <v/>
      </c>
      <c r="AJ614" s="95" t="str">
        <f>IF(G614&amp;H614=※編集不可※選択項目!$J$3,VLOOKUP(新規登録用!U614,※編集不可※選択項目!$N$2:$P$13,3,TRUE),AK614)</f>
        <v/>
      </c>
      <c r="AK614" s="95" t="str">
        <f>IF(G614&amp;H614=※編集不可※選択項目!$J$15,VLOOKUP(新規登録用!U614,※編集不可※選択項目!$N$14:$P$25,3,TRUE),AL614)</f>
        <v/>
      </c>
      <c r="AL614" s="95" t="str">
        <f>IF(G614&amp;H614=※編集不可※選択項目!$J$27,VLOOKUP(新規登録用!U614,※編集不可※選択項目!$N$26:$P$41,3,TRUE),AM614)</f>
        <v/>
      </c>
      <c r="AM614" s="95" t="str">
        <f>IF(G614&amp;H614=※編集不可※選択項目!$J$43,VLOOKUP(新規登録用!U614,※編集不可※選択項目!$N$42:$P$46,3,TRUE),AN614)</f>
        <v/>
      </c>
      <c r="AN614" s="95" t="str">
        <f>IF(G614&amp;H614=※編集不可※選択項目!$J$48,VLOOKUP(新規登録用!U614,※編集不可※選択項目!$N$47:$P$51,3,TRUE),"")</f>
        <v/>
      </c>
      <c r="AO614" s="94">
        <f>IFERROR(VLOOKUP(Y614&amp;G614&amp;H614,※編集不可※選択項目!U:V,2,FALSE),0)</f>
        <v>0</v>
      </c>
      <c r="AP614" s="94">
        <f t="shared" si="131"/>
        <v>0</v>
      </c>
      <c r="AQ614" s="94" t="str">
        <f t="shared" si="132"/>
        <v/>
      </c>
      <c r="AR614" s="81">
        <f t="shared" si="133"/>
        <v>0</v>
      </c>
      <c r="AS614" s="81">
        <f t="shared" si="138"/>
        <v>0</v>
      </c>
      <c r="AT614" s="81">
        <f t="shared" si="134"/>
        <v>0</v>
      </c>
      <c r="AU614" s="81" t="str">
        <f t="shared" si="139"/>
        <v/>
      </c>
      <c r="AV614" s="74">
        <f t="shared" si="140"/>
        <v>0</v>
      </c>
      <c r="AW614" s="74">
        <f t="shared" si="141"/>
        <v>0</v>
      </c>
    </row>
    <row r="615" spans="1:49" s="13" customFormat="1" ht="25.15" customHeight="1" x14ac:dyDescent="0.15">
      <c r="A615" s="72">
        <f t="shared" si="135"/>
        <v>604</v>
      </c>
      <c r="B615" s="26" t="str">
        <f t="shared" si="128"/>
        <v/>
      </c>
      <c r="C615" s="73"/>
      <c r="D615" s="24" t="str">
        <f t="shared" si="136"/>
        <v/>
      </c>
      <c r="E615" s="24" t="str">
        <f t="shared" si="137"/>
        <v/>
      </c>
      <c r="F615" s="22"/>
      <c r="G615" s="23"/>
      <c r="H615" s="22"/>
      <c r="I615" s="24" t="str">
        <f>IF(OR(G615="",H615="",U615=""),"",IFERROR(VLOOKUP(G615&amp;H615&amp;U615,※編集不可※選択項目!$K$3:$P$51,5,FALSE),"該当なし"))</f>
        <v/>
      </c>
      <c r="J615" s="41"/>
      <c r="K615" s="22"/>
      <c r="L615" s="24" t="e">
        <f>J615&amp;#REF!</f>
        <v>#REF!</v>
      </c>
      <c r="M615" s="22"/>
      <c r="N615" s="22"/>
      <c r="O615" s="22"/>
      <c r="P615" s="22"/>
      <c r="Q615" s="22"/>
      <c r="R615" s="22"/>
      <c r="S615" s="25" t="str">
        <f t="shared" si="129"/>
        <v/>
      </c>
      <c r="T615" s="22"/>
      <c r="U615" s="22"/>
      <c r="V615" s="22"/>
      <c r="W615" s="22"/>
      <c r="X615" s="22"/>
      <c r="Y615" s="22"/>
      <c r="Z615" s="31"/>
      <c r="AA615" s="41"/>
      <c r="AB615" s="31"/>
      <c r="AC615" s="121"/>
      <c r="AD615" s="122"/>
      <c r="AE615" s="118"/>
      <c r="AF615" s="100"/>
      <c r="AG615" s="71"/>
      <c r="AH615" s="94">
        <f>IFERROR(INDEX(※編集不可※選択項目!$P$3:$P$51,MATCH(新規登録用!G615&amp;新規登録用!H615&amp;新規登録用!I615,※編集不可※選択項目!$Q$3:$Q$51,0)),0)</f>
        <v>0</v>
      </c>
      <c r="AI615" s="95" t="str">
        <f t="shared" si="130"/>
        <v/>
      </c>
      <c r="AJ615" s="95" t="str">
        <f>IF(G615&amp;H615=※編集不可※選択項目!$J$3,VLOOKUP(新規登録用!U615,※編集不可※選択項目!$N$2:$P$13,3,TRUE),AK615)</f>
        <v/>
      </c>
      <c r="AK615" s="95" t="str">
        <f>IF(G615&amp;H615=※編集不可※選択項目!$J$15,VLOOKUP(新規登録用!U615,※編集不可※選択項目!$N$14:$P$25,3,TRUE),AL615)</f>
        <v/>
      </c>
      <c r="AL615" s="95" t="str">
        <f>IF(G615&amp;H615=※編集不可※選択項目!$J$27,VLOOKUP(新規登録用!U615,※編集不可※選択項目!$N$26:$P$41,3,TRUE),AM615)</f>
        <v/>
      </c>
      <c r="AM615" s="95" t="str">
        <f>IF(G615&amp;H615=※編集不可※選択項目!$J$43,VLOOKUP(新規登録用!U615,※編集不可※選択項目!$N$42:$P$46,3,TRUE),AN615)</f>
        <v/>
      </c>
      <c r="AN615" s="95" t="str">
        <f>IF(G615&amp;H615=※編集不可※選択項目!$J$48,VLOOKUP(新規登録用!U615,※編集不可※選択項目!$N$47:$P$51,3,TRUE),"")</f>
        <v/>
      </c>
      <c r="AO615" s="94">
        <f>IFERROR(VLOOKUP(Y615&amp;G615&amp;H615,※編集不可※選択項目!U:V,2,FALSE),0)</f>
        <v>0</v>
      </c>
      <c r="AP615" s="94">
        <f t="shared" si="131"/>
        <v>0</v>
      </c>
      <c r="AQ615" s="94" t="str">
        <f t="shared" si="132"/>
        <v/>
      </c>
      <c r="AR615" s="81">
        <f t="shared" si="133"/>
        <v>0</v>
      </c>
      <c r="AS615" s="81">
        <f t="shared" si="138"/>
        <v>0</v>
      </c>
      <c r="AT615" s="81">
        <f t="shared" si="134"/>
        <v>0</v>
      </c>
      <c r="AU615" s="81" t="str">
        <f t="shared" si="139"/>
        <v/>
      </c>
      <c r="AV615" s="74">
        <f t="shared" si="140"/>
        <v>0</v>
      </c>
      <c r="AW615" s="74">
        <f t="shared" si="141"/>
        <v>0</v>
      </c>
    </row>
    <row r="616" spans="1:49" s="13" customFormat="1" ht="25.15" customHeight="1" x14ac:dyDescent="0.15">
      <c r="A616" s="72">
        <f t="shared" si="135"/>
        <v>605</v>
      </c>
      <c r="B616" s="26" t="str">
        <f t="shared" si="128"/>
        <v/>
      </c>
      <c r="C616" s="73"/>
      <c r="D616" s="24" t="str">
        <f t="shared" si="136"/>
        <v/>
      </c>
      <c r="E616" s="24" t="str">
        <f t="shared" si="137"/>
        <v/>
      </c>
      <c r="F616" s="22"/>
      <c r="G616" s="23"/>
      <c r="H616" s="22"/>
      <c r="I616" s="24" t="str">
        <f>IF(OR(G616="",H616="",U616=""),"",IFERROR(VLOOKUP(G616&amp;H616&amp;U616,※編集不可※選択項目!$K$3:$P$51,5,FALSE),"該当なし"))</f>
        <v/>
      </c>
      <c r="J616" s="41"/>
      <c r="K616" s="22"/>
      <c r="L616" s="24" t="e">
        <f>J616&amp;#REF!</f>
        <v>#REF!</v>
      </c>
      <c r="M616" s="22"/>
      <c r="N616" s="22"/>
      <c r="O616" s="22"/>
      <c r="P616" s="22"/>
      <c r="Q616" s="22"/>
      <c r="R616" s="22"/>
      <c r="S616" s="25" t="str">
        <f t="shared" si="129"/>
        <v/>
      </c>
      <c r="T616" s="22"/>
      <c r="U616" s="22"/>
      <c r="V616" s="22"/>
      <c r="W616" s="22"/>
      <c r="X616" s="22"/>
      <c r="Y616" s="22"/>
      <c r="Z616" s="31"/>
      <c r="AA616" s="41"/>
      <c r="AB616" s="31"/>
      <c r="AC616" s="121"/>
      <c r="AD616" s="122"/>
      <c r="AE616" s="118"/>
      <c r="AF616" s="100"/>
      <c r="AG616" s="71"/>
      <c r="AH616" s="94">
        <f>IFERROR(INDEX(※編集不可※選択項目!$P$3:$P$51,MATCH(新規登録用!G616&amp;新規登録用!H616&amp;新規登録用!I616,※編集不可※選択項目!$Q$3:$Q$51,0)),0)</f>
        <v>0</v>
      </c>
      <c r="AI616" s="95" t="str">
        <f t="shared" si="130"/>
        <v/>
      </c>
      <c r="AJ616" s="95" t="str">
        <f>IF(G616&amp;H616=※編集不可※選択項目!$J$3,VLOOKUP(新規登録用!U616,※編集不可※選択項目!$N$2:$P$13,3,TRUE),AK616)</f>
        <v/>
      </c>
      <c r="AK616" s="95" t="str">
        <f>IF(G616&amp;H616=※編集不可※選択項目!$J$15,VLOOKUP(新規登録用!U616,※編集不可※選択項目!$N$14:$P$25,3,TRUE),AL616)</f>
        <v/>
      </c>
      <c r="AL616" s="95" t="str">
        <f>IF(G616&amp;H616=※編集不可※選択項目!$J$27,VLOOKUP(新規登録用!U616,※編集不可※選択項目!$N$26:$P$41,3,TRUE),AM616)</f>
        <v/>
      </c>
      <c r="AM616" s="95" t="str">
        <f>IF(G616&amp;H616=※編集不可※選択項目!$J$43,VLOOKUP(新規登録用!U616,※編集不可※選択項目!$N$42:$P$46,3,TRUE),AN616)</f>
        <v/>
      </c>
      <c r="AN616" s="95" t="str">
        <f>IF(G616&amp;H616=※編集不可※選択項目!$J$48,VLOOKUP(新規登録用!U616,※編集不可※選択項目!$N$47:$P$51,3,TRUE),"")</f>
        <v/>
      </c>
      <c r="AO616" s="94">
        <f>IFERROR(VLOOKUP(Y616&amp;G616&amp;H616,※編集不可※選択項目!U:V,2,FALSE),0)</f>
        <v>0</v>
      </c>
      <c r="AP616" s="94">
        <f t="shared" si="131"/>
        <v>0</v>
      </c>
      <c r="AQ616" s="94" t="str">
        <f t="shared" si="132"/>
        <v/>
      </c>
      <c r="AR616" s="81">
        <f t="shared" si="133"/>
        <v>0</v>
      </c>
      <c r="AS616" s="81">
        <f t="shared" si="138"/>
        <v>0</v>
      </c>
      <c r="AT616" s="81">
        <f t="shared" si="134"/>
        <v>0</v>
      </c>
      <c r="AU616" s="81" t="str">
        <f t="shared" si="139"/>
        <v/>
      </c>
      <c r="AV616" s="74">
        <f t="shared" si="140"/>
        <v>0</v>
      </c>
      <c r="AW616" s="74">
        <f t="shared" si="141"/>
        <v>0</v>
      </c>
    </row>
    <row r="617" spans="1:49" s="13" customFormat="1" ht="25.15" customHeight="1" x14ac:dyDescent="0.15">
      <c r="A617" s="72">
        <f t="shared" si="135"/>
        <v>606</v>
      </c>
      <c r="B617" s="26" t="str">
        <f t="shared" si="128"/>
        <v/>
      </c>
      <c r="C617" s="73"/>
      <c r="D617" s="24" t="str">
        <f t="shared" si="136"/>
        <v/>
      </c>
      <c r="E617" s="24" t="str">
        <f t="shared" si="137"/>
        <v/>
      </c>
      <c r="F617" s="22"/>
      <c r="G617" s="23"/>
      <c r="H617" s="22"/>
      <c r="I617" s="24" t="str">
        <f>IF(OR(G617="",H617="",U617=""),"",IFERROR(VLOOKUP(G617&amp;H617&amp;U617,※編集不可※選択項目!$K$3:$P$51,5,FALSE),"該当なし"))</f>
        <v/>
      </c>
      <c r="J617" s="41"/>
      <c r="K617" s="22"/>
      <c r="L617" s="24" t="e">
        <f>J617&amp;#REF!</f>
        <v>#REF!</v>
      </c>
      <c r="M617" s="22"/>
      <c r="N617" s="22"/>
      <c r="O617" s="22"/>
      <c r="P617" s="22"/>
      <c r="Q617" s="22"/>
      <c r="R617" s="22"/>
      <c r="S617" s="25" t="str">
        <f t="shared" si="129"/>
        <v/>
      </c>
      <c r="T617" s="22"/>
      <c r="U617" s="22"/>
      <c r="V617" s="22"/>
      <c r="W617" s="22"/>
      <c r="X617" s="22"/>
      <c r="Y617" s="22"/>
      <c r="Z617" s="31"/>
      <c r="AA617" s="41"/>
      <c r="AB617" s="31"/>
      <c r="AC617" s="121"/>
      <c r="AD617" s="122"/>
      <c r="AE617" s="118"/>
      <c r="AF617" s="100"/>
      <c r="AG617" s="71"/>
      <c r="AH617" s="94">
        <f>IFERROR(INDEX(※編集不可※選択項目!$P$3:$P$51,MATCH(新規登録用!G617&amp;新規登録用!H617&amp;新規登録用!I617,※編集不可※選択項目!$Q$3:$Q$51,0)),0)</f>
        <v>0</v>
      </c>
      <c r="AI617" s="95" t="str">
        <f t="shared" si="130"/>
        <v/>
      </c>
      <c r="AJ617" s="95" t="str">
        <f>IF(G617&amp;H617=※編集不可※選択項目!$J$3,VLOOKUP(新規登録用!U617,※編集不可※選択項目!$N$2:$P$13,3,TRUE),AK617)</f>
        <v/>
      </c>
      <c r="AK617" s="95" t="str">
        <f>IF(G617&amp;H617=※編集不可※選択項目!$J$15,VLOOKUP(新規登録用!U617,※編集不可※選択項目!$N$14:$P$25,3,TRUE),AL617)</f>
        <v/>
      </c>
      <c r="AL617" s="95" t="str">
        <f>IF(G617&amp;H617=※編集不可※選択項目!$J$27,VLOOKUP(新規登録用!U617,※編集不可※選択項目!$N$26:$P$41,3,TRUE),AM617)</f>
        <v/>
      </c>
      <c r="AM617" s="95" t="str">
        <f>IF(G617&amp;H617=※編集不可※選択項目!$J$43,VLOOKUP(新規登録用!U617,※編集不可※選択項目!$N$42:$P$46,3,TRUE),AN617)</f>
        <v/>
      </c>
      <c r="AN617" s="95" t="str">
        <f>IF(G617&amp;H617=※編集不可※選択項目!$J$48,VLOOKUP(新規登録用!U617,※編集不可※選択項目!$N$47:$P$51,3,TRUE),"")</f>
        <v/>
      </c>
      <c r="AO617" s="94">
        <f>IFERROR(VLOOKUP(Y617&amp;G617&amp;H617,※編集不可※選択項目!U:V,2,FALSE),0)</f>
        <v>0</v>
      </c>
      <c r="AP617" s="94">
        <f t="shared" si="131"/>
        <v>0</v>
      </c>
      <c r="AQ617" s="94" t="str">
        <f t="shared" si="132"/>
        <v/>
      </c>
      <c r="AR617" s="81">
        <f t="shared" si="133"/>
        <v>0</v>
      </c>
      <c r="AS617" s="81">
        <f t="shared" si="138"/>
        <v>0</v>
      </c>
      <c r="AT617" s="81">
        <f t="shared" si="134"/>
        <v>0</v>
      </c>
      <c r="AU617" s="81" t="str">
        <f t="shared" si="139"/>
        <v/>
      </c>
      <c r="AV617" s="74">
        <f t="shared" si="140"/>
        <v>0</v>
      </c>
      <c r="AW617" s="74">
        <f t="shared" si="141"/>
        <v>0</v>
      </c>
    </row>
    <row r="618" spans="1:49" s="13" customFormat="1" ht="25.15" customHeight="1" x14ac:dyDescent="0.15">
      <c r="A618" s="72">
        <f t="shared" si="135"/>
        <v>607</v>
      </c>
      <c r="B618" s="26" t="str">
        <f t="shared" si="128"/>
        <v/>
      </c>
      <c r="C618" s="73"/>
      <c r="D618" s="24" t="str">
        <f t="shared" si="136"/>
        <v/>
      </c>
      <c r="E618" s="24" t="str">
        <f t="shared" si="137"/>
        <v/>
      </c>
      <c r="F618" s="22"/>
      <c r="G618" s="23"/>
      <c r="H618" s="22"/>
      <c r="I618" s="24" t="str">
        <f>IF(OR(G618="",H618="",U618=""),"",IFERROR(VLOOKUP(G618&amp;H618&amp;U618,※編集不可※選択項目!$K$3:$P$51,5,FALSE),"該当なし"))</f>
        <v/>
      </c>
      <c r="J618" s="41"/>
      <c r="K618" s="22"/>
      <c r="L618" s="24" t="e">
        <f>J618&amp;#REF!</f>
        <v>#REF!</v>
      </c>
      <c r="M618" s="22"/>
      <c r="N618" s="22"/>
      <c r="O618" s="22"/>
      <c r="P618" s="22"/>
      <c r="Q618" s="22"/>
      <c r="R618" s="22"/>
      <c r="S618" s="25" t="str">
        <f t="shared" si="129"/>
        <v/>
      </c>
      <c r="T618" s="22"/>
      <c r="U618" s="22"/>
      <c r="V618" s="22"/>
      <c r="W618" s="22"/>
      <c r="X618" s="22"/>
      <c r="Y618" s="22"/>
      <c r="Z618" s="31"/>
      <c r="AA618" s="41"/>
      <c r="AB618" s="31"/>
      <c r="AC618" s="121"/>
      <c r="AD618" s="122"/>
      <c r="AE618" s="118"/>
      <c r="AF618" s="100"/>
      <c r="AG618" s="71"/>
      <c r="AH618" s="94">
        <f>IFERROR(INDEX(※編集不可※選択項目!$P$3:$P$51,MATCH(新規登録用!G618&amp;新規登録用!H618&amp;新規登録用!I618,※編集不可※選択項目!$Q$3:$Q$51,0)),0)</f>
        <v>0</v>
      </c>
      <c r="AI618" s="95" t="str">
        <f t="shared" si="130"/>
        <v/>
      </c>
      <c r="AJ618" s="95" t="str">
        <f>IF(G618&amp;H618=※編集不可※選択項目!$J$3,VLOOKUP(新規登録用!U618,※編集不可※選択項目!$N$2:$P$13,3,TRUE),AK618)</f>
        <v/>
      </c>
      <c r="AK618" s="95" t="str">
        <f>IF(G618&amp;H618=※編集不可※選択項目!$J$15,VLOOKUP(新規登録用!U618,※編集不可※選択項目!$N$14:$P$25,3,TRUE),AL618)</f>
        <v/>
      </c>
      <c r="AL618" s="95" t="str">
        <f>IF(G618&amp;H618=※編集不可※選択項目!$J$27,VLOOKUP(新規登録用!U618,※編集不可※選択項目!$N$26:$P$41,3,TRUE),AM618)</f>
        <v/>
      </c>
      <c r="AM618" s="95" t="str">
        <f>IF(G618&amp;H618=※編集不可※選択項目!$J$43,VLOOKUP(新規登録用!U618,※編集不可※選択項目!$N$42:$P$46,3,TRUE),AN618)</f>
        <v/>
      </c>
      <c r="AN618" s="95" t="str">
        <f>IF(G618&amp;H618=※編集不可※選択項目!$J$48,VLOOKUP(新規登録用!U618,※編集不可※選択項目!$N$47:$P$51,3,TRUE),"")</f>
        <v/>
      </c>
      <c r="AO618" s="94">
        <f>IFERROR(VLOOKUP(Y618&amp;G618&amp;H618,※編集不可※選択項目!U:V,2,FALSE),0)</f>
        <v>0</v>
      </c>
      <c r="AP618" s="94">
        <f t="shared" si="131"/>
        <v>0</v>
      </c>
      <c r="AQ618" s="94" t="str">
        <f t="shared" si="132"/>
        <v/>
      </c>
      <c r="AR618" s="81">
        <f t="shared" si="133"/>
        <v>0</v>
      </c>
      <c r="AS618" s="81">
        <f t="shared" si="138"/>
        <v>0</v>
      </c>
      <c r="AT618" s="81">
        <f t="shared" si="134"/>
        <v>0</v>
      </c>
      <c r="AU618" s="81" t="str">
        <f t="shared" si="139"/>
        <v/>
      </c>
      <c r="AV618" s="74">
        <f t="shared" si="140"/>
        <v>0</v>
      </c>
      <c r="AW618" s="74">
        <f t="shared" si="141"/>
        <v>0</v>
      </c>
    </row>
    <row r="619" spans="1:49" s="13" customFormat="1" ht="25.15" customHeight="1" x14ac:dyDescent="0.15">
      <c r="A619" s="72">
        <f t="shared" si="135"/>
        <v>608</v>
      </c>
      <c r="B619" s="26" t="str">
        <f t="shared" si="128"/>
        <v/>
      </c>
      <c r="C619" s="73"/>
      <c r="D619" s="24" t="str">
        <f t="shared" si="136"/>
        <v/>
      </c>
      <c r="E619" s="24" t="str">
        <f t="shared" si="137"/>
        <v/>
      </c>
      <c r="F619" s="22"/>
      <c r="G619" s="23"/>
      <c r="H619" s="22"/>
      <c r="I619" s="24" t="str">
        <f>IF(OR(G619="",H619="",U619=""),"",IFERROR(VLOOKUP(G619&amp;H619&amp;U619,※編集不可※選択項目!$K$3:$P$51,5,FALSE),"該当なし"))</f>
        <v/>
      </c>
      <c r="J619" s="41"/>
      <c r="K619" s="22"/>
      <c r="L619" s="24" t="e">
        <f>J619&amp;#REF!</f>
        <v>#REF!</v>
      </c>
      <c r="M619" s="22"/>
      <c r="N619" s="22"/>
      <c r="O619" s="22"/>
      <c r="P619" s="22"/>
      <c r="Q619" s="22"/>
      <c r="R619" s="22"/>
      <c r="S619" s="25" t="str">
        <f t="shared" si="129"/>
        <v/>
      </c>
      <c r="T619" s="22"/>
      <c r="U619" s="22"/>
      <c r="V619" s="22"/>
      <c r="W619" s="22"/>
      <c r="X619" s="22"/>
      <c r="Y619" s="22"/>
      <c r="Z619" s="31"/>
      <c r="AA619" s="41"/>
      <c r="AB619" s="31"/>
      <c r="AC619" s="121"/>
      <c r="AD619" s="122"/>
      <c r="AE619" s="118"/>
      <c r="AF619" s="100"/>
      <c r="AG619" s="71"/>
      <c r="AH619" s="94">
        <f>IFERROR(INDEX(※編集不可※選択項目!$P$3:$P$51,MATCH(新規登録用!G619&amp;新規登録用!H619&amp;新規登録用!I619,※編集不可※選択項目!$Q$3:$Q$51,0)),0)</f>
        <v>0</v>
      </c>
      <c r="AI619" s="95" t="str">
        <f t="shared" si="130"/>
        <v/>
      </c>
      <c r="AJ619" s="95" t="str">
        <f>IF(G619&amp;H619=※編集不可※選択項目!$J$3,VLOOKUP(新規登録用!U619,※編集不可※選択項目!$N$2:$P$13,3,TRUE),AK619)</f>
        <v/>
      </c>
      <c r="AK619" s="95" t="str">
        <f>IF(G619&amp;H619=※編集不可※選択項目!$J$15,VLOOKUP(新規登録用!U619,※編集不可※選択項目!$N$14:$P$25,3,TRUE),AL619)</f>
        <v/>
      </c>
      <c r="AL619" s="95" t="str">
        <f>IF(G619&amp;H619=※編集不可※選択項目!$J$27,VLOOKUP(新規登録用!U619,※編集不可※選択項目!$N$26:$P$41,3,TRUE),AM619)</f>
        <v/>
      </c>
      <c r="AM619" s="95" t="str">
        <f>IF(G619&amp;H619=※編集不可※選択項目!$J$43,VLOOKUP(新規登録用!U619,※編集不可※選択項目!$N$42:$P$46,3,TRUE),AN619)</f>
        <v/>
      </c>
      <c r="AN619" s="95" t="str">
        <f>IF(G619&amp;H619=※編集不可※選択項目!$J$48,VLOOKUP(新規登録用!U619,※編集不可※選択項目!$N$47:$P$51,3,TRUE),"")</f>
        <v/>
      </c>
      <c r="AO619" s="94">
        <f>IFERROR(VLOOKUP(Y619&amp;G619&amp;H619,※編集不可※選択項目!U:V,2,FALSE),0)</f>
        <v>0</v>
      </c>
      <c r="AP619" s="94">
        <f t="shared" si="131"/>
        <v>0</v>
      </c>
      <c r="AQ619" s="94" t="str">
        <f t="shared" si="132"/>
        <v/>
      </c>
      <c r="AR619" s="81">
        <f t="shared" si="133"/>
        <v>0</v>
      </c>
      <c r="AS619" s="81">
        <f t="shared" si="138"/>
        <v>0</v>
      </c>
      <c r="AT619" s="81">
        <f t="shared" si="134"/>
        <v>0</v>
      </c>
      <c r="AU619" s="81" t="str">
        <f t="shared" si="139"/>
        <v/>
      </c>
      <c r="AV619" s="74">
        <f t="shared" si="140"/>
        <v>0</v>
      </c>
      <c r="AW619" s="74">
        <f t="shared" si="141"/>
        <v>0</v>
      </c>
    </row>
    <row r="620" spans="1:49" s="13" customFormat="1" ht="25.15" customHeight="1" x14ac:dyDescent="0.15">
      <c r="A620" s="72">
        <f t="shared" si="135"/>
        <v>609</v>
      </c>
      <c r="B620" s="26" t="str">
        <f t="shared" si="128"/>
        <v/>
      </c>
      <c r="C620" s="73"/>
      <c r="D620" s="24" t="str">
        <f t="shared" si="136"/>
        <v/>
      </c>
      <c r="E620" s="24" t="str">
        <f t="shared" si="137"/>
        <v/>
      </c>
      <c r="F620" s="22"/>
      <c r="G620" s="23"/>
      <c r="H620" s="22"/>
      <c r="I620" s="24" t="str">
        <f>IF(OR(G620="",H620="",U620=""),"",IFERROR(VLOOKUP(G620&amp;H620&amp;U620,※編集不可※選択項目!$K$3:$P$51,5,FALSE),"該当なし"))</f>
        <v/>
      </c>
      <c r="J620" s="41"/>
      <c r="K620" s="22"/>
      <c r="L620" s="24" t="e">
        <f>J620&amp;#REF!</f>
        <v>#REF!</v>
      </c>
      <c r="M620" s="22"/>
      <c r="N620" s="22"/>
      <c r="O620" s="22"/>
      <c r="P620" s="22"/>
      <c r="Q620" s="22"/>
      <c r="R620" s="22"/>
      <c r="S620" s="25" t="str">
        <f t="shared" si="129"/>
        <v/>
      </c>
      <c r="T620" s="22"/>
      <c r="U620" s="22"/>
      <c r="V620" s="22"/>
      <c r="W620" s="22"/>
      <c r="X620" s="22"/>
      <c r="Y620" s="22"/>
      <c r="Z620" s="31"/>
      <c r="AA620" s="41"/>
      <c r="AB620" s="31"/>
      <c r="AC620" s="121"/>
      <c r="AD620" s="122"/>
      <c r="AE620" s="118"/>
      <c r="AF620" s="100"/>
      <c r="AG620" s="71"/>
      <c r="AH620" s="94">
        <f>IFERROR(INDEX(※編集不可※選択項目!$P$3:$P$51,MATCH(新規登録用!G620&amp;新規登録用!H620&amp;新規登録用!I620,※編集不可※選択項目!$Q$3:$Q$51,0)),0)</f>
        <v>0</v>
      </c>
      <c r="AI620" s="95" t="str">
        <f t="shared" si="130"/>
        <v/>
      </c>
      <c r="AJ620" s="95" t="str">
        <f>IF(G620&amp;H620=※編集不可※選択項目!$J$3,VLOOKUP(新規登録用!U620,※編集不可※選択項目!$N$2:$P$13,3,TRUE),AK620)</f>
        <v/>
      </c>
      <c r="AK620" s="95" t="str">
        <f>IF(G620&amp;H620=※編集不可※選択項目!$J$15,VLOOKUP(新規登録用!U620,※編集不可※選択項目!$N$14:$P$25,3,TRUE),AL620)</f>
        <v/>
      </c>
      <c r="AL620" s="95" t="str">
        <f>IF(G620&amp;H620=※編集不可※選択項目!$J$27,VLOOKUP(新規登録用!U620,※編集不可※選択項目!$N$26:$P$41,3,TRUE),AM620)</f>
        <v/>
      </c>
      <c r="AM620" s="95" t="str">
        <f>IF(G620&amp;H620=※編集不可※選択項目!$J$43,VLOOKUP(新規登録用!U620,※編集不可※選択項目!$N$42:$P$46,3,TRUE),AN620)</f>
        <v/>
      </c>
      <c r="AN620" s="95" t="str">
        <f>IF(G620&amp;H620=※編集不可※選択項目!$J$48,VLOOKUP(新規登録用!U620,※編集不可※選択項目!$N$47:$P$51,3,TRUE),"")</f>
        <v/>
      </c>
      <c r="AO620" s="94">
        <f>IFERROR(VLOOKUP(Y620&amp;G620&amp;H620,※編集不可※選択項目!U:V,2,FALSE),0)</f>
        <v>0</v>
      </c>
      <c r="AP620" s="94">
        <f t="shared" si="131"/>
        <v>0</v>
      </c>
      <c r="AQ620" s="94" t="str">
        <f t="shared" si="132"/>
        <v/>
      </c>
      <c r="AR620" s="81">
        <f t="shared" si="133"/>
        <v>0</v>
      </c>
      <c r="AS620" s="81">
        <f t="shared" si="138"/>
        <v>0</v>
      </c>
      <c r="AT620" s="81">
        <f t="shared" si="134"/>
        <v>0</v>
      </c>
      <c r="AU620" s="81" t="str">
        <f t="shared" si="139"/>
        <v/>
      </c>
      <c r="AV620" s="74">
        <f t="shared" si="140"/>
        <v>0</v>
      </c>
      <c r="AW620" s="74">
        <f t="shared" si="141"/>
        <v>0</v>
      </c>
    </row>
    <row r="621" spans="1:49" s="13" customFormat="1" ht="25.15" customHeight="1" x14ac:dyDescent="0.15">
      <c r="A621" s="72">
        <f t="shared" si="135"/>
        <v>610</v>
      </c>
      <c r="B621" s="26" t="str">
        <f t="shared" si="128"/>
        <v/>
      </c>
      <c r="C621" s="73"/>
      <c r="D621" s="24" t="str">
        <f t="shared" si="136"/>
        <v/>
      </c>
      <c r="E621" s="24" t="str">
        <f t="shared" si="137"/>
        <v/>
      </c>
      <c r="F621" s="22"/>
      <c r="G621" s="23"/>
      <c r="H621" s="22"/>
      <c r="I621" s="24" t="str">
        <f>IF(OR(G621="",H621="",U621=""),"",IFERROR(VLOOKUP(G621&amp;H621&amp;U621,※編集不可※選択項目!$K$3:$P$51,5,FALSE),"該当なし"))</f>
        <v/>
      </c>
      <c r="J621" s="41"/>
      <c r="K621" s="22"/>
      <c r="L621" s="24" t="e">
        <f>J621&amp;#REF!</f>
        <v>#REF!</v>
      </c>
      <c r="M621" s="22"/>
      <c r="N621" s="22"/>
      <c r="O621" s="22"/>
      <c r="P621" s="22"/>
      <c r="Q621" s="22"/>
      <c r="R621" s="22"/>
      <c r="S621" s="25" t="str">
        <f t="shared" si="129"/>
        <v/>
      </c>
      <c r="T621" s="22"/>
      <c r="U621" s="22"/>
      <c r="V621" s="22"/>
      <c r="W621" s="22"/>
      <c r="X621" s="22"/>
      <c r="Y621" s="22"/>
      <c r="Z621" s="31"/>
      <c r="AA621" s="41"/>
      <c r="AB621" s="31"/>
      <c r="AC621" s="121"/>
      <c r="AD621" s="122"/>
      <c r="AE621" s="118"/>
      <c r="AF621" s="100"/>
      <c r="AG621" s="71"/>
      <c r="AH621" s="94">
        <f>IFERROR(INDEX(※編集不可※選択項目!$P$3:$P$51,MATCH(新規登録用!G621&amp;新規登録用!H621&amp;新規登録用!I621,※編集不可※選択項目!$Q$3:$Q$51,0)),0)</f>
        <v>0</v>
      </c>
      <c r="AI621" s="95" t="str">
        <f t="shared" si="130"/>
        <v/>
      </c>
      <c r="AJ621" s="95" t="str">
        <f>IF(G621&amp;H621=※編集不可※選択項目!$J$3,VLOOKUP(新規登録用!U621,※編集不可※選択項目!$N$2:$P$13,3,TRUE),AK621)</f>
        <v/>
      </c>
      <c r="AK621" s="95" t="str">
        <f>IF(G621&amp;H621=※編集不可※選択項目!$J$15,VLOOKUP(新規登録用!U621,※編集不可※選択項目!$N$14:$P$25,3,TRUE),AL621)</f>
        <v/>
      </c>
      <c r="AL621" s="95" t="str">
        <f>IF(G621&amp;H621=※編集不可※選択項目!$J$27,VLOOKUP(新規登録用!U621,※編集不可※選択項目!$N$26:$P$41,3,TRUE),AM621)</f>
        <v/>
      </c>
      <c r="AM621" s="95" t="str">
        <f>IF(G621&amp;H621=※編集不可※選択項目!$J$43,VLOOKUP(新規登録用!U621,※編集不可※選択項目!$N$42:$P$46,3,TRUE),AN621)</f>
        <v/>
      </c>
      <c r="AN621" s="95" t="str">
        <f>IF(G621&amp;H621=※編集不可※選択項目!$J$48,VLOOKUP(新規登録用!U621,※編集不可※選択項目!$N$47:$P$51,3,TRUE),"")</f>
        <v/>
      </c>
      <c r="AO621" s="94">
        <f>IFERROR(VLOOKUP(Y621&amp;G621&amp;H621,※編集不可※選択項目!U:V,2,FALSE),0)</f>
        <v>0</v>
      </c>
      <c r="AP621" s="94">
        <f t="shared" si="131"/>
        <v>0</v>
      </c>
      <c r="AQ621" s="94" t="str">
        <f t="shared" si="132"/>
        <v/>
      </c>
      <c r="AR621" s="81">
        <f t="shared" si="133"/>
        <v>0</v>
      </c>
      <c r="AS621" s="81">
        <f t="shared" si="138"/>
        <v>0</v>
      </c>
      <c r="AT621" s="81">
        <f t="shared" si="134"/>
        <v>0</v>
      </c>
      <c r="AU621" s="81" t="str">
        <f t="shared" si="139"/>
        <v/>
      </c>
      <c r="AV621" s="74">
        <f t="shared" si="140"/>
        <v>0</v>
      </c>
      <c r="AW621" s="74">
        <f t="shared" si="141"/>
        <v>0</v>
      </c>
    </row>
    <row r="622" spans="1:49" s="13" customFormat="1" ht="25.15" customHeight="1" x14ac:dyDescent="0.15">
      <c r="A622" s="72">
        <f t="shared" si="135"/>
        <v>611</v>
      </c>
      <c r="B622" s="26" t="str">
        <f t="shared" si="128"/>
        <v/>
      </c>
      <c r="C622" s="73"/>
      <c r="D622" s="24" t="str">
        <f t="shared" si="136"/>
        <v/>
      </c>
      <c r="E622" s="24" t="str">
        <f t="shared" si="137"/>
        <v/>
      </c>
      <c r="F622" s="22"/>
      <c r="G622" s="23"/>
      <c r="H622" s="22"/>
      <c r="I622" s="24" t="str">
        <f>IF(OR(G622="",H622="",U622=""),"",IFERROR(VLOOKUP(G622&amp;H622&amp;U622,※編集不可※選択項目!$K$3:$P$51,5,FALSE),"該当なし"))</f>
        <v/>
      </c>
      <c r="J622" s="41"/>
      <c r="K622" s="22"/>
      <c r="L622" s="24" t="e">
        <f>J622&amp;#REF!</f>
        <v>#REF!</v>
      </c>
      <c r="M622" s="22"/>
      <c r="N622" s="22"/>
      <c r="O622" s="22"/>
      <c r="P622" s="22"/>
      <c r="Q622" s="22"/>
      <c r="R622" s="22"/>
      <c r="S622" s="25" t="str">
        <f t="shared" si="129"/>
        <v/>
      </c>
      <c r="T622" s="22"/>
      <c r="U622" s="22"/>
      <c r="V622" s="22"/>
      <c r="W622" s="22"/>
      <c r="X622" s="22"/>
      <c r="Y622" s="22"/>
      <c r="Z622" s="31"/>
      <c r="AA622" s="41"/>
      <c r="AB622" s="31"/>
      <c r="AC622" s="121"/>
      <c r="AD622" s="122"/>
      <c r="AE622" s="118"/>
      <c r="AF622" s="100"/>
      <c r="AG622" s="71"/>
      <c r="AH622" s="94">
        <f>IFERROR(INDEX(※編集不可※選択項目!$P$3:$P$51,MATCH(新規登録用!G622&amp;新規登録用!H622&amp;新規登録用!I622,※編集不可※選択項目!$Q$3:$Q$51,0)),0)</f>
        <v>0</v>
      </c>
      <c r="AI622" s="95" t="str">
        <f t="shared" si="130"/>
        <v/>
      </c>
      <c r="AJ622" s="95" t="str">
        <f>IF(G622&amp;H622=※編集不可※選択項目!$J$3,VLOOKUP(新規登録用!U622,※編集不可※選択項目!$N$2:$P$13,3,TRUE),AK622)</f>
        <v/>
      </c>
      <c r="AK622" s="95" t="str">
        <f>IF(G622&amp;H622=※編集不可※選択項目!$J$15,VLOOKUP(新規登録用!U622,※編集不可※選択項目!$N$14:$P$25,3,TRUE),AL622)</f>
        <v/>
      </c>
      <c r="AL622" s="95" t="str">
        <f>IF(G622&amp;H622=※編集不可※選択項目!$J$27,VLOOKUP(新規登録用!U622,※編集不可※選択項目!$N$26:$P$41,3,TRUE),AM622)</f>
        <v/>
      </c>
      <c r="AM622" s="95" t="str">
        <f>IF(G622&amp;H622=※編集不可※選択項目!$J$43,VLOOKUP(新規登録用!U622,※編集不可※選択項目!$N$42:$P$46,3,TRUE),AN622)</f>
        <v/>
      </c>
      <c r="AN622" s="95" t="str">
        <f>IF(G622&amp;H622=※編集不可※選択項目!$J$48,VLOOKUP(新規登録用!U622,※編集不可※選択項目!$N$47:$P$51,3,TRUE),"")</f>
        <v/>
      </c>
      <c r="AO622" s="94">
        <f>IFERROR(VLOOKUP(Y622&amp;G622&amp;H622,※編集不可※選択項目!U:V,2,FALSE),0)</f>
        <v>0</v>
      </c>
      <c r="AP622" s="94">
        <f t="shared" si="131"/>
        <v>0</v>
      </c>
      <c r="AQ622" s="94" t="str">
        <f t="shared" si="132"/>
        <v/>
      </c>
      <c r="AR622" s="81">
        <f t="shared" si="133"/>
        <v>0</v>
      </c>
      <c r="AS622" s="81">
        <f t="shared" si="138"/>
        <v>0</v>
      </c>
      <c r="AT622" s="81">
        <f t="shared" si="134"/>
        <v>0</v>
      </c>
      <c r="AU622" s="81" t="str">
        <f t="shared" si="139"/>
        <v/>
      </c>
      <c r="AV622" s="74">
        <f t="shared" si="140"/>
        <v>0</v>
      </c>
      <c r="AW622" s="74">
        <f t="shared" si="141"/>
        <v>0</v>
      </c>
    </row>
    <row r="623" spans="1:49" s="13" customFormat="1" ht="25.15" customHeight="1" x14ac:dyDescent="0.15">
      <c r="A623" s="72">
        <f t="shared" si="135"/>
        <v>612</v>
      </c>
      <c r="B623" s="26" t="str">
        <f t="shared" si="128"/>
        <v/>
      </c>
      <c r="C623" s="73"/>
      <c r="D623" s="24" t="str">
        <f t="shared" si="136"/>
        <v/>
      </c>
      <c r="E623" s="24" t="str">
        <f t="shared" si="137"/>
        <v/>
      </c>
      <c r="F623" s="22"/>
      <c r="G623" s="23"/>
      <c r="H623" s="22"/>
      <c r="I623" s="24" t="str">
        <f>IF(OR(G623="",H623="",U623=""),"",IFERROR(VLOOKUP(G623&amp;H623&amp;U623,※編集不可※選択項目!$K$3:$P$51,5,FALSE),"該当なし"))</f>
        <v/>
      </c>
      <c r="J623" s="41"/>
      <c r="K623" s="22"/>
      <c r="L623" s="24" t="e">
        <f>J623&amp;#REF!</f>
        <v>#REF!</v>
      </c>
      <c r="M623" s="22"/>
      <c r="N623" s="22"/>
      <c r="O623" s="22"/>
      <c r="P623" s="22"/>
      <c r="Q623" s="22"/>
      <c r="R623" s="22"/>
      <c r="S623" s="25" t="str">
        <f t="shared" si="129"/>
        <v/>
      </c>
      <c r="T623" s="22"/>
      <c r="U623" s="22"/>
      <c r="V623" s="22"/>
      <c r="W623" s="22"/>
      <c r="X623" s="22"/>
      <c r="Y623" s="22"/>
      <c r="Z623" s="31"/>
      <c r="AA623" s="41"/>
      <c r="AB623" s="31"/>
      <c r="AC623" s="121"/>
      <c r="AD623" s="122"/>
      <c r="AE623" s="118"/>
      <c r="AF623" s="100"/>
      <c r="AG623" s="71"/>
      <c r="AH623" s="94">
        <f>IFERROR(INDEX(※編集不可※選択項目!$P$3:$P$51,MATCH(新規登録用!G623&amp;新規登録用!H623&amp;新規登録用!I623,※編集不可※選択項目!$Q$3:$Q$51,0)),0)</f>
        <v>0</v>
      </c>
      <c r="AI623" s="95" t="str">
        <f t="shared" si="130"/>
        <v/>
      </c>
      <c r="AJ623" s="95" t="str">
        <f>IF(G623&amp;H623=※編集不可※選択項目!$J$3,VLOOKUP(新規登録用!U623,※編集不可※選択項目!$N$2:$P$13,3,TRUE),AK623)</f>
        <v/>
      </c>
      <c r="AK623" s="95" t="str">
        <f>IF(G623&amp;H623=※編集不可※選択項目!$J$15,VLOOKUP(新規登録用!U623,※編集不可※選択項目!$N$14:$P$25,3,TRUE),AL623)</f>
        <v/>
      </c>
      <c r="AL623" s="95" t="str">
        <f>IF(G623&amp;H623=※編集不可※選択項目!$J$27,VLOOKUP(新規登録用!U623,※編集不可※選択項目!$N$26:$P$41,3,TRUE),AM623)</f>
        <v/>
      </c>
      <c r="AM623" s="95" t="str">
        <f>IF(G623&amp;H623=※編集不可※選択項目!$J$43,VLOOKUP(新規登録用!U623,※編集不可※選択項目!$N$42:$P$46,3,TRUE),AN623)</f>
        <v/>
      </c>
      <c r="AN623" s="95" t="str">
        <f>IF(G623&amp;H623=※編集不可※選択項目!$J$48,VLOOKUP(新規登録用!U623,※編集不可※選択項目!$N$47:$P$51,3,TRUE),"")</f>
        <v/>
      </c>
      <c r="AO623" s="94">
        <f>IFERROR(VLOOKUP(Y623&amp;G623&amp;H623,※編集不可※選択項目!U:V,2,FALSE),0)</f>
        <v>0</v>
      </c>
      <c r="AP623" s="94">
        <f t="shared" si="131"/>
        <v>0</v>
      </c>
      <c r="AQ623" s="94" t="str">
        <f t="shared" si="132"/>
        <v/>
      </c>
      <c r="AR623" s="81">
        <f t="shared" si="133"/>
        <v>0</v>
      </c>
      <c r="AS623" s="81">
        <f t="shared" si="138"/>
        <v>0</v>
      </c>
      <c r="AT623" s="81">
        <f t="shared" si="134"/>
        <v>0</v>
      </c>
      <c r="AU623" s="81" t="str">
        <f t="shared" si="139"/>
        <v/>
      </c>
      <c r="AV623" s="74">
        <f t="shared" si="140"/>
        <v>0</v>
      </c>
      <c r="AW623" s="74">
        <f t="shared" si="141"/>
        <v>0</v>
      </c>
    </row>
    <row r="624" spans="1:49" s="13" customFormat="1" ht="25.15" customHeight="1" x14ac:dyDescent="0.15">
      <c r="A624" s="72">
        <f t="shared" si="135"/>
        <v>613</v>
      </c>
      <c r="B624" s="26" t="str">
        <f t="shared" si="128"/>
        <v/>
      </c>
      <c r="C624" s="73"/>
      <c r="D624" s="24" t="str">
        <f t="shared" si="136"/>
        <v/>
      </c>
      <c r="E624" s="24" t="str">
        <f t="shared" si="137"/>
        <v/>
      </c>
      <c r="F624" s="22"/>
      <c r="G624" s="23"/>
      <c r="H624" s="22"/>
      <c r="I624" s="24" t="str">
        <f>IF(OR(G624="",H624="",U624=""),"",IFERROR(VLOOKUP(G624&amp;H624&amp;U624,※編集不可※選択項目!$K$3:$P$51,5,FALSE),"該当なし"))</f>
        <v/>
      </c>
      <c r="J624" s="41"/>
      <c r="K624" s="22"/>
      <c r="L624" s="24" t="e">
        <f>J624&amp;#REF!</f>
        <v>#REF!</v>
      </c>
      <c r="M624" s="22"/>
      <c r="N624" s="22"/>
      <c r="O624" s="22"/>
      <c r="P624" s="22"/>
      <c r="Q624" s="22"/>
      <c r="R624" s="22"/>
      <c r="S624" s="25" t="str">
        <f t="shared" si="129"/>
        <v/>
      </c>
      <c r="T624" s="22"/>
      <c r="U624" s="22"/>
      <c r="V624" s="22"/>
      <c r="W624" s="22"/>
      <c r="X624" s="22"/>
      <c r="Y624" s="22"/>
      <c r="Z624" s="31"/>
      <c r="AA624" s="41"/>
      <c r="AB624" s="31"/>
      <c r="AC624" s="121"/>
      <c r="AD624" s="122"/>
      <c r="AE624" s="118"/>
      <c r="AF624" s="100"/>
      <c r="AG624" s="71"/>
      <c r="AH624" s="94">
        <f>IFERROR(INDEX(※編集不可※選択項目!$P$3:$P$51,MATCH(新規登録用!G624&amp;新規登録用!H624&amp;新規登録用!I624,※編集不可※選択項目!$Q$3:$Q$51,0)),0)</f>
        <v>0</v>
      </c>
      <c r="AI624" s="95" t="str">
        <f t="shared" si="130"/>
        <v/>
      </c>
      <c r="AJ624" s="95" t="str">
        <f>IF(G624&amp;H624=※編集不可※選択項目!$J$3,VLOOKUP(新規登録用!U624,※編集不可※選択項目!$N$2:$P$13,3,TRUE),AK624)</f>
        <v/>
      </c>
      <c r="AK624" s="95" t="str">
        <f>IF(G624&amp;H624=※編集不可※選択項目!$J$15,VLOOKUP(新規登録用!U624,※編集不可※選択項目!$N$14:$P$25,3,TRUE),AL624)</f>
        <v/>
      </c>
      <c r="AL624" s="95" t="str">
        <f>IF(G624&amp;H624=※編集不可※選択項目!$J$27,VLOOKUP(新規登録用!U624,※編集不可※選択項目!$N$26:$P$41,3,TRUE),AM624)</f>
        <v/>
      </c>
      <c r="AM624" s="95" t="str">
        <f>IF(G624&amp;H624=※編集不可※選択項目!$J$43,VLOOKUP(新規登録用!U624,※編集不可※選択項目!$N$42:$P$46,3,TRUE),AN624)</f>
        <v/>
      </c>
      <c r="AN624" s="95" t="str">
        <f>IF(G624&amp;H624=※編集不可※選択項目!$J$48,VLOOKUP(新規登録用!U624,※編集不可※選択項目!$N$47:$P$51,3,TRUE),"")</f>
        <v/>
      </c>
      <c r="AO624" s="94">
        <f>IFERROR(VLOOKUP(Y624&amp;G624&amp;H624,※編集不可※選択項目!U:V,2,FALSE),0)</f>
        <v>0</v>
      </c>
      <c r="AP624" s="94">
        <f t="shared" si="131"/>
        <v>0</v>
      </c>
      <c r="AQ624" s="94" t="str">
        <f t="shared" si="132"/>
        <v/>
      </c>
      <c r="AR624" s="81">
        <f t="shared" si="133"/>
        <v>0</v>
      </c>
      <c r="AS624" s="81">
        <f t="shared" si="138"/>
        <v>0</v>
      </c>
      <c r="AT624" s="81">
        <f t="shared" si="134"/>
        <v>0</v>
      </c>
      <c r="AU624" s="81" t="str">
        <f t="shared" si="139"/>
        <v/>
      </c>
      <c r="AV624" s="74">
        <f t="shared" si="140"/>
        <v>0</v>
      </c>
      <c r="AW624" s="74">
        <f t="shared" si="141"/>
        <v>0</v>
      </c>
    </row>
    <row r="625" spans="1:49" s="13" customFormat="1" ht="25.15" customHeight="1" x14ac:dyDescent="0.15">
      <c r="A625" s="72">
        <f t="shared" si="135"/>
        <v>614</v>
      </c>
      <c r="B625" s="26" t="str">
        <f t="shared" si="128"/>
        <v/>
      </c>
      <c r="C625" s="73"/>
      <c r="D625" s="24" t="str">
        <f t="shared" si="136"/>
        <v/>
      </c>
      <c r="E625" s="24" t="str">
        <f t="shared" si="137"/>
        <v/>
      </c>
      <c r="F625" s="22"/>
      <c r="G625" s="23"/>
      <c r="H625" s="22"/>
      <c r="I625" s="24" t="str">
        <f>IF(OR(G625="",H625="",U625=""),"",IFERROR(VLOOKUP(G625&amp;H625&amp;U625,※編集不可※選択項目!$K$3:$P$51,5,FALSE),"該当なし"))</f>
        <v/>
      </c>
      <c r="J625" s="41"/>
      <c r="K625" s="22"/>
      <c r="L625" s="24" t="e">
        <f>J625&amp;#REF!</f>
        <v>#REF!</v>
      </c>
      <c r="M625" s="22"/>
      <c r="N625" s="22"/>
      <c r="O625" s="22"/>
      <c r="P625" s="22"/>
      <c r="Q625" s="22"/>
      <c r="R625" s="22"/>
      <c r="S625" s="25" t="str">
        <f t="shared" si="129"/>
        <v/>
      </c>
      <c r="T625" s="22"/>
      <c r="U625" s="22"/>
      <c r="V625" s="22"/>
      <c r="W625" s="22"/>
      <c r="X625" s="22"/>
      <c r="Y625" s="22"/>
      <c r="Z625" s="31"/>
      <c r="AA625" s="41"/>
      <c r="AB625" s="31"/>
      <c r="AC625" s="121"/>
      <c r="AD625" s="122"/>
      <c r="AE625" s="118"/>
      <c r="AF625" s="100"/>
      <c r="AG625" s="71"/>
      <c r="AH625" s="94">
        <f>IFERROR(INDEX(※編集不可※選択項目!$P$3:$P$51,MATCH(新規登録用!G625&amp;新規登録用!H625&amp;新規登録用!I625,※編集不可※選択項目!$Q$3:$Q$51,0)),0)</f>
        <v>0</v>
      </c>
      <c r="AI625" s="95" t="str">
        <f t="shared" si="130"/>
        <v/>
      </c>
      <c r="AJ625" s="95" t="str">
        <f>IF(G625&amp;H625=※編集不可※選択項目!$J$3,VLOOKUP(新規登録用!U625,※編集不可※選択項目!$N$2:$P$13,3,TRUE),AK625)</f>
        <v/>
      </c>
      <c r="AK625" s="95" t="str">
        <f>IF(G625&amp;H625=※編集不可※選択項目!$J$15,VLOOKUP(新規登録用!U625,※編集不可※選択項目!$N$14:$P$25,3,TRUE),AL625)</f>
        <v/>
      </c>
      <c r="AL625" s="95" t="str">
        <f>IF(G625&amp;H625=※編集不可※選択項目!$J$27,VLOOKUP(新規登録用!U625,※編集不可※選択項目!$N$26:$P$41,3,TRUE),AM625)</f>
        <v/>
      </c>
      <c r="AM625" s="95" t="str">
        <f>IF(G625&amp;H625=※編集不可※選択項目!$J$43,VLOOKUP(新規登録用!U625,※編集不可※選択項目!$N$42:$P$46,3,TRUE),AN625)</f>
        <v/>
      </c>
      <c r="AN625" s="95" t="str">
        <f>IF(G625&amp;H625=※編集不可※選択項目!$J$48,VLOOKUP(新規登録用!U625,※編集不可※選択項目!$N$47:$P$51,3,TRUE),"")</f>
        <v/>
      </c>
      <c r="AO625" s="94">
        <f>IFERROR(VLOOKUP(Y625&amp;G625&amp;H625,※編集不可※選択項目!U:V,2,FALSE),0)</f>
        <v>0</v>
      </c>
      <c r="AP625" s="94">
        <f t="shared" si="131"/>
        <v>0</v>
      </c>
      <c r="AQ625" s="94" t="str">
        <f t="shared" si="132"/>
        <v/>
      </c>
      <c r="AR625" s="81">
        <f t="shared" si="133"/>
        <v>0</v>
      </c>
      <c r="AS625" s="81">
        <f t="shared" si="138"/>
        <v>0</v>
      </c>
      <c r="AT625" s="81">
        <f t="shared" si="134"/>
        <v>0</v>
      </c>
      <c r="AU625" s="81" t="str">
        <f t="shared" si="139"/>
        <v/>
      </c>
      <c r="AV625" s="74">
        <f t="shared" si="140"/>
        <v>0</v>
      </c>
      <c r="AW625" s="74">
        <f t="shared" si="141"/>
        <v>0</v>
      </c>
    </row>
    <row r="626" spans="1:49" s="13" customFormat="1" ht="25.15" customHeight="1" x14ac:dyDescent="0.15">
      <c r="A626" s="72">
        <f t="shared" si="135"/>
        <v>615</v>
      </c>
      <c r="B626" s="26" t="str">
        <f t="shared" si="128"/>
        <v/>
      </c>
      <c r="C626" s="73"/>
      <c r="D626" s="24" t="str">
        <f t="shared" si="136"/>
        <v/>
      </c>
      <c r="E626" s="24" t="str">
        <f t="shared" si="137"/>
        <v/>
      </c>
      <c r="F626" s="22"/>
      <c r="G626" s="23"/>
      <c r="H626" s="22"/>
      <c r="I626" s="24" t="str">
        <f>IF(OR(G626="",H626="",U626=""),"",IFERROR(VLOOKUP(G626&amp;H626&amp;U626,※編集不可※選択項目!$K$3:$P$51,5,FALSE),"該当なし"))</f>
        <v/>
      </c>
      <c r="J626" s="41"/>
      <c r="K626" s="22"/>
      <c r="L626" s="24" t="e">
        <f>J626&amp;#REF!</f>
        <v>#REF!</v>
      </c>
      <c r="M626" s="22"/>
      <c r="N626" s="22"/>
      <c r="O626" s="22"/>
      <c r="P626" s="22"/>
      <c r="Q626" s="22"/>
      <c r="R626" s="22"/>
      <c r="S626" s="25" t="str">
        <f t="shared" si="129"/>
        <v/>
      </c>
      <c r="T626" s="22"/>
      <c r="U626" s="22"/>
      <c r="V626" s="22"/>
      <c r="W626" s="22"/>
      <c r="X626" s="22"/>
      <c r="Y626" s="22"/>
      <c r="Z626" s="31"/>
      <c r="AA626" s="41"/>
      <c r="AB626" s="31"/>
      <c r="AC626" s="121"/>
      <c r="AD626" s="122"/>
      <c r="AE626" s="118"/>
      <c r="AF626" s="100"/>
      <c r="AG626" s="71"/>
      <c r="AH626" s="94">
        <f>IFERROR(INDEX(※編集不可※選択項目!$P$3:$P$51,MATCH(新規登録用!G626&amp;新規登録用!H626&amp;新規登録用!I626,※編集不可※選択項目!$Q$3:$Q$51,0)),0)</f>
        <v>0</v>
      </c>
      <c r="AI626" s="95" t="str">
        <f t="shared" si="130"/>
        <v/>
      </c>
      <c r="AJ626" s="95" t="str">
        <f>IF(G626&amp;H626=※編集不可※選択項目!$J$3,VLOOKUP(新規登録用!U626,※編集不可※選択項目!$N$2:$P$13,3,TRUE),AK626)</f>
        <v/>
      </c>
      <c r="AK626" s="95" t="str">
        <f>IF(G626&amp;H626=※編集不可※選択項目!$J$15,VLOOKUP(新規登録用!U626,※編集不可※選択項目!$N$14:$P$25,3,TRUE),AL626)</f>
        <v/>
      </c>
      <c r="AL626" s="95" t="str">
        <f>IF(G626&amp;H626=※編集不可※選択項目!$J$27,VLOOKUP(新規登録用!U626,※編集不可※選択項目!$N$26:$P$41,3,TRUE),AM626)</f>
        <v/>
      </c>
      <c r="AM626" s="95" t="str">
        <f>IF(G626&amp;H626=※編集不可※選択項目!$J$43,VLOOKUP(新規登録用!U626,※編集不可※選択項目!$N$42:$P$46,3,TRUE),AN626)</f>
        <v/>
      </c>
      <c r="AN626" s="95" t="str">
        <f>IF(G626&amp;H626=※編集不可※選択項目!$J$48,VLOOKUP(新規登録用!U626,※編集不可※選択項目!$N$47:$P$51,3,TRUE),"")</f>
        <v/>
      </c>
      <c r="AO626" s="94">
        <f>IFERROR(VLOOKUP(Y626&amp;G626&amp;H626,※編集不可※選択項目!U:V,2,FALSE),0)</f>
        <v>0</v>
      </c>
      <c r="AP626" s="94">
        <f t="shared" si="131"/>
        <v>0</v>
      </c>
      <c r="AQ626" s="94" t="str">
        <f t="shared" si="132"/>
        <v/>
      </c>
      <c r="AR626" s="81">
        <f t="shared" si="133"/>
        <v>0</v>
      </c>
      <c r="AS626" s="81">
        <f t="shared" si="138"/>
        <v>0</v>
      </c>
      <c r="AT626" s="81">
        <f t="shared" si="134"/>
        <v>0</v>
      </c>
      <c r="AU626" s="81" t="str">
        <f t="shared" si="139"/>
        <v/>
      </c>
      <c r="AV626" s="74">
        <f t="shared" si="140"/>
        <v>0</v>
      </c>
      <c r="AW626" s="74">
        <f t="shared" si="141"/>
        <v>0</v>
      </c>
    </row>
    <row r="627" spans="1:49" s="13" customFormat="1" ht="25.15" customHeight="1" x14ac:dyDescent="0.15">
      <c r="A627" s="72">
        <f t="shared" si="135"/>
        <v>616</v>
      </c>
      <c r="B627" s="26" t="str">
        <f t="shared" si="128"/>
        <v/>
      </c>
      <c r="C627" s="73"/>
      <c r="D627" s="24" t="str">
        <f t="shared" si="136"/>
        <v/>
      </c>
      <c r="E627" s="24" t="str">
        <f t="shared" si="137"/>
        <v/>
      </c>
      <c r="F627" s="22"/>
      <c r="G627" s="23"/>
      <c r="H627" s="22"/>
      <c r="I627" s="24" t="str">
        <f>IF(OR(G627="",H627="",U627=""),"",IFERROR(VLOOKUP(G627&amp;H627&amp;U627,※編集不可※選択項目!$K$3:$P$51,5,FALSE),"該当なし"))</f>
        <v/>
      </c>
      <c r="J627" s="41"/>
      <c r="K627" s="22"/>
      <c r="L627" s="24" t="e">
        <f>J627&amp;#REF!</f>
        <v>#REF!</v>
      </c>
      <c r="M627" s="22"/>
      <c r="N627" s="22"/>
      <c r="O627" s="22"/>
      <c r="P627" s="22"/>
      <c r="Q627" s="22"/>
      <c r="R627" s="22"/>
      <c r="S627" s="25" t="str">
        <f t="shared" si="129"/>
        <v/>
      </c>
      <c r="T627" s="22"/>
      <c r="U627" s="22"/>
      <c r="V627" s="22"/>
      <c r="W627" s="22"/>
      <c r="X627" s="22"/>
      <c r="Y627" s="22"/>
      <c r="Z627" s="31"/>
      <c r="AA627" s="41"/>
      <c r="AB627" s="31"/>
      <c r="AC627" s="121"/>
      <c r="AD627" s="122"/>
      <c r="AE627" s="118"/>
      <c r="AF627" s="100"/>
      <c r="AG627" s="71"/>
      <c r="AH627" s="94">
        <f>IFERROR(INDEX(※編集不可※選択項目!$P$3:$P$51,MATCH(新規登録用!G627&amp;新規登録用!H627&amp;新規登録用!I627,※編集不可※選択項目!$Q$3:$Q$51,0)),0)</f>
        <v>0</v>
      </c>
      <c r="AI627" s="95" t="str">
        <f t="shared" si="130"/>
        <v/>
      </c>
      <c r="AJ627" s="95" t="str">
        <f>IF(G627&amp;H627=※編集不可※選択項目!$J$3,VLOOKUP(新規登録用!U627,※編集不可※選択項目!$N$2:$P$13,3,TRUE),AK627)</f>
        <v/>
      </c>
      <c r="AK627" s="95" t="str">
        <f>IF(G627&amp;H627=※編集不可※選択項目!$J$15,VLOOKUP(新規登録用!U627,※編集不可※選択項目!$N$14:$P$25,3,TRUE),AL627)</f>
        <v/>
      </c>
      <c r="AL627" s="95" t="str">
        <f>IF(G627&amp;H627=※編集不可※選択項目!$J$27,VLOOKUP(新規登録用!U627,※編集不可※選択項目!$N$26:$P$41,3,TRUE),AM627)</f>
        <v/>
      </c>
      <c r="AM627" s="95" t="str">
        <f>IF(G627&amp;H627=※編集不可※選択項目!$J$43,VLOOKUP(新規登録用!U627,※編集不可※選択項目!$N$42:$P$46,3,TRUE),AN627)</f>
        <v/>
      </c>
      <c r="AN627" s="95" t="str">
        <f>IF(G627&amp;H627=※編集不可※選択項目!$J$48,VLOOKUP(新規登録用!U627,※編集不可※選択項目!$N$47:$P$51,3,TRUE),"")</f>
        <v/>
      </c>
      <c r="AO627" s="94">
        <f>IFERROR(VLOOKUP(Y627&amp;G627&amp;H627,※編集不可※選択項目!U:V,2,FALSE),0)</f>
        <v>0</v>
      </c>
      <c r="AP627" s="94">
        <f t="shared" si="131"/>
        <v>0</v>
      </c>
      <c r="AQ627" s="94" t="str">
        <f t="shared" si="132"/>
        <v/>
      </c>
      <c r="AR627" s="81">
        <f t="shared" si="133"/>
        <v>0</v>
      </c>
      <c r="AS627" s="81">
        <f t="shared" si="138"/>
        <v>0</v>
      </c>
      <c r="AT627" s="81">
        <f t="shared" si="134"/>
        <v>0</v>
      </c>
      <c r="AU627" s="81" t="str">
        <f t="shared" si="139"/>
        <v/>
      </c>
      <c r="AV627" s="74">
        <f t="shared" si="140"/>
        <v>0</v>
      </c>
      <c r="AW627" s="74">
        <f t="shared" si="141"/>
        <v>0</v>
      </c>
    </row>
    <row r="628" spans="1:49" s="13" customFormat="1" ht="25.15" customHeight="1" x14ac:dyDescent="0.15">
      <c r="A628" s="72">
        <f t="shared" si="135"/>
        <v>617</v>
      </c>
      <c r="B628" s="26" t="str">
        <f t="shared" si="128"/>
        <v/>
      </c>
      <c r="C628" s="73"/>
      <c r="D628" s="24" t="str">
        <f t="shared" si="136"/>
        <v/>
      </c>
      <c r="E628" s="24" t="str">
        <f t="shared" si="137"/>
        <v/>
      </c>
      <c r="F628" s="22"/>
      <c r="G628" s="23"/>
      <c r="H628" s="22"/>
      <c r="I628" s="24" t="str">
        <f>IF(OR(G628="",H628="",U628=""),"",IFERROR(VLOOKUP(G628&amp;H628&amp;U628,※編集不可※選択項目!$K$3:$P$51,5,FALSE),"該当なし"))</f>
        <v/>
      </c>
      <c r="J628" s="41"/>
      <c r="K628" s="22"/>
      <c r="L628" s="24" t="e">
        <f>J628&amp;#REF!</f>
        <v>#REF!</v>
      </c>
      <c r="M628" s="22"/>
      <c r="N628" s="22"/>
      <c r="O628" s="22"/>
      <c r="P628" s="22"/>
      <c r="Q628" s="22"/>
      <c r="R628" s="22"/>
      <c r="S628" s="25" t="str">
        <f t="shared" si="129"/>
        <v/>
      </c>
      <c r="T628" s="22"/>
      <c r="U628" s="22"/>
      <c r="V628" s="22"/>
      <c r="W628" s="22"/>
      <c r="X628" s="22"/>
      <c r="Y628" s="22"/>
      <c r="Z628" s="31"/>
      <c r="AA628" s="41"/>
      <c r="AB628" s="31"/>
      <c r="AC628" s="121"/>
      <c r="AD628" s="122"/>
      <c r="AE628" s="118"/>
      <c r="AF628" s="100"/>
      <c r="AG628" s="71"/>
      <c r="AH628" s="94">
        <f>IFERROR(INDEX(※編集不可※選択項目!$P$3:$P$51,MATCH(新規登録用!G628&amp;新規登録用!H628&amp;新規登録用!I628,※編集不可※選択項目!$Q$3:$Q$51,0)),0)</f>
        <v>0</v>
      </c>
      <c r="AI628" s="95" t="str">
        <f t="shared" si="130"/>
        <v/>
      </c>
      <c r="AJ628" s="95" t="str">
        <f>IF(G628&amp;H628=※編集不可※選択項目!$J$3,VLOOKUP(新規登録用!U628,※編集不可※選択項目!$N$2:$P$13,3,TRUE),AK628)</f>
        <v/>
      </c>
      <c r="AK628" s="95" t="str">
        <f>IF(G628&amp;H628=※編集不可※選択項目!$J$15,VLOOKUP(新規登録用!U628,※編集不可※選択項目!$N$14:$P$25,3,TRUE),AL628)</f>
        <v/>
      </c>
      <c r="AL628" s="95" t="str">
        <f>IF(G628&amp;H628=※編集不可※選択項目!$J$27,VLOOKUP(新規登録用!U628,※編集不可※選択項目!$N$26:$P$41,3,TRUE),AM628)</f>
        <v/>
      </c>
      <c r="AM628" s="95" t="str">
        <f>IF(G628&amp;H628=※編集不可※選択項目!$J$43,VLOOKUP(新規登録用!U628,※編集不可※選択項目!$N$42:$P$46,3,TRUE),AN628)</f>
        <v/>
      </c>
      <c r="AN628" s="95" t="str">
        <f>IF(G628&amp;H628=※編集不可※選択項目!$J$48,VLOOKUP(新規登録用!U628,※編集不可※選択項目!$N$47:$P$51,3,TRUE),"")</f>
        <v/>
      </c>
      <c r="AO628" s="94">
        <f>IFERROR(VLOOKUP(Y628&amp;G628&amp;H628,※編集不可※選択項目!U:V,2,FALSE),0)</f>
        <v>0</v>
      </c>
      <c r="AP628" s="94">
        <f t="shared" si="131"/>
        <v>0</v>
      </c>
      <c r="AQ628" s="94" t="str">
        <f t="shared" si="132"/>
        <v/>
      </c>
      <c r="AR628" s="81">
        <f t="shared" si="133"/>
        <v>0</v>
      </c>
      <c r="AS628" s="81">
        <f t="shared" si="138"/>
        <v>0</v>
      </c>
      <c r="AT628" s="81">
        <f t="shared" si="134"/>
        <v>0</v>
      </c>
      <c r="AU628" s="81" t="str">
        <f t="shared" si="139"/>
        <v/>
      </c>
      <c r="AV628" s="74">
        <f t="shared" si="140"/>
        <v>0</v>
      </c>
      <c r="AW628" s="74">
        <f t="shared" si="141"/>
        <v>0</v>
      </c>
    </row>
    <row r="629" spans="1:49" s="13" customFormat="1" ht="25.15" customHeight="1" x14ac:dyDescent="0.15">
      <c r="A629" s="72">
        <f t="shared" si="135"/>
        <v>618</v>
      </c>
      <c r="B629" s="26" t="str">
        <f t="shared" si="128"/>
        <v/>
      </c>
      <c r="C629" s="73"/>
      <c r="D629" s="24" t="str">
        <f t="shared" si="136"/>
        <v/>
      </c>
      <c r="E629" s="24" t="str">
        <f t="shared" si="137"/>
        <v/>
      </c>
      <c r="F629" s="22"/>
      <c r="G629" s="23"/>
      <c r="H629" s="22"/>
      <c r="I629" s="24" t="str">
        <f>IF(OR(G629="",H629="",U629=""),"",IFERROR(VLOOKUP(G629&amp;H629&amp;U629,※編集不可※選択項目!$K$3:$P$51,5,FALSE),"該当なし"))</f>
        <v/>
      </c>
      <c r="J629" s="41"/>
      <c r="K629" s="22"/>
      <c r="L629" s="24" t="e">
        <f>J629&amp;#REF!</f>
        <v>#REF!</v>
      </c>
      <c r="M629" s="22"/>
      <c r="N629" s="22"/>
      <c r="O629" s="22"/>
      <c r="P629" s="22"/>
      <c r="Q629" s="22"/>
      <c r="R629" s="22"/>
      <c r="S629" s="25" t="str">
        <f t="shared" si="129"/>
        <v/>
      </c>
      <c r="T629" s="22"/>
      <c r="U629" s="22"/>
      <c r="V629" s="22"/>
      <c r="W629" s="22"/>
      <c r="X629" s="22"/>
      <c r="Y629" s="22"/>
      <c r="Z629" s="31"/>
      <c r="AA629" s="41"/>
      <c r="AB629" s="31"/>
      <c r="AC629" s="121"/>
      <c r="AD629" s="122"/>
      <c r="AE629" s="118"/>
      <c r="AF629" s="100"/>
      <c r="AG629" s="71"/>
      <c r="AH629" s="94">
        <f>IFERROR(INDEX(※編集不可※選択項目!$P$3:$P$51,MATCH(新規登録用!G629&amp;新規登録用!H629&amp;新規登録用!I629,※編集不可※選択項目!$Q$3:$Q$51,0)),0)</f>
        <v>0</v>
      </c>
      <c r="AI629" s="95" t="str">
        <f t="shared" si="130"/>
        <v/>
      </c>
      <c r="AJ629" s="95" t="str">
        <f>IF(G629&amp;H629=※編集不可※選択項目!$J$3,VLOOKUP(新規登録用!U629,※編集不可※選択項目!$N$2:$P$13,3,TRUE),AK629)</f>
        <v/>
      </c>
      <c r="AK629" s="95" t="str">
        <f>IF(G629&amp;H629=※編集不可※選択項目!$J$15,VLOOKUP(新規登録用!U629,※編集不可※選択項目!$N$14:$P$25,3,TRUE),AL629)</f>
        <v/>
      </c>
      <c r="AL629" s="95" t="str">
        <f>IF(G629&amp;H629=※編集不可※選択項目!$J$27,VLOOKUP(新規登録用!U629,※編集不可※選択項目!$N$26:$P$41,3,TRUE),AM629)</f>
        <v/>
      </c>
      <c r="AM629" s="95" t="str">
        <f>IF(G629&amp;H629=※編集不可※選択項目!$J$43,VLOOKUP(新規登録用!U629,※編集不可※選択項目!$N$42:$P$46,3,TRUE),AN629)</f>
        <v/>
      </c>
      <c r="AN629" s="95" t="str">
        <f>IF(G629&amp;H629=※編集不可※選択項目!$J$48,VLOOKUP(新規登録用!U629,※編集不可※選択項目!$N$47:$P$51,3,TRUE),"")</f>
        <v/>
      </c>
      <c r="AO629" s="94">
        <f>IFERROR(VLOOKUP(Y629&amp;G629&amp;H629,※編集不可※選択項目!U:V,2,FALSE),0)</f>
        <v>0</v>
      </c>
      <c r="AP629" s="94">
        <f t="shared" si="131"/>
        <v>0</v>
      </c>
      <c r="AQ629" s="94" t="str">
        <f t="shared" si="132"/>
        <v/>
      </c>
      <c r="AR629" s="81">
        <f t="shared" si="133"/>
        <v>0</v>
      </c>
      <c r="AS629" s="81">
        <f t="shared" si="138"/>
        <v>0</v>
      </c>
      <c r="AT629" s="81">
        <f t="shared" si="134"/>
        <v>0</v>
      </c>
      <c r="AU629" s="81" t="str">
        <f t="shared" si="139"/>
        <v/>
      </c>
      <c r="AV629" s="74">
        <f t="shared" si="140"/>
        <v>0</v>
      </c>
      <c r="AW629" s="74">
        <f t="shared" si="141"/>
        <v>0</v>
      </c>
    </row>
    <row r="630" spans="1:49" s="13" customFormat="1" ht="25.15" customHeight="1" x14ac:dyDescent="0.15">
      <c r="A630" s="72">
        <f t="shared" si="135"/>
        <v>619</v>
      </c>
      <c r="B630" s="26" t="str">
        <f t="shared" si="128"/>
        <v/>
      </c>
      <c r="C630" s="73"/>
      <c r="D630" s="24" t="str">
        <f t="shared" si="136"/>
        <v/>
      </c>
      <c r="E630" s="24" t="str">
        <f t="shared" si="137"/>
        <v/>
      </c>
      <c r="F630" s="22"/>
      <c r="G630" s="23"/>
      <c r="H630" s="22"/>
      <c r="I630" s="24" t="str">
        <f>IF(OR(G630="",H630="",U630=""),"",IFERROR(VLOOKUP(G630&amp;H630&amp;U630,※編集不可※選択項目!$K$3:$P$51,5,FALSE),"該当なし"))</f>
        <v/>
      </c>
      <c r="J630" s="41"/>
      <c r="K630" s="22"/>
      <c r="L630" s="24" t="e">
        <f>J630&amp;#REF!</f>
        <v>#REF!</v>
      </c>
      <c r="M630" s="22"/>
      <c r="N630" s="22"/>
      <c r="O630" s="22"/>
      <c r="P630" s="22"/>
      <c r="Q630" s="22"/>
      <c r="R630" s="22"/>
      <c r="S630" s="25" t="str">
        <f t="shared" si="129"/>
        <v/>
      </c>
      <c r="T630" s="22"/>
      <c r="U630" s="22"/>
      <c r="V630" s="22"/>
      <c r="W630" s="22"/>
      <c r="X630" s="22"/>
      <c r="Y630" s="22"/>
      <c r="Z630" s="31"/>
      <c r="AA630" s="41"/>
      <c r="AB630" s="31"/>
      <c r="AC630" s="121"/>
      <c r="AD630" s="122"/>
      <c r="AE630" s="118"/>
      <c r="AF630" s="100"/>
      <c r="AG630" s="71"/>
      <c r="AH630" s="94">
        <f>IFERROR(INDEX(※編集不可※選択項目!$P$3:$P$51,MATCH(新規登録用!G630&amp;新規登録用!H630&amp;新規登録用!I630,※編集不可※選択項目!$Q$3:$Q$51,0)),0)</f>
        <v>0</v>
      </c>
      <c r="AI630" s="95" t="str">
        <f t="shared" si="130"/>
        <v/>
      </c>
      <c r="AJ630" s="95" t="str">
        <f>IF(G630&amp;H630=※編集不可※選択項目!$J$3,VLOOKUP(新規登録用!U630,※編集不可※選択項目!$N$2:$P$13,3,TRUE),AK630)</f>
        <v/>
      </c>
      <c r="AK630" s="95" t="str">
        <f>IF(G630&amp;H630=※編集不可※選択項目!$J$15,VLOOKUP(新規登録用!U630,※編集不可※選択項目!$N$14:$P$25,3,TRUE),AL630)</f>
        <v/>
      </c>
      <c r="AL630" s="95" t="str">
        <f>IF(G630&amp;H630=※編集不可※選択項目!$J$27,VLOOKUP(新規登録用!U630,※編集不可※選択項目!$N$26:$P$41,3,TRUE),AM630)</f>
        <v/>
      </c>
      <c r="AM630" s="95" t="str">
        <f>IF(G630&amp;H630=※編集不可※選択項目!$J$43,VLOOKUP(新規登録用!U630,※編集不可※選択項目!$N$42:$P$46,3,TRUE),AN630)</f>
        <v/>
      </c>
      <c r="AN630" s="95" t="str">
        <f>IF(G630&amp;H630=※編集不可※選択項目!$J$48,VLOOKUP(新規登録用!U630,※編集不可※選択項目!$N$47:$P$51,3,TRUE),"")</f>
        <v/>
      </c>
      <c r="AO630" s="94">
        <f>IFERROR(VLOOKUP(Y630&amp;G630&amp;H630,※編集不可※選択項目!U:V,2,FALSE),0)</f>
        <v>0</v>
      </c>
      <c r="AP630" s="94">
        <f t="shared" si="131"/>
        <v>0</v>
      </c>
      <c r="AQ630" s="94" t="str">
        <f t="shared" si="132"/>
        <v/>
      </c>
      <c r="AR630" s="81">
        <f t="shared" si="133"/>
        <v>0</v>
      </c>
      <c r="AS630" s="81">
        <f t="shared" si="138"/>
        <v>0</v>
      </c>
      <c r="AT630" s="81">
        <f t="shared" si="134"/>
        <v>0</v>
      </c>
      <c r="AU630" s="81" t="str">
        <f t="shared" si="139"/>
        <v/>
      </c>
      <c r="AV630" s="74">
        <f t="shared" si="140"/>
        <v>0</v>
      </c>
      <c r="AW630" s="74">
        <f t="shared" si="141"/>
        <v>0</v>
      </c>
    </row>
    <row r="631" spans="1:49" s="13" customFormat="1" ht="25.15" customHeight="1" x14ac:dyDescent="0.15">
      <c r="A631" s="72">
        <f t="shared" si="135"/>
        <v>620</v>
      </c>
      <c r="B631" s="26" t="str">
        <f t="shared" si="128"/>
        <v/>
      </c>
      <c r="C631" s="73"/>
      <c r="D631" s="24" t="str">
        <f t="shared" si="136"/>
        <v/>
      </c>
      <c r="E631" s="24" t="str">
        <f t="shared" si="137"/>
        <v/>
      </c>
      <c r="F631" s="22"/>
      <c r="G631" s="23"/>
      <c r="H631" s="22"/>
      <c r="I631" s="24" t="str">
        <f>IF(OR(G631="",H631="",U631=""),"",IFERROR(VLOOKUP(G631&amp;H631&amp;U631,※編集不可※選択項目!$K$3:$P$51,5,FALSE),"該当なし"))</f>
        <v/>
      </c>
      <c r="J631" s="41"/>
      <c r="K631" s="22"/>
      <c r="L631" s="24" t="e">
        <f>J631&amp;#REF!</f>
        <v>#REF!</v>
      </c>
      <c r="M631" s="22"/>
      <c r="N631" s="22"/>
      <c r="O631" s="22"/>
      <c r="P631" s="22"/>
      <c r="Q631" s="22"/>
      <c r="R631" s="22"/>
      <c r="S631" s="25" t="str">
        <f t="shared" si="129"/>
        <v/>
      </c>
      <c r="T631" s="22"/>
      <c r="U631" s="22"/>
      <c r="V631" s="22"/>
      <c r="W631" s="22"/>
      <c r="X631" s="22"/>
      <c r="Y631" s="22"/>
      <c r="Z631" s="31"/>
      <c r="AA631" s="41"/>
      <c r="AB631" s="31"/>
      <c r="AC631" s="121"/>
      <c r="AD631" s="122"/>
      <c r="AE631" s="118"/>
      <c r="AF631" s="100"/>
      <c r="AG631" s="71"/>
      <c r="AH631" s="94">
        <f>IFERROR(INDEX(※編集不可※選択項目!$P$3:$P$51,MATCH(新規登録用!G631&amp;新規登録用!H631&amp;新規登録用!I631,※編集不可※選択項目!$Q$3:$Q$51,0)),0)</f>
        <v>0</v>
      </c>
      <c r="AI631" s="95" t="str">
        <f t="shared" si="130"/>
        <v/>
      </c>
      <c r="AJ631" s="95" t="str">
        <f>IF(G631&amp;H631=※編集不可※選択項目!$J$3,VLOOKUP(新規登録用!U631,※編集不可※選択項目!$N$2:$P$13,3,TRUE),AK631)</f>
        <v/>
      </c>
      <c r="AK631" s="95" t="str">
        <f>IF(G631&amp;H631=※編集不可※選択項目!$J$15,VLOOKUP(新規登録用!U631,※編集不可※選択項目!$N$14:$P$25,3,TRUE),AL631)</f>
        <v/>
      </c>
      <c r="AL631" s="95" t="str">
        <f>IF(G631&amp;H631=※編集不可※選択項目!$J$27,VLOOKUP(新規登録用!U631,※編集不可※選択項目!$N$26:$P$41,3,TRUE),AM631)</f>
        <v/>
      </c>
      <c r="AM631" s="95" t="str">
        <f>IF(G631&amp;H631=※編集不可※選択項目!$J$43,VLOOKUP(新規登録用!U631,※編集不可※選択項目!$N$42:$P$46,3,TRUE),AN631)</f>
        <v/>
      </c>
      <c r="AN631" s="95" t="str">
        <f>IF(G631&amp;H631=※編集不可※選択項目!$J$48,VLOOKUP(新規登録用!U631,※編集不可※選択項目!$N$47:$P$51,3,TRUE),"")</f>
        <v/>
      </c>
      <c r="AO631" s="94">
        <f>IFERROR(VLOOKUP(Y631&amp;G631&amp;H631,※編集不可※選択項目!U:V,2,FALSE),0)</f>
        <v>0</v>
      </c>
      <c r="AP631" s="94">
        <f t="shared" si="131"/>
        <v>0</v>
      </c>
      <c r="AQ631" s="94" t="str">
        <f t="shared" si="132"/>
        <v/>
      </c>
      <c r="AR631" s="81">
        <f t="shared" si="133"/>
        <v>0</v>
      </c>
      <c r="AS631" s="81">
        <f t="shared" si="138"/>
        <v>0</v>
      </c>
      <c r="AT631" s="81">
        <f t="shared" si="134"/>
        <v>0</v>
      </c>
      <c r="AU631" s="81" t="str">
        <f t="shared" si="139"/>
        <v/>
      </c>
      <c r="AV631" s="74">
        <f t="shared" si="140"/>
        <v>0</v>
      </c>
      <c r="AW631" s="74">
        <f t="shared" si="141"/>
        <v>0</v>
      </c>
    </row>
    <row r="632" spans="1:49" s="13" customFormat="1" ht="25.15" customHeight="1" x14ac:dyDescent="0.15">
      <c r="A632" s="72">
        <f t="shared" si="135"/>
        <v>621</v>
      </c>
      <c r="B632" s="26" t="str">
        <f t="shared" si="128"/>
        <v/>
      </c>
      <c r="C632" s="73"/>
      <c r="D632" s="24" t="str">
        <f t="shared" si="136"/>
        <v/>
      </c>
      <c r="E632" s="24" t="str">
        <f t="shared" si="137"/>
        <v/>
      </c>
      <c r="F632" s="22"/>
      <c r="G632" s="23"/>
      <c r="H632" s="22"/>
      <c r="I632" s="24" t="str">
        <f>IF(OR(G632="",H632="",U632=""),"",IFERROR(VLOOKUP(G632&amp;H632&amp;U632,※編集不可※選択項目!$K$3:$P$51,5,FALSE),"該当なし"))</f>
        <v/>
      </c>
      <c r="J632" s="41"/>
      <c r="K632" s="22"/>
      <c r="L632" s="24" t="e">
        <f>J632&amp;#REF!</f>
        <v>#REF!</v>
      </c>
      <c r="M632" s="22"/>
      <c r="N632" s="22"/>
      <c r="O632" s="22"/>
      <c r="P632" s="22"/>
      <c r="Q632" s="22"/>
      <c r="R632" s="22"/>
      <c r="S632" s="25" t="str">
        <f t="shared" si="129"/>
        <v/>
      </c>
      <c r="T632" s="22"/>
      <c r="U632" s="22"/>
      <c r="V632" s="22"/>
      <c r="W632" s="22"/>
      <c r="X632" s="22"/>
      <c r="Y632" s="22"/>
      <c r="Z632" s="31"/>
      <c r="AA632" s="41"/>
      <c r="AB632" s="31"/>
      <c r="AC632" s="121"/>
      <c r="AD632" s="122"/>
      <c r="AE632" s="118"/>
      <c r="AF632" s="100"/>
      <c r="AG632" s="71"/>
      <c r="AH632" s="94">
        <f>IFERROR(INDEX(※編集不可※選択項目!$P$3:$P$51,MATCH(新規登録用!G632&amp;新規登録用!H632&amp;新規登録用!I632,※編集不可※選択項目!$Q$3:$Q$51,0)),0)</f>
        <v>0</v>
      </c>
      <c r="AI632" s="95" t="str">
        <f t="shared" si="130"/>
        <v/>
      </c>
      <c r="AJ632" s="95" t="str">
        <f>IF(G632&amp;H632=※編集不可※選択項目!$J$3,VLOOKUP(新規登録用!U632,※編集不可※選択項目!$N$2:$P$13,3,TRUE),AK632)</f>
        <v/>
      </c>
      <c r="AK632" s="95" t="str">
        <f>IF(G632&amp;H632=※編集不可※選択項目!$J$15,VLOOKUP(新規登録用!U632,※編集不可※選択項目!$N$14:$P$25,3,TRUE),AL632)</f>
        <v/>
      </c>
      <c r="AL632" s="95" t="str">
        <f>IF(G632&amp;H632=※編集不可※選択項目!$J$27,VLOOKUP(新規登録用!U632,※編集不可※選択項目!$N$26:$P$41,3,TRUE),AM632)</f>
        <v/>
      </c>
      <c r="AM632" s="95" t="str">
        <f>IF(G632&amp;H632=※編集不可※選択項目!$J$43,VLOOKUP(新規登録用!U632,※編集不可※選択項目!$N$42:$P$46,3,TRUE),AN632)</f>
        <v/>
      </c>
      <c r="AN632" s="95" t="str">
        <f>IF(G632&amp;H632=※編集不可※選択項目!$J$48,VLOOKUP(新規登録用!U632,※編集不可※選択項目!$N$47:$P$51,3,TRUE),"")</f>
        <v/>
      </c>
      <c r="AO632" s="94">
        <f>IFERROR(VLOOKUP(Y632&amp;G632&amp;H632,※編集不可※選択項目!U:V,2,FALSE),0)</f>
        <v>0</v>
      </c>
      <c r="AP632" s="94">
        <f t="shared" si="131"/>
        <v>0</v>
      </c>
      <c r="AQ632" s="94" t="str">
        <f t="shared" si="132"/>
        <v/>
      </c>
      <c r="AR632" s="81">
        <f t="shared" si="133"/>
        <v>0</v>
      </c>
      <c r="AS632" s="81">
        <f t="shared" si="138"/>
        <v>0</v>
      </c>
      <c r="AT632" s="81">
        <f t="shared" si="134"/>
        <v>0</v>
      </c>
      <c r="AU632" s="81" t="str">
        <f t="shared" si="139"/>
        <v/>
      </c>
      <c r="AV632" s="74">
        <f t="shared" si="140"/>
        <v>0</v>
      </c>
      <c r="AW632" s="74">
        <f t="shared" si="141"/>
        <v>0</v>
      </c>
    </row>
    <row r="633" spans="1:49" s="13" customFormat="1" ht="25.15" customHeight="1" x14ac:dyDescent="0.15">
      <c r="A633" s="72">
        <f t="shared" si="135"/>
        <v>622</v>
      </c>
      <c r="B633" s="26" t="str">
        <f t="shared" si="128"/>
        <v/>
      </c>
      <c r="C633" s="73"/>
      <c r="D633" s="24" t="str">
        <f t="shared" si="136"/>
        <v/>
      </c>
      <c r="E633" s="24" t="str">
        <f t="shared" si="137"/>
        <v/>
      </c>
      <c r="F633" s="22"/>
      <c r="G633" s="23"/>
      <c r="H633" s="22"/>
      <c r="I633" s="24" t="str">
        <f>IF(OR(G633="",H633="",U633=""),"",IFERROR(VLOOKUP(G633&amp;H633&amp;U633,※編集不可※選択項目!$K$3:$P$51,5,FALSE),"該当なし"))</f>
        <v/>
      </c>
      <c r="J633" s="41"/>
      <c r="K633" s="22"/>
      <c r="L633" s="24" t="e">
        <f>J633&amp;#REF!</f>
        <v>#REF!</v>
      </c>
      <c r="M633" s="22"/>
      <c r="N633" s="22"/>
      <c r="O633" s="22"/>
      <c r="P633" s="22"/>
      <c r="Q633" s="22"/>
      <c r="R633" s="22"/>
      <c r="S633" s="25" t="str">
        <f t="shared" si="129"/>
        <v/>
      </c>
      <c r="T633" s="22"/>
      <c r="U633" s="22"/>
      <c r="V633" s="22"/>
      <c r="W633" s="22"/>
      <c r="X633" s="22"/>
      <c r="Y633" s="22"/>
      <c r="Z633" s="31"/>
      <c r="AA633" s="41"/>
      <c r="AB633" s="31"/>
      <c r="AC633" s="121"/>
      <c r="AD633" s="122"/>
      <c r="AE633" s="118"/>
      <c r="AF633" s="100"/>
      <c r="AG633" s="71"/>
      <c r="AH633" s="94">
        <f>IFERROR(INDEX(※編集不可※選択項目!$P$3:$P$51,MATCH(新規登録用!G633&amp;新規登録用!H633&amp;新規登録用!I633,※編集不可※選択項目!$Q$3:$Q$51,0)),0)</f>
        <v>0</v>
      </c>
      <c r="AI633" s="95" t="str">
        <f t="shared" si="130"/>
        <v/>
      </c>
      <c r="AJ633" s="95" t="str">
        <f>IF(G633&amp;H633=※編集不可※選択項目!$J$3,VLOOKUP(新規登録用!U633,※編集不可※選択項目!$N$2:$P$13,3,TRUE),AK633)</f>
        <v/>
      </c>
      <c r="AK633" s="95" t="str">
        <f>IF(G633&amp;H633=※編集不可※選択項目!$J$15,VLOOKUP(新規登録用!U633,※編集不可※選択項目!$N$14:$P$25,3,TRUE),AL633)</f>
        <v/>
      </c>
      <c r="AL633" s="95" t="str">
        <f>IF(G633&amp;H633=※編集不可※選択項目!$J$27,VLOOKUP(新規登録用!U633,※編集不可※選択項目!$N$26:$P$41,3,TRUE),AM633)</f>
        <v/>
      </c>
      <c r="AM633" s="95" t="str">
        <f>IF(G633&amp;H633=※編集不可※選択項目!$J$43,VLOOKUP(新規登録用!U633,※編集不可※選択項目!$N$42:$P$46,3,TRUE),AN633)</f>
        <v/>
      </c>
      <c r="AN633" s="95" t="str">
        <f>IF(G633&amp;H633=※編集不可※選択項目!$J$48,VLOOKUP(新規登録用!U633,※編集不可※選択項目!$N$47:$P$51,3,TRUE),"")</f>
        <v/>
      </c>
      <c r="AO633" s="94">
        <f>IFERROR(VLOOKUP(Y633&amp;G633&amp;H633,※編集不可※選択項目!U:V,2,FALSE),0)</f>
        <v>0</v>
      </c>
      <c r="AP633" s="94">
        <f t="shared" si="131"/>
        <v>0</v>
      </c>
      <c r="AQ633" s="94" t="str">
        <f t="shared" si="132"/>
        <v/>
      </c>
      <c r="AR633" s="81">
        <f t="shared" si="133"/>
        <v>0</v>
      </c>
      <c r="AS633" s="81">
        <f t="shared" si="138"/>
        <v>0</v>
      </c>
      <c r="AT633" s="81">
        <f t="shared" si="134"/>
        <v>0</v>
      </c>
      <c r="AU633" s="81" t="str">
        <f t="shared" si="139"/>
        <v/>
      </c>
      <c r="AV633" s="74">
        <f t="shared" si="140"/>
        <v>0</v>
      </c>
      <c r="AW633" s="74">
        <f t="shared" si="141"/>
        <v>0</v>
      </c>
    </row>
    <row r="634" spans="1:49" s="13" customFormat="1" ht="25.15" customHeight="1" x14ac:dyDescent="0.15">
      <c r="A634" s="72">
        <f t="shared" si="135"/>
        <v>623</v>
      </c>
      <c r="B634" s="26" t="str">
        <f t="shared" si="128"/>
        <v/>
      </c>
      <c r="C634" s="73"/>
      <c r="D634" s="24" t="str">
        <f t="shared" si="136"/>
        <v/>
      </c>
      <c r="E634" s="24" t="str">
        <f t="shared" si="137"/>
        <v/>
      </c>
      <c r="F634" s="22"/>
      <c r="G634" s="23"/>
      <c r="H634" s="22"/>
      <c r="I634" s="24" t="str">
        <f>IF(OR(G634="",H634="",U634=""),"",IFERROR(VLOOKUP(G634&amp;H634&amp;U634,※編集不可※選択項目!$K$3:$P$51,5,FALSE),"該当なし"))</f>
        <v/>
      </c>
      <c r="J634" s="41"/>
      <c r="K634" s="22"/>
      <c r="L634" s="24" t="e">
        <f>J634&amp;#REF!</f>
        <v>#REF!</v>
      </c>
      <c r="M634" s="22"/>
      <c r="N634" s="22"/>
      <c r="O634" s="22"/>
      <c r="P634" s="22"/>
      <c r="Q634" s="22"/>
      <c r="R634" s="22"/>
      <c r="S634" s="25" t="str">
        <f t="shared" si="129"/>
        <v/>
      </c>
      <c r="T634" s="22"/>
      <c r="U634" s="22"/>
      <c r="V634" s="22"/>
      <c r="W634" s="22"/>
      <c r="X634" s="22"/>
      <c r="Y634" s="22"/>
      <c r="Z634" s="31"/>
      <c r="AA634" s="41"/>
      <c r="AB634" s="31"/>
      <c r="AC634" s="121"/>
      <c r="AD634" s="122"/>
      <c r="AE634" s="118"/>
      <c r="AF634" s="100"/>
      <c r="AG634" s="71"/>
      <c r="AH634" s="94">
        <f>IFERROR(INDEX(※編集不可※選択項目!$P$3:$P$51,MATCH(新規登録用!G634&amp;新規登録用!H634&amp;新規登録用!I634,※編集不可※選択項目!$Q$3:$Q$51,0)),0)</f>
        <v>0</v>
      </c>
      <c r="AI634" s="95" t="str">
        <f t="shared" si="130"/>
        <v/>
      </c>
      <c r="AJ634" s="95" t="str">
        <f>IF(G634&amp;H634=※編集不可※選択項目!$J$3,VLOOKUP(新規登録用!U634,※編集不可※選択項目!$N$2:$P$13,3,TRUE),AK634)</f>
        <v/>
      </c>
      <c r="AK634" s="95" t="str">
        <f>IF(G634&amp;H634=※編集不可※選択項目!$J$15,VLOOKUP(新規登録用!U634,※編集不可※選択項目!$N$14:$P$25,3,TRUE),AL634)</f>
        <v/>
      </c>
      <c r="AL634" s="95" t="str">
        <f>IF(G634&amp;H634=※編集不可※選択項目!$J$27,VLOOKUP(新規登録用!U634,※編集不可※選択項目!$N$26:$P$41,3,TRUE),AM634)</f>
        <v/>
      </c>
      <c r="AM634" s="95" t="str">
        <f>IF(G634&amp;H634=※編集不可※選択項目!$J$43,VLOOKUP(新規登録用!U634,※編集不可※選択項目!$N$42:$P$46,3,TRUE),AN634)</f>
        <v/>
      </c>
      <c r="AN634" s="95" t="str">
        <f>IF(G634&amp;H634=※編集不可※選択項目!$J$48,VLOOKUP(新規登録用!U634,※編集不可※選択項目!$N$47:$P$51,3,TRUE),"")</f>
        <v/>
      </c>
      <c r="AO634" s="94">
        <f>IFERROR(VLOOKUP(Y634&amp;G634&amp;H634,※編集不可※選択項目!U:V,2,FALSE),0)</f>
        <v>0</v>
      </c>
      <c r="AP634" s="94">
        <f t="shared" si="131"/>
        <v>0</v>
      </c>
      <c r="AQ634" s="94" t="str">
        <f t="shared" si="132"/>
        <v/>
      </c>
      <c r="AR634" s="81">
        <f t="shared" si="133"/>
        <v>0</v>
      </c>
      <c r="AS634" s="81">
        <f t="shared" si="138"/>
        <v>0</v>
      </c>
      <c r="AT634" s="81">
        <f t="shared" si="134"/>
        <v>0</v>
      </c>
      <c r="AU634" s="81" t="str">
        <f t="shared" si="139"/>
        <v/>
      </c>
      <c r="AV634" s="74">
        <f t="shared" si="140"/>
        <v>0</v>
      </c>
      <c r="AW634" s="74">
        <f t="shared" si="141"/>
        <v>0</v>
      </c>
    </row>
    <row r="635" spans="1:49" s="13" customFormat="1" ht="25.15" customHeight="1" x14ac:dyDescent="0.15">
      <c r="A635" s="72">
        <f t="shared" si="135"/>
        <v>624</v>
      </c>
      <c r="B635" s="26" t="str">
        <f t="shared" si="128"/>
        <v/>
      </c>
      <c r="C635" s="73"/>
      <c r="D635" s="24" t="str">
        <f t="shared" si="136"/>
        <v/>
      </c>
      <c r="E635" s="24" t="str">
        <f t="shared" si="137"/>
        <v/>
      </c>
      <c r="F635" s="22"/>
      <c r="G635" s="23"/>
      <c r="H635" s="22"/>
      <c r="I635" s="24" t="str">
        <f>IF(OR(G635="",H635="",U635=""),"",IFERROR(VLOOKUP(G635&amp;H635&amp;U635,※編集不可※選択項目!$K$3:$P$51,5,FALSE),"該当なし"))</f>
        <v/>
      </c>
      <c r="J635" s="41"/>
      <c r="K635" s="22"/>
      <c r="L635" s="24" t="e">
        <f>J635&amp;#REF!</f>
        <v>#REF!</v>
      </c>
      <c r="M635" s="22"/>
      <c r="N635" s="22"/>
      <c r="O635" s="22"/>
      <c r="P635" s="22"/>
      <c r="Q635" s="22"/>
      <c r="R635" s="22"/>
      <c r="S635" s="25" t="str">
        <f t="shared" si="129"/>
        <v/>
      </c>
      <c r="T635" s="22"/>
      <c r="U635" s="22"/>
      <c r="V635" s="22"/>
      <c r="W635" s="22"/>
      <c r="X635" s="22"/>
      <c r="Y635" s="22"/>
      <c r="Z635" s="31"/>
      <c r="AA635" s="41"/>
      <c r="AB635" s="31"/>
      <c r="AC635" s="121"/>
      <c r="AD635" s="122"/>
      <c r="AE635" s="118"/>
      <c r="AF635" s="100"/>
      <c r="AG635" s="71"/>
      <c r="AH635" s="94">
        <f>IFERROR(INDEX(※編集不可※選択項目!$P$3:$P$51,MATCH(新規登録用!G635&amp;新規登録用!H635&amp;新規登録用!I635,※編集不可※選択項目!$Q$3:$Q$51,0)),0)</f>
        <v>0</v>
      </c>
      <c r="AI635" s="95" t="str">
        <f t="shared" si="130"/>
        <v/>
      </c>
      <c r="AJ635" s="95" t="str">
        <f>IF(G635&amp;H635=※編集不可※選択項目!$J$3,VLOOKUP(新規登録用!U635,※編集不可※選択項目!$N$2:$P$13,3,TRUE),AK635)</f>
        <v/>
      </c>
      <c r="AK635" s="95" t="str">
        <f>IF(G635&amp;H635=※編集不可※選択項目!$J$15,VLOOKUP(新規登録用!U635,※編集不可※選択項目!$N$14:$P$25,3,TRUE),AL635)</f>
        <v/>
      </c>
      <c r="AL635" s="95" t="str">
        <f>IF(G635&amp;H635=※編集不可※選択項目!$J$27,VLOOKUP(新規登録用!U635,※編集不可※選択項目!$N$26:$P$41,3,TRUE),AM635)</f>
        <v/>
      </c>
      <c r="AM635" s="95" t="str">
        <f>IF(G635&amp;H635=※編集不可※選択項目!$J$43,VLOOKUP(新規登録用!U635,※編集不可※選択項目!$N$42:$P$46,3,TRUE),AN635)</f>
        <v/>
      </c>
      <c r="AN635" s="95" t="str">
        <f>IF(G635&amp;H635=※編集不可※選択項目!$J$48,VLOOKUP(新規登録用!U635,※編集不可※選択項目!$N$47:$P$51,3,TRUE),"")</f>
        <v/>
      </c>
      <c r="AO635" s="94">
        <f>IFERROR(VLOOKUP(Y635&amp;G635&amp;H635,※編集不可※選択項目!U:V,2,FALSE),0)</f>
        <v>0</v>
      </c>
      <c r="AP635" s="94">
        <f t="shared" si="131"/>
        <v>0</v>
      </c>
      <c r="AQ635" s="94" t="str">
        <f t="shared" si="132"/>
        <v/>
      </c>
      <c r="AR635" s="81">
        <f t="shared" si="133"/>
        <v>0</v>
      </c>
      <c r="AS635" s="81">
        <f t="shared" si="138"/>
        <v>0</v>
      </c>
      <c r="AT635" s="81">
        <f t="shared" si="134"/>
        <v>0</v>
      </c>
      <c r="AU635" s="81" t="str">
        <f t="shared" si="139"/>
        <v/>
      </c>
      <c r="AV635" s="74">
        <f t="shared" si="140"/>
        <v>0</v>
      </c>
      <c r="AW635" s="74">
        <f t="shared" si="141"/>
        <v>0</v>
      </c>
    </row>
    <row r="636" spans="1:49" s="13" customFormat="1" ht="25.15" customHeight="1" x14ac:dyDescent="0.15">
      <c r="A636" s="72">
        <f t="shared" si="135"/>
        <v>625</v>
      </c>
      <c r="B636" s="26" t="str">
        <f t="shared" si="128"/>
        <v/>
      </c>
      <c r="C636" s="73"/>
      <c r="D636" s="24" t="str">
        <f t="shared" si="136"/>
        <v/>
      </c>
      <c r="E636" s="24" t="str">
        <f t="shared" si="137"/>
        <v/>
      </c>
      <c r="F636" s="22"/>
      <c r="G636" s="23"/>
      <c r="H636" s="22"/>
      <c r="I636" s="24" t="str">
        <f>IF(OR(G636="",H636="",U636=""),"",IFERROR(VLOOKUP(G636&amp;H636&amp;U636,※編集不可※選択項目!$K$3:$P$51,5,FALSE),"該当なし"))</f>
        <v/>
      </c>
      <c r="J636" s="41"/>
      <c r="K636" s="22"/>
      <c r="L636" s="24" t="e">
        <f>J636&amp;#REF!</f>
        <v>#REF!</v>
      </c>
      <c r="M636" s="22"/>
      <c r="N636" s="22"/>
      <c r="O636" s="22"/>
      <c r="P636" s="22"/>
      <c r="Q636" s="22"/>
      <c r="R636" s="22"/>
      <c r="S636" s="25" t="str">
        <f t="shared" si="129"/>
        <v/>
      </c>
      <c r="T636" s="22"/>
      <c r="U636" s="22"/>
      <c r="V636" s="22"/>
      <c r="W636" s="22"/>
      <c r="X636" s="22"/>
      <c r="Y636" s="22"/>
      <c r="Z636" s="31"/>
      <c r="AA636" s="41"/>
      <c r="AB636" s="31"/>
      <c r="AC636" s="121"/>
      <c r="AD636" s="122"/>
      <c r="AE636" s="118"/>
      <c r="AF636" s="100"/>
      <c r="AG636" s="71"/>
      <c r="AH636" s="94">
        <f>IFERROR(INDEX(※編集不可※選択項目!$P$3:$P$51,MATCH(新規登録用!G636&amp;新規登録用!H636&amp;新規登録用!I636,※編集不可※選択項目!$Q$3:$Q$51,0)),0)</f>
        <v>0</v>
      </c>
      <c r="AI636" s="95" t="str">
        <f t="shared" si="130"/>
        <v/>
      </c>
      <c r="AJ636" s="95" t="str">
        <f>IF(G636&amp;H636=※編集不可※選択項目!$J$3,VLOOKUP(新規登録用!U636,※編集不可※選択項目!$N$2:$P$13,3,TRUE),AK636)</f>
        <v/>
      </c>
      <c r="AK636" s="95" t="str">
        <f>IF(G636&amp;H636=※編集不可※選択項目!$J$15,VLOOKUP(新規登録用!U636,※編集不可※選択項目!$N$14:$P$25,3,TRUE),AL636)</f>
        <v/>
      </c>
      <c r="AL636" s="95" t="str">
        <f>IF(G636&amp;H636=※編集不可※選択項目!$J$27,VLOOKUP(新規登録用!U636,※編集不可※選択項目!$N$26:$P$41,3,TRUE),AM636)</f>
        <v/>
      </c>
      <c r="AM636" s="95" t="str">
        <f>IF(G636&amp;H636=※編集不可※選択項目!$J$43,VLOOKUP(新規登録用!U636,※編集不可※選択項目!$N$42:$P$46,3,TRUE),AN636)</f>
        <v/>
      </c>
      <c r="AN636" s="95" t="str">
        <f>IF(G636&amp;H636=※編集不可※選択項目!$J$48,VLOOKUP(新規登録用!U636,※編集不可※選択項目!$N$47:$P$51,3,TRUE),"")</f>
        <v/>
      </c>
      <c r="AO636" s="94">
        <f>IFERROR(VLOOKUP(Y636&amp;G636&amp;H636,※編集不可※選択項目!U:V,2,FALSE),0)</f>
        <v>0</v>
      </c>
      <c r="AP636" s="94">
        <f t="shared" si="131"/>
        <v>0</v>
      </c>
      <c r="AQ636" s="94" t="str">
        <f t="shared" si="132"/>
        <v/>
      </c>
      <c r="AR636" s="81">
        <f t="shared" si="133"/>
        <v>0</v>
      </c>
      <c r="AS636" s="81">
        <f t="shared" si="138"/>
        <v>0</v>
      </c>
      <c r="AT636" s="81">
        <f t="shared" si="134"/>
        <v>0</v>
      </c>
      <c r="AU636" s="81" t="str">
        <f t="shared" si="139"/>
        <v/>
      </c>
      <c r="AV636" s="74">
        <f t="shared" si="140"/>
        <v>0</v>
      </c>
      <c r="AW636" s="74">
        <f t="shared" si="141"/>
        <v>0</v>
      </c>
    </row>
    <row r="637" spans="1:49" s="13" customFormat="1" ht="25.15" customHeight="1" x14ac:dyDescent="0.15">
      <c r="A637" s="72">
        <f t="shared" si="135"/>
        <v>626</v>
      </c>
      <c r="B637" s="26" t="str">
        <f t="shared" si="128"/>
        <v/>
      </c>
      <c r="C637" s="73"/>
      <c r="D637" s="24" t="str">
        <f t="shared" si="136"/>
        <v/>
      </c>
      <c r="E637" s="24" t="str">
        <f t="shared" si="137"/>
        <v/>
      </c>
      <c r="F637" s="22"/>
      <c r="G637" s="23"/>
      <c r="H637" s="22"/>
      <c r="I637" s="24" t="str">
        <f>IF(OR(G637="",H637="",U637=""),"",IFERROR(VLOOKUP(G637&amp;H637&amp;U637,※編集不可※選択項目!$K$3:$P$51,5,FALSE),"該当なし"))</f>
        <v/>
      </c>
      <c r="J637" s="41"/>
      <c r="K637" s="22"/>
      <c r="L637" s="24" t="e">
        <f>J637&amp;#REF!</f>
        <v>#REF!</v>
      </c>
      <c r="M637" s="22"/>
      <c r="N637" s="22"/>
      <c r="O637" s="22"/>
      <c r="P637" s="22"/>
      <c r="Q637" s="22"/>
      <c r="R637" s="22"/>
      <c r="S637" s="25" t="str">
        <f t="shared" si="129"/>
        <v/>
      </c>
      <c r="T637" s="22"/>
      <c r="U637" s="22"/>
      <c r="V637" s="22"/>
      <c r="W637" s="22"/>
      <c r="X637" s="22"/>
      <c r="Y637" s="22"/>
      <c r="Z637" s="31"/>
      <c r="AA637" s="41"/>
      <c r="AB637" s="31"/>
      <c r="AC637" s="121"/>
      <c r="AD637" s="122"/>
      <c r="AE637" s="118"/>
      <c r="AF637" s="100"/>
      <c r="AG637" s="71"/>
      <c r="AH637" s="94">
        <f>IFERROR(INDEX(※編集不可※選択項目!$P$3:$P$51,MATCH(新規登録用!G637&amp;新規登録用!H637&amp;新規登録用!I637,※編集不可※選択項目!$Q$3:$Q$51,0)),0)</f>
        <v>0</v>
      </c>
      <c r="AI637" s="95" t="str">
        <f t="shared" si="130"/>
        <v/>
      </c>
      <c r="AJ637" s="95" t="str">
        <f>IF(G637&amp;H637=※編集不可※選択項目!$J$3,VLOOKUP(新規登録用!U637,※編集不可※選択項目!$N$2:$P$13,3,TRUE),AK637)</f>
        <v/>
      </c>
      <c r="AK637" s="95" t="str">
        <f>IF(G637&amp;H637=※編集不可※選択項目!$J$15,VLOOKUP(新規登録用!U637,※編集不可※選択項目!$N$14:$P$25,3,TRUE),AL637)</f>
        <v/>
      </c>
      <c r="AL637" s="95" t="str">
        <f>IF(G637&amp;H637=※編集不可※選択項目!$J$27,VLOOKUP(新規登録用!U637,※編集不可※選択項目!$N$26:$P$41,3,TRUE),AM637)</f>
        <v/>
      </c>
      <c r="AM637" s="95" t="str">
        <f>IF(G637&amp;H637=※編集不可※選択項目!$J$43,VLOOKUP(新規登録用!U637,※編集不可※選択項目!$N$42:$P$46,3,TRUE),AN637)</f>
        <v/>
      </c>
      <c r="AN637" s="95" t="str">
        <f>IF(G637&amp;H637=※編集不可※選択項目!$J$48,VLOOKUP(新規登録用!U637,※編集不可※選択項目!$N$47:$P$51,3,TRUE),"")</f>
        <v/>
      </c>
      <c r="AO637" s="94">
        <f>IFERROR(VLOOKUP(Y637&amp;G637&amp;H637,※編集不可※選択項目!U:V,2,FALSE),0)</f>
        <v>0</v>
      </c>
      <c r="AP637" s="94">
        <f t="shared" si="131"/>
        <v>0</v>
      </c>
      <c r="AQ637" s="94" t="str">
        <f t="shared" si="132"/>
        <v/>
      </c>
      <c r="AR637" s="81">
        <f t="shared" si="133"/>
        <v>0</v>
      </c>
      <c r="AS637" s="81">
        <f t="shared" si="138"/>
        <v>0</v>
      </c>
      <c r="AT637" s="81">
        <f t="shared" si="134"/>
        <v>0</v>
      </c>
      <c r="AU637" s="81" t="str">
        <f t="shared" si="139"/>
        <v/>
      </c>
      <c r="AV637" s="74">
        <f t="shared" si="140"/>
        <v>0</v>
      </c>
      <c r="AW637" s="74">
        <f t="shared" si="141"/>
        <v>0</v>
      </c>
    </row>
    <row r="638" spans="1:49" s="13" customFormat="1" ht="25.15" customHeight="1" x14ac:dyDescent="0.15">
      <c r="A638" s="72">
        <f t="shared" si="135"/>
        <v>627</v>
      </c>
      <c r="B638" s="26" t="str">
        <f t="shared" si="128"/>
        <v/>
      </c>
      <c r="C638" s="73"/>
      <c r="D638" s="24" t="str">
        <f t="shared" si="136"/>
        <v/>
      </c>
      <c r="E638" s="24" t="str">
        <f t="shared" si="137"/>
        <v/>
      </c>
      <c r="F638" s="22"/>
      <c r="G638" s="23"/>
      <c r="H638" s="22"/>
      <c r="I638" s="24" t="str">
        <f>IF(OR(G638="",H638="",U638=""),"",IFERROR(VLOOKUP(G638&amp;H638&amp;U638,※編集不可※選択項目!$K$3:$P$51,5,FALSE),"該当なし"))</f>
        <v/>
      </c>
      <c r="J638" s="41"/>
      <c r="K638" s="22"/>
      <c r="L638" s="24" t="e">
        <f>J638&amp;#REF!</f>
        <v>#REF!</v>
      </c>
      <c r="M638" s="22"/>
      <c r="N638" s="22"/>
      <c r="O638" s="22"/>
      <c r="P638" s="22"/>
      <c r="Q638" s="22"/>
      <c r="R638" s="22"/>
      <c r="S638" s="25" t="str">
        <f t="shared" si="129"/>
        <v/>
      </c>
      <c r="T638" s="22"/>
      <c r="U638" s="22"/>
      <c r="V638" s="22"/>
      <c r="W638" s="22"/>
      <c r="X638" s="22"/>
      <c r="Y638" s="22"/>
      <c r="Z638" s="31"/>
      <c r="AA638" s="41"/>
      <c r="AB638" s="31"/>
      <c r="AC638" s="121"/>
      <c r="AD638" s="122"/>
      <c r="AE638" s="118"/>
      <c r="AF638" s="100"/>
      <c r="AG638" s="71"/>
      <c r="AH638" s="94">
        <f>IFERROR(INDEX(※編集不可※選択項目!$P$3:$P$51,MATCH(新規登録用!G638&amp;新規登録用!H638&amp;新規登録用!I638,※編集不可※選択項目!$Q$3:$Q$51,0)),0)</f>
        <v>0</v>
      </c>
      <c r="AI638" s="95" t="str">
        <f t="shared" si="130"/>
        <v/>
      </c>
      <c r="AJ638" s="95" t="str">
        <f>IF(G638&amp;H638=※編集不可※選択項目!$J$3,VLOOKUP(新規登録用!U638,※編集不可※選択項目!$N$2:$P$13,3,TRUE),AK638)</f>
        <v/>
      </c>
      <c r="AK638" s="95" t="str">
        <f>IF(G638&amp;H638=※編集不可※選択項目!$J$15,VLOOKUP(新規登録用!U638,※編集不可※選択項目!$N$14:$P$25,3,TRUE),AL638)</f>
        <v/>
      </c>
      <c r="AL638" s="95" t="str">
        <f>IF(G638&amp;H638=※編集不可※選択項目!$J$27,VLOOKUP(新規登録用!U638,※編集不可※選択項目!$N$26:$P$41,3,TRUE),AM638)</f>
        <v/>
      </c>
      <c r="AM638" s="95" t="str">
        <f>IF(G638&amp;H638=※編集不可※選択項目!$J$43,VLOOKUP(新規登録用!U638,※編集不可※選択項目!$N$42:$P$46,3,TRUE),AN638)</f>
        <v/>
      </c>
      <c r="AN638" s="95" t="str">
        <f>IF(G638&amp;H638=※編集不可※選択項目!$J$48,VLOOKUP(新規登録用!U638,※編集不可※選択項目!$N$47:$P$51,3,TRUE),"")</f>
        <v/>
      </c>
      <c r="AO638" s="94">
        <f>IFERROR(VLOOKUP(Y638&amp;G638&amp;H638,※編集不可※選択項目!U:V,2,FALSE),0)</f>
        <v>0</v>
      </c>
      <c r="AP638" s="94">
        <f t="shared" si="131"/>
        <v>0</v>
      </c>
      <c r="AQ638" s="94" t="str">
        <f t="shared" si="132"/>
        <v/>
      </c>
      <c r="AR638" s="81">
        <f t="shared" si="133"/>
        <v>0</v>
      </c>
      <c r="AS638" s="81">
        <f t="shared" si="138"/>
        <v>0</v>
      </c>
      <c r="AT638" s="81">
        <f t="shared" si="134"/>
        <v>0</v>
      </c>
      <c r="AU638" s="81" t="str">
        <f t="shared" si="139"/>
        <v/>
      </c>
      <c r="AV638" s="74">
        <f t="shared" si="140"/>
        <v>0</v>
      </c>
      <c r="AW638" s="74">
        <f t="shared" si="141"/>
        <v>0</v>
      </c>
    </row>
    <row r="639" spans="1:49" s="13" customFormat="1" ht="25.15" customHeight="1" x14ac:dyDescent="0.15">
      <c r="A639" s="72">
        <f t="shared" si="135"/>
        <v>628</v>
      </c>
      <c r="B639" s="26" t="str">
        <f t="shared" si="128"/>
        <v/>
      </c>
      <c r="C639" s="73"/>
      <c r="D639" s="24" t="str">
        <f t="shared" si="136"/>
        <v/>
      </c>
      <c r="E639" s="24" t="str">
        <f t="shared" si="137"/>
        <v/>
      </c>
      <c r="F639" s="22"/>
      <c r="G639" s="23"/>
      <c r="H639" s="22"/>
      <c r="I639" s="24" t="str">
        <f>IF(OR(G639="",H639="",U639=""),"",IFERROR(VLOOKUP(G639&amp;H639&amp;U639,※編集不可※選択項目!$K$3:$P$51,5,FALSE),"該当なし"))</f>
        <v/>
      </c>
      <c r="J639" s="41"/>
      <c r="K639" s="22"/>
      <c r="L639" s="24" t="e">
        <f>J639&amp;#REF!</f>
        <v>#REF!</v>
      </c>
      <c r="M639" s="22"/>
      <c r="N639" s="22"/>
      <c r="O639" s="22"/>
      <c r="P639" s="22"/>
      <c r="Q639" s="22"/>
      <c r="R639" s="22"/>
      <c r="S639" s="25" t="str">
        <f t="shared" si="129"/>
        <v/>
      </c>
      <c r="T639" s="22"/>
      <c r="U639" s="22"/>
      <c r="V639" s="22"/>
      <c r="W639" s="22"/>
      <c r="X639" s="22"/>
      <c r="Y639" s="22"/>
      <c r="Z639" s="31"/>
      <c r="AA639" s="41"/>
      <c r="AB639" s="31"/>
      <c r="AC639" s="121"/>
      <c r="AD639" s="122"/>
      <c r="AE639" s="118"/>
      <c r="AF639" s="100"/>
      <c r="AG639" s="71"/>
      <c r="AH639" s="94">
        <f>IFERROR(INDEX(※編集不可※選択項目!$P$3:$P$51,MATCH(新規登録用!G639&amp;新規登録用!H639&amp;新規登録用!I639,※編集不可※選択項目!$Q$3:$Q$51,0)),0)</f>
        <v>0</v>
      </c>
      <c r="AI639" s="95" t="str">
        <f t="shared" si="130"/>
        <v/>
      </c>
      <c r="AJ639" s="95" t="str">
        <f>IF(G639&amp;H639=※編集不可※選択項目!$J$3,VLOOKUP(新規登録用!U639,※編集不可※選択項目!$N$2:$P$13,3,TRUE),AK639)</f>
        <v/>
      </c>
      <c r="AK639" s="95" t="str">
        <f>IF(G639&amp;H639=※編集不可※選択項目!$J$15,VLOOKUP(新規登録用!U639,※編集不可※選択項目!$N$14:$P$25,3,TRUE),AL639)</f>
        <v/>
      </c>
      <c r="AL639" s="95" t="str">
        <f>IF(G639&amp;H639=※編集不可※選択項目!$J$27,VLOOKUP(新規登録用!U639,※編集不可※選択項目!$N$26:$P$41,3,TRUE),AM639)</f>
        <v/>
      </c>
      <c r="AM639" s="95" t="str">
        <f>IF(G639&amp;H639=※編集不可※選択項目!$J$43,VLOOKUP(新規登録用!U639,※編集不可※選択項目!$N$42:$P$46,3,TRUE),AN639)</f>
        <v/>
      </c>
      <c r="AN639" s="95" t="str">
        <f>IF(G639&amp;H639=※編集不可※選択項目!$J$48,VLOOKUP(新規登録用!U639,※編集不可※選択項目!$N$47:$P$51,3,TRUE),"")</f>
        <v/>
      </c>
      <c r="AO639" s="94">
        <f>IFERROR(VLOOKUP(Y639&amp;G639&amp;H639,※編集不可※選択項目!U:V,2,FALSE),0)</f>
        <v>0</v>
      </c>
      <c r="AP639" s="94">
        <f t="shared" si="131"/>
        <v>0</v>
      </c>
      <c r="AQ639" s="94" t="str">
        <f t="shared" si="132"/>
        <v/>
      </c>
      <c r="AR639" s="81">
        <f t="shared" si="133"/>
        <v>0</v>
      </c>
      <c r="AS639" s="81">
        <f t="shared" si="138"/>
        <v>0</v>
      </c>
      <c r="AT639" s="81">
        <f t="shared" si="134"/>
        <v>0</v>
      </c>
      <c r="AU639" s="81" t="str">
        <f t="shared" si="139"/>
        <v/>
      </c>
      <c r="AV639" s="74">
        <f t="shared" si="140"/>
        <v>0</v>
      </c>
      <c r="AW639" s="74">
        <f t="shared" si="141"/>
        <v>0</v>
      </c>
    </row>
    <row r="640" spans="1:49" s="13" customFormat="1" ht="25.15" customHeight="1" x14ac:dyDescent="0.15">
      <c r="A640" s="72">
        <f t="shared" si="135"/>
        <v>629</v>
      </c>
      <c r="B640" s="26" t="str">
        <f t="shared" si="128"/>
        <v/>
      </c>
      <c r="C640" s="73"/>
      <c r="D640" s="24" t="str">
        <f t="shared" si="136"/>
        <v/>
      </c>
      <c r="E640" s="24" t="str">
        <f t="shared" si="137"/>
        <v/>
      </c>
      <c r="F640" s="22"/>
      <c r="G640" s="23"/>
      <c r="H640" s="22"/>
      <c r="I640" s="24" t="str">
        <f>IF(OR(G640="",H640="",U640=""),"",IFERROR(VLOOKUP(G640&amp;H640&amp;U640,※編集不可※選択項目!$K$3:$P$51,5,FALSE),"該当なし"))</f>
        <v/>
      </c>
      <c r="J640" s="41"/>
      <c r="K640" s="22"/>
      <c r="L640" s="24" t="e">
        <f>J640&amp;#REF!</f>
        <v>#REF!</v>
      </c>
      <c r="M640" s="22"/>
      <c r="N640" s="22"/>
      <c r="O640" s="22"/>
      <c r="P640" s="22"/>
      <c r="Q640" s="22"/>
      <c r="R640" s="22"/>
      <c r="S640" s="25" t="str">
        <f t="shared" si="129"/>
        <v/>
      </c>
      <c r="T640" s="22"/>
      <c r="U640" s="22"/>
      <c r="V640" s="22"/>
      <c r="W640" s="22"/>
      <c r="X640" s="22"/>
      <c r="Y640" s="22"/>
      <c r="Z640" s="31"/>
      <c r="AA640" s="41"/>
      <c r="AB640" s="31"/>
      <c r="AC640" s="121"/>
      <c r="AD640" s="122"/>
      <c r="AE640" s="118"/>
      <c r="AF640" s="100"/>
      <c r="AG640" s="71"/>
      <c r="AH640" s="94">
        <f>IFERROR(INDEX(※編集不可※選択項目!$P$3:$P$51,MATCH(新規登録用!G640&amp;新規登録用!H640&amp;新規登録用!I640,※編集不可※選択項目!$Q$3:$Q$51,0)),0)</f>
        <v>0</v>
      </c>
      <c r="AI640" s="95" t="str">
        <f t="shared" si="130"/>
        <v/>
      </c>
      <c r="AJ640" s="95" t="str">
        <f>IF(G640&amp;H640=※編集不可※選択項目!$J$3,VLOOKUP(新規登録用!U640,※編集不可※選択項目!$N$2:$P$13,3,TRUE),AK640)</f>
        <v/>
      </c>
      <c r="AK640" s="95" t="str">
        <f>IF(G640&amp;H640=※編集不可※選択項目!$J$15,VLOOKUP(新規登録用!U640,※編集不可※選択項目!$N$14:$P$25,3,TRUE),AL640)</f>
        <v/>
      </c>
      <c r="AL640" s="95" t="str">
        <f>IF(G640&amp;H640=※編集不可※選択項目!$J$27,VLOOKUP(新規登録用!U640,※編集不可※選択項目!$N$26:$P$41,3,TRUE),AM640)</f>
        <v/>
      </c>
      <c r="AM640" s="95" t="str">
        <f>IF(G640&amp;H640=※編集不可※選択項目!$J$43,VLOOKUP(新規登録用!U640,※編集不可※選択項目!$N$42:$P$46,3,TRUE),AN640)</f>
        <v/>
      </c>
      <c r="AN640" s="95" t="str">
        <f>IF(G640&amp;H640=※編集不可※選択項目!$J$48,VLOOKUP(新規登録用!U640,※編集不可※選択項目!$N$47:$P$51,3,TRUE),"")</f>
        <v/>
      </c>
      <c r="AO640" s="94">
        <f>IFERROR(VLOOKUP(Y640&amp;G640&amp;H640,※編集不可※選択項目!U:V,2,FALSE),0)</f>
        <v>0</v>
      </c>
      <c r="AP640" s="94">
        <f t="shared" si="131"/>
        <v>0</v>
      </c>
      <c r="AQ640" s="94" t="str">
        <f t="shared" si="132"/>
        <v/>
      </c>
      <c r="AR640" s="81">
        <f t="shared" si="133"/>
        <v>0</v>
      </c>
      <c r="AS640" s="81">
        <f t="shared" si="138"/>
        <v>0</v>
      </c>
      <c r="AT640" s="81">
        <f t="shared" si="134"/>
        <v>0</v>
      </c>
      <c r="AU640" s="81" t="str">
        <f t="shared" si="139"/>
        <v/>
      </c>
      <c r="AV640" s="74">
        <f t="shared" si="140"/>
        <v>0</v>
      </c>
      <c r="AW640" s="74">
        <f t="shared" si="141"/>
        <v>0</v>
      </c>
    </row>
    <row r="641" spans="1:49" s="13" customFormat="1" ht="25.15" customHeight="1" x14ac:dyDescent="0.15">
      <c r="A641" s="72">
        <f t="shared" si="135"/>
        <v>630</v>
      </c>
      <c r="B641" s="26" t="str">
        <f t="shared" si="128"/>
        <v/>
      </c>
      <c r="C641" s="73"/>
      <c r="D641" s="24" t="str">
        <f t="shared" si="136"/>
        <v/>
      </c>
      <c r="E641" s="24" t="str">
        <f t="shared" si="137"/>
        <v/>
      </c>
      <c r="F641" s="22"/>
      <c r="G641" s="23"/>
      <c r="H641" s="22"/>
      <c r="I641" s="24" t="str">
        <f>IF(OR(G641="",H641="",U641=""),"",IFERROR(VLOOKUP(G641&amp;H641&amp;U641,※編集不可※選択項目!$K$3:$P$51,5,FALSE),"該当なし"))</f>
        <v/>
      </c>
      <c r="J641" s="41"/>
      <c r="K641" s="22"/>
      <c r="L641" s="24" t="e">
        <f>J641&amp;#REF!</f>
        <v>#REF!</v>
      </c>
      <c r="M641" s="22"/>
      <c r="N641" s="22"/>
      <c r="O641" s="22"/>
      <c r="P641" s="22"/>
      <c r="Q641" s="22"/>
      <c r="R641" s="22"/>
      <c r="S641" s="25" t="str">
        <f t="shared" si="129"/>
        <v/>
      </c>
      <c r="T641" s="22"/>
      <c r="U641" s="22"/>
      <c r="V641" s="22"/>
      <c r="W641" s="22"/>
      <c r="X641" s="22"/>
      <c r="Y641" s="22"/>
      <c r="Z641" s="31"/>
      <c r="AA641" s="41"/>
      <c r="AB641" s="31"/>
      <c r="AC641" s="121"/>
      <c r="AD641" s="122"/>
      <c r="AE641" s="118"/>
      <c r="AF641" s="100"/>
      <c r="AG641" s="71"/>
      <c r="AH641" s="94">
        <f>IFERROR(INDEX(※編集不可※選択項目!$P$3:$P$51,MATCH(新規登録用!G641&amp;新規登録用!H641&amp;新規登録用!I641,※編集不可※選択項目!$Q$3:$Q$51,0)),0)</f>
        <v>0</v>
      </c>
      <c r="AI641" s="95" t="str">
        <f t="shared" si="130"/>
        <v/>
      </c>
      <c r="AJ641" s="95" t="str">
        <f>IF(G641&amp;H641=※編集不可※選択項目!$J$3,VLOOKUP(新規登録用!U641,※編集不可※選択項目!$N$2:$P$13,3,TRUE),AK641)</f>
        <v/>
      </c>
      <c r="AK641" s="95" t="str">
        <f>IF(G641&amp;H641=※編集不可※選択項目!$J$15,VLOOKUP(新規登録用!U641,※編集不可※選択項目!$N$14:$P$25,3,TRUE),AL641)</f>
        <v/>
      </c>
      <c r="AL641" s="95" t="str">
        <f>IF(G641&amp;H641=※編集不可※選択項目!$J$27,VLOOKUP(新規登録用!U641,※編集不可※選択項目!$N$26:$P$41,3,TRUE),AM641)</f>
        <v/>
      </c>
      <c r="AM641" s="95" t="str">
        <f>IF(G641&amp;H641=※編集不可※選択項目!$J$43,VLOOKUP(新規登録用!U641,※編集不可※選択項目!$N$42:$P$46,3,TRUE),AN641)</f>
        <v/>
      </c>
      <c r="AN641" s="95" t="str">
        <f>IF(G641&amp;H641=※編集不可※選択項目!$J$48,VLOOKUP(新規登録用!U641,※編集不可※選択項目!$N$47:$P$51,3,TRUE),"")</f>
        <v/>
      </c>
      <c r="AO641" s="94">
        <f>IFERROR(VLOOKUP(Y641&amp;G641&amp;H641,※編集不可※選択項目!U:V,2,FALSE),0)</f>
        <v>0</v>
      </c>
      <c r="AP641" s="94">
        <f t="shared" si="131"/>
        <v>0</v>
      </c>
      <c r="AQ641" s="94" t="str">
        <f t="shared" si="132"/>
        <v/>
      </c>
      <c r="AR641" s="81">
        <f t="shared" si="133"/>
        <v>0</v>
      </c>
      <c r="AS641" s="81">
        <f t="shared" si="138"/>
        <v>0</v>
      </c>
      <c r="AT641" s="81">
        <f t="shared" si="134"/>
        <v>0</v>
      </c>
      <c r="AU641" s="81" t="str">
        <f t="shared" si="139"/>
        <v/>
      </c>
      <c r="AV641" s="74">
        <f t="shared" si="140"/>
        <v>0</v>
      </c>
      <c r="AW641" s="74">
        <f t="shared" si="141"/>
        <v>0</v>
      </c>
    </row>
    <row r="642" spans="1:49" s="13" customFormat="1" ht="25.15" customHeight="1" x14ac:dyDescent="0.15">
      <c r="A642" s="72">
        <f t="shared" si="135"/>
        <v>631</v>
      </c>
      <c r="B642" s="26" t="str">
        <f t="shared" si="128"/>
        <v/>
      </c>
      <c r="C642" s="73"/>
      <c r="D642" s="24" t="str">
        <f t="shared" si="136"/>
        <v/>
      </c>
      <c r="E642" s="24" t="str">
        <f t="shared" si="137"/>
        <v/>
      </c>
      <c r="F642" s="22"/>
      <c r="G642" s="23"/>
      <c r="H642" s="22"/>
      <c r="I642" s="24" t="str">
        <f>IF(OR(G642="",H642="",U642=""),"",IFERROR(VLOOKUP(G642&amp;H642&amp;U642,※編集不可※選択項目!$K$3:$P$51,5,FALSE),"該当なし"))</f>
        <v/>
      </c>
      <c r="J642" s="41"/>
      <c r="K642" s="22"/>
      <c r="L642" s="24" t="e">
        <f>J642&amp;#REF!</f>
        <v>#REF!</v>
      </c>
      <c r="M642" s="22"/>
      <c r="N642" s="22"/>
      <c r="O642" s="22"/>
      <c r="P642" s="22"/>
      <c r="Q642" s="22"/>
      <c r="R642" s="22"/>
      <c r="S642" s="25" t="str">
        <f t="shared" si="129"/>
        <v/>
      </c>
      <c r="T642" s="22"/>
      <c r="U642" s="22"/>
      <c r="V642" s="22"/>
      <c r="W642" s="22"/>
      <c r="X642" s="22"/>
      <c r="Y642" s="22"/>
      <c r="Z642" s="31"/>
      <c r="AA642" s="41"/>
      <c r="AB642" s="31"/>
      <c r="AC642" s="121"/>
      <c r="AD642" s="122"/>
      <c r="AE642" s="118"/>
      <c r="AF642" s="100"/>
      <c r="AG642" s="71"/>
      <c r="AH642" s="94">
        <f>IFERROR(INDEX(※編集不可※選択項目!$P$3:$P$51,MATCH(新規登録用!G642&amp;新規登録用!H642&amp;新規登録用!I642,※編集不可※選択項目!$Q$3:$Q$51,0)),0)</f>
        <v>0</v>
      </c>
      <c r="AI642" s="95" t="str">
        <f t="shared" si="130"/>
        <v/>
      </c>
      <c r="AJ642" s="95" t="str">
        <f>IF(G642&amp;H642=※編集不可※選択項目!$J$3,VLOOKUP(新規登録用!U642,※編集不可※選択項目!$N$2:$P$13,3,TRUE),AK642)</f>
        <v/>
      </c>
      <c r="AK642" s="95" t="str">
        <f>IF(G642&amp;H642=※編集不可※選択項目!$J$15,VLOOKUP(新規登録用!U642,※編集不可※選択項目!$N$14:$P$25,3,TRUE),AL642)</f>
        <v/>
      </c>
      <c r="AL642" s="95" t="str">
        <f>IF(G642&amp;H642=※編集不可※選択項目!$J$27,VLOOKUP(新規登録用!U642,※編集不可※選択項目!$N$26:$P$41,3,TRUE),AM642)</f>
        <v/>
      </c>
      <c r="AM642" s="95" t="str">
        <f>IF(G642&amp;H642=※編集不可※選択項目!$J$43,VLOOKUP(新規登録用!U642,※編集不可※選択項目!$N$42:$P$46,3,TRUE),AN642)</f>
        <v/>
      </c>
      <c r="AN642" s="95" t="str">
        <f>IF(G642&amp;H642=※編集不可※選択項目!$J$48,VLOOKUP(新規登録用!U642,※編集不可※選択項目!$N$47:$P$51,3,TRUE),"")</f>
        <v/>
      </c>
      <c r="AO642" s="94">
        <f>IFERROR(VLOOKUP(Y642&amp;G642&amp;H642,※編集不可※選択項目!U:V,2,FALSE),0)</f>
        <v>0</v>
      </c>
      <c r="AP642" s="94">
        <f t="shared" si="131"/>
        <v>0</v>
      </c>
      <c r="AQ642" s="94" t="str">
        <f t="shared" si="132"/>
        <v/>
      </c>
      <c r="AR642" s="81">
        <f t="shared" si="133"/>
        <v>0</v>
      </c>
      <c r="AS642" s="81">
        <f t="shared" si="138"/>
        <v>0</v>
      </c>
      <c r="AT642" s="81">
        <f t="shared" si="134"/>
        <v>0</v>
      </c>
      <c r="AU642" s="81" t="str">
        <f t="shared" si="139"/>
        <v/>
      </c>
      <c r="AV642" s="74">
        <f t="shared" si="140"/>
        <v>0</v>
      </c>
      <c r="AW642" s="74">
        <f t="shared" si="141"/>
        <v>0</v>
      </c>
    </row>
    <row r="643" spans="1:49" s="13" customFormat="1" ht="25.15" customHeight="1" x14ac:dyDescent="0.15">
      <c r="A643" s="72">
        <f t="shared" si="135"/>
        <v>632</v>
      </c>
      <c r="B643" s="26" t="str">
        <f t="shared" si="128"/>
        <v/>
      </c>
      <c r="C643" s="73"/>
      <c r="D643" s="24" t="str">
        <f t="shared" si="136"/>
        <v/>
      </c>
      <c r="E643" s="24" t="str">
        <f t="shared" si="137"/>
        <v/>
      </c>
      <c r="F643" s="22"/>
      <c r="G643" s="23"/>
      <c r="H643" s="22"/>
      <c r="I643" s="24" t="str">
        <f>IF(OR(G643="",H643="",U643=""),"",IFERROR(VLOOKUP(G643&amp;H643&amp;U643,※編集不可※選択項目!$K$3:$P$51,5,FALSE),"該当なし"))</f>
        <v/>
      </c>
      <c r="J643" s="41"/>
      <c r="K643" s="22"/>
      <c r="L643" s="24" t="e">
        <f>J643&amp;#REF!</f>
        <v>#REF!</v>
      </c>
      <c r="M643" s="22"/>
      <c r="N643" s="22"/>
      <c r="O643" s="22"/>
      <c r="P643" s="22"/>
      <c r="Q643" s="22"/>
      <c r="R643" s="22"/>
      <c r="S643" s="25" t="str">
        <f t="shared" si="129"/>
        <v/>
      </c>
      <c r="T643" s="22"/>
      <c r="U643" s="22"/>
      <c r="V643" s="22"/>
      <c r="W643" s="22"/>
      <c r="X643" s="22"/>
      <c r="Y643" s="22"/>
      <c r="Z643" s="31"/>
      <c r="AA643" s="41"/>
      <c r="AB643" s="31"/>
      <c r="AC643" s="121"/>
      <c r="AD643" s="122"/>
      <c r="AE643" s="118"/>
      <c r="AF643" s="100"/>
      <c r="AG643" s="71"/>
      <c r="AH643" s="94">
        <f>IFERROR(INDEX(※編集不可※選択項目!$P$3:$P$51,MATCH(新規登録用!G643&amp;新規登録用!H643&amp;新規登録用!I643,※編集不可※選択項目!$Q$3:$Q$51,0)),0)</f>
        <v>0</v>
      </c>
      <c r="AI643" s="95" t="str">
        <f t="shared" si="130"/>
        <v/>
      </c>
      <c r="AJ643" s="95" t="str">
        <f>IF(G643&amp;H643=※編集不可※選択項目!$J$3,VLOOKUP(新規登録用!U643,※編集不可※選択項目!$N$2:$P$13,3,TRUE),AK643)</f>
        <v/>
      </c>
      <c r="AK643" s="95" t="str">
        <f>IF(G643&amp;H643=※編集不可※選択項目!$J$15,VLOOKUP(新規登録用!U643,※編集不可※選択項目!$N$14:$P$25,3,TRUE),AL643)</f>
        <v/>
      </c>
      <c r="AL643" s="95" t="str">
        <f>IF(G643&amp;H643=※編集不可※選択項目!$J$27,VLOOKUP(新規登録用!U643,※編集不可※選択項目!$N$26:$P$41,3,TRUE),AM643)</f>
        <v/>
      </c>
      <c r="AM643" s="95" t="str">
        <f>IF(G643&amp;H643=※編集不可※選択項目!$J$43,VLOOKUP(新規登録用!U643,※編集不可※選択項目!$N$42:$P$46,3,TRUE),AN643)</f>
        <v/>
      </c>
      <c r="AN643" s="95" t="str">
        <f>IF(G643&amp;H643=※編集不可※選択項目!$J$48,VLOOKUP(新規登録用!U643,※編集不可※選択項目!$N$47:$P$51,3,TRUE),"")</f>
        <v/>
      </c>
      <c r="AO643" s="94">
        <f>IFERROR(VLOOKUP(Y643&amp;G643&amp;H643,※編集不可※選択項目!U:V,2,FALSE),0)</f>
        <v>0</v>
      </c>
      <c r="AP643" s="94">
        <f t="shared" si="131"/>
        <v>0</v>
      </c>
      <c r="AQ643" s="94" t="str">
        <f t="shared" si="132"/>
        <v/>
      </c>
      <c r="AR643" s="81">
        <f t="shared" si="133"/>
        <v>0</v>
      </c>
      <c r="AS643" s="81">
        <f t="shared" si="138"/>
        <v>0</v>
      </c>
      <c r="AT643" s="81">
        <f t="shared" si="134"/>
        <v>0</v>
      </c>
      <c r="AU643" s="81" t="str">
        <f t="shared" si="139"/>
        <v/>
      </c>
      <c r="AV643" s="74">
        <f t="shared" si="140"/>
        <v>0</v>
      </c>
      <c r="AW643" s="74">
        <f t="shared" si="141"/>
        <v>0</v>
      </c>
    </row>
    <row r="644" spans="1:49" s="13" customFormat="1" ht="25.15" customHeight="1" x14ac:dyDescent="0.15">
      <c r="A644" s="72">
        <f t="shared" si="135"/>
        <v>633</v>
      </c>
      <c r="B644" s="26" t="str">
        <f t="shared" si="128"/>
        <v/>
      </c>
      <c r="C644" s="73"/>
      <c r="D644" s="24" t="str">
        <f t="shared" si="136"/>
        <v/>
      </c>
      <c r="E644" s="24" t="str">
        <f t="shared" si="137"/>
        <v/>
      </c>
      <c r="F644" s="22"/>
      <c r="G644" s="23"/>
      <c r="H644" s="22"/>
      <c r="I644" s="24" t="str">
        <f>IF(OR(G644="",H644="",U644=""),"",IFERROR(VLOOKUP(G644&amp;H644&amp;U644,※編集不可※選択項目!$K$3:$P$51,5,FALSE),"該当なし"))</f>
        <v/>
      </c>
      <c r="J644" s="41"/>
      <c r="K644" s="22"/>
      <c r="L644" s="24" t="e">
        <f>J644&amp;#REF!</f>
        <v>#REF!</v>
      </c>
      <c r="M644" s="22"/>
      <c r="N644" s="22"/>
      <c r="O644" s="22"/>
      <c r="P644" s="22"/>
      <c r="Q644" s="22"/>
      <c r="R644" s="22"/>
      <c r="S644" s="25" t="str">
        <f t="shared" si="129"/>
        <v/>
      </c>
      <c r="T644" s="22"/>
      <c r="U644" s="22"/>
      <c r="V644" s="22"/>
      <c r="W644" s="22"/>
      <c r="X644" s="22"/>
      <c r="Y644" s="22"/>
      <c r="Z644" s="31"/>
      <c r="AA644" s="41"/>
      <c r="AB644" s="31"/>
      <c r="AC644" s="121"/>
      <c r="AD644" s="122"/>
      <c r="AE644" s="118"/>
      <c r="AF644" s="100"/>
      <c r="AG644" s="71"/>
      <c r="AH644" s="94">
        <f>IFERROR(INDEX(※編集不可※選択項目!$P$3:$P$51,MATCH(新規登録用!G644&amp;新規登録用!H644&amp;新規登録用!I644,※編集不可※選択項目!$Q$3:$Q$51,0)),0)</f>
        <v>0</v>
      </c>
      <c r="AI644" s="95" t="str">
        <f t="shared" si="130"/>
        <v/>
      </c>
      <c r="AJ644" s="95" t="str">
        <f>IF(G644&amp;H644=※編集不可※選択項目!$J$3,VLOOKUP(新規登録用!U644,※編集不可※選択項目!$N$2:$P$13,3,TRUE),AK644)</f>
        <v/>
      </c>
      <c r="AK644" s="95" t="str">
        <f>IF(G644&amp;H644=※編集不可※選択項目!$J$15,VLOOKUP(新規登録用!U644,※編集不可※選択項目!$N$14:$P$25,3,TRUE),AL644)</f>
        <v/>
      </c>
      <c r="AL644" s="95" t="str">
        <f>IF(G644&amp;H644=※編集不可※選択項目!$J$27,VLOOKUP(新規登録用!U644,※編集不可※選択項目!$N$26:$P$41,3,TRUE),AM644)</f>
        <v/>
      </c>
      <c r="AM644" s="95" t="str">
        <f>IF(G644&amp;H644=※編集不可※選択項目!$J$43,VLOOKUP(新規登録用!U644,※編集不可※選択項目!$N$42:$P$46,3,TRUE),AN644)</f>
        <v/>
      </c>
      <c r="AN644" s="95" t="str">
        <f>IF(G644&amp;H644=※編集不可※選択項目!$J$48,VLOOKUP(新規登録用!U644,※編集不可※選択項目!$N$47:$P$51,3,TRUE),"")</f>
        <v/>
      </c>
      <c r="AO644" s="94">
        <f>IFERROR(VLOOKUP(Y644&amp;G644&amp;H644,※編集不可※選択項目!U:V,2,FALSE),0)</f>
        <v>0</v>
      </c>
      <c r="AP644" s="94">
        <f t="shared" si="131"/>
        <v>0</v>
      </c>
      <c r="AQ644" s="94" t="str">
        <f t="shared" si="132"/>
        <v/>
      </c>
      <c r="AR644" s="81">
        <f t="shared" si="133"/>
        <v>0</v>
      </c>
      <c r="AS644" s="81">
        <f t="shared" si="138"/>
        <v>0</v>
      </c>
      <c r="AT644" s="81">
        <f t="shared" si="134"/>
        <v>0</v>
      </c>
      <c r="AU644" s="81" t="str">
        <f t="shared" si="139"/>
        <v/>
      </c>
      <c r="AV644" s="74">
        <f t="shared" si="140"/>
        <v>0</v>
      </c>
      <c r="AW644" s="74">
        <f t="shared" si="141"/>
        <v>0</v>
      </c>
    </row>
    <row r="645" spans="1:49" s="13" customFormat="1" ht="25.15" customHeight="1" x14ac:dyDescent="0.15">
      <c r="A645" s="72">
        <f t="shared" si="135"/>
        <v>634</v>
      </c>
      <c r="B645" s="26" t="str">
        <f t="shared" si="128"/>
        <v/>
      </c>
      <c r="C645" s="73"/>
      <c r="D645" s="24" t="str">
        <f t="shared" si="136"/>
        <v/>
      </c>
      <c r="E645" s="24" t="str">
        <f t="shared" si="137"/>
        <v/>
      </c>
      <c r="F645" s="22"/>
      <c r="G645" s="23"/>
      <c r="H645" s="22"/>
      <c r="I645" s="24" t="str">
        <f>IF(OR(G645="",H645="",U645=""),"",IFERROR(VLOOKUP(G645&amp;H645&amp;U645,※編集不可※選択項目!$K$3:$P$51,5,FALSE),"該当なし"))</f>
        <v/>
      </c>
      <c r="J645" s="41"/>
      <c r="K645" s="22"/>
      <c r="L645" s="24" t="e">
        <f>J645&amp;#REF!</f>
        <v>#REF!</v>
      </c>
      <c r="M645" s="22"/>
      <c r="N645" s="22"/>
      <c r="O645" s="22"/>
      <c r="P645" s="22"/>
      <c r="Q645" s="22"/>
      <c r="R645" s="22"/>
      <c r="S645" s="25" t="str">
        <f t="shared" si="129"/>
        <v/>
      </c>
      <c r="T645" s="22"/>
      <c r="U645" s="22"/>
      <c r="V645" s="22"/>
      <c r="W645" s="22"/>
      <c r="X645" s="22"/>
      <c r="Y645" s="22"/>
      <c r="Z645" s="31"/>
      <c r="AA645" s="41"/>
      <c r="AB645" s="31"/>
      <c r="AC645" s="121"/>
      <c r="AD645" s="122"/>
      <c r="AE645" s="118"/>
      <c r="AF645" s="100"/>
      <c r="AG645" s="71"/>
      <c r="AH645" s="94">
        <f>IFERROR(INDEX(※編集不可※選択項目!$P$3:$P$51,MATCH(新規登録用!G645&amp;新規登録用!H645&amp;新規登録用!I645,※編集不可※選択項目!$Q$3:$Q$51,0)),0)</f>
        <v>0</v>
      </c>
      <c r="AI645" s="95" t="str">
        <f t="shared" si="130"/>
        <v/>
      </c>
      <c r="AJ645" s="95" t="str">
        <f>IF(G645&amp;H645=※編集不可※選択項目!$J$3,VLOOKUP(新規登録用!U645,※編集不可※選択項目!$N$2:$P$13,3,TRUE),AK645)</f>
        <v/>
      </c>
      <c r="AK645" s="95" t="str">
        <f>IF(G645&amp;H645=※編集不可※選択項目!$J$15,VLOOKUP(新規登録用!U645,※編集不可※選択項目!$N$14:$P$25,3,TRUE),AL645)</f>
        <v/>
      </c>
      <c r="AL645" s="95" t="str">
        <f>IF(G645&amp;H645=※編集不可※選択項目!$J$27,VLOOKUP(新規登録用!U645,※編集不可※選択項目!$N$26:$P$41,3,TRUE),AM645)</f>
        <v/>
      </c>
      <c r="AM645" s="95" t="str">
        <f>IF(G645&amp;H645=※編集不可※選択項目!$J$43,VLOOKUP(新規登録用!U645,※編集不可※選択項目!$N$42:$P$46,3,TRUE),AN645)</f>
        <v/>
      </c>
      <c r="AN645" s="95" t="str">
        <f>IF(G645&amp;H645=※編集不可※選択項目!$J$48,VLOOKUP(新規登録用!U645,※編集不可※選択項目!$N$47:$P$51,3,TRUE),"")</f>
        <v/>
      </c>
      <c r="AO645" s="94">
        <f>IFERROR(VLOOKUP(Y645&amp;G645&amp;H645,※編集不可※選択項目!U:V,2,FALSE),0)</f>
        <v>0</v>
      </c>
      <c r="AP645" s="94">
        <f t="shared" si="131"/>
        <v>0</v>
      </c>
      <c r="AQ645" s="94" t="str">
        <f t="shared" si="132"/>
        <v/>
      </c>
      <c r="AR645" s="81">
        <f t="shared" si="133"/>
        <v>0</v>
      </c>
      <c r="AS645" s="81">
        <f t="shared" si="138"/>
        <v>0</v>
      </c>
      <c r="AT645" s="81">
        <f t="shared" si="134"/>
        <v>0</v>
      </c>
      <c r="AU645" s="81" t="str">
        <f t="shared" si="139"/>
        <v/>
      </c>
      <c r="AV645" s="74">
        <f t="shared" si="140"/>
        <v>0</v>
      </c>
      <c r="AW645" s="74">
        <f t="shared" si="141"/>
        <v>0</v>
      </c>
    </row>
    <row r="646" spans="1:49" s="13" customFormat="1" ht="25.15" customHeight="1" x14ac:dyDescent="0.15">
      <c r="A646" s="72">
        <f t="shared" si="135"/>
        <v>635</v>
      </c>
      <c r="B646" s="26" t="str">
        <f t="shared" si="128"/>
        <v/>
      </c>
      <c r="C646" s="73"/>
      <c r="D646" s="24" t="str">
        <f t="shared" si="136"/>
        <v/>
      </c>
      <c r="E646" s="24" t="str">
        <f t="shared" si="137"/>
        <v/>
      </c>
      <c r="F646" s="22"/>
      <c r="G646" s="23"/>
      <c r="H646" s="22"/>
      <c r="I646" s="24" t="str">
        <f>IF(OR(G646="",H646="",U646=""),"",IFERROR(VLOOKUP(G646&amp;H646&amp;U646,※編集不可※選択項目!$K$3:$P$51,5,FALSE),"該当なし"))</f>
        <v/>
      </c>
      <c r="J646" s="41"/>
      <c r="K646" s="22"/>
      <c r="L646" s="24" t="e">
        <f>J646&amp;#REF!</f>
        <v>#REF!</v>
      </c>
      <c r="M646" s="22"/>
      <c r="N646" s="22"/>
      <c r="O646" s="22"/>
      <c r="P646" s="22"/>
      <c r="Q646" s="22"/>
      <c r="R646" s="22"/>
      <c r="S646" s="25" t="str">
        <f t="shared" si="129"/>
        <v/>
      </c>
      <c r="T646" s="22"/>
      <c r="U646" s="22"/>
      <c r="V646" s="22"/>
      <c r="W646" s="22"/>
      <c r="X646" s="22"/>
      <c r="Y646" s="22"/>
      <c r="Z646" s="31"/>
      <c r="AA646" s="41"/>
      <c r="AB646" s="31"/>
      <c r="AC646" s="121"/>
      <c r="AD646" s="122"/>
      <c r="AE646" s="118"/>
      <c r="AF646" s="100"/>
      <c r="AG646" s="71"/>
      <c r="AH646" s="94">
        <f>IFERROR(INDEX(※編集不可※選択項目!$P$3:$P$51,MATCH(新規登録用!G646&amp;新規登録用!H646&amp;新規登録用!I646,※編集不可※選択項目!$Q$3:$Q$51,0)),0)</f>
        <v>0</v>
      </c>
      <c r="AI646" s="95" t="str">
        <f t="shared" si="130"/>
        <v/>
      </c>
      <c r="AJ646" s="95" t="str">
        <f>IF(G646&amp;H646=※編集不可※選択項目!$J$3,VLOOKUP(新規登録用!U646,※編集不可※選択項目!$N$2:$P$13,3,TRUE),AK646)</f>
        <v/>
      </c>
      <c r="AK646" s="95" t="str">
        <f>IF(G646&amp;H646=※編集不可※選択項目!$J$15,VLOOKUP(新規登録用!U646,※編集不可※選択項目!$N$14:$P$25,3,TRUE),AL646)</f>
        <v/>
      </c>
      <c r="AL646" s="95" t="str">
        <f>IF(G646&amp;H646=※編集不可※選択項目!$J$27,VLOOKUP(新規登録用!U646,※編集不可※選択項目!$N$26:$P$41,3,TRUE),AM646)</f>
        <v/>
      </c>
      <c r="AM646" s="95" t="str">
        <f>IF(G646&amp;H646=※編集不可※選択項目!$J$43,VLOOKUP(新規登録用!U646,※編集不可※選択項目!$N$42:$P$46,3,TRUE),AN646)</f>
        <v/>
      </c>
      <c r="AN646" s="95" t="str">
        <f>IF(G646&amp;H646=※編集不可※選択項目!$J$48,VLOOKUP(新規登録用!U646,※編集不可※選択項目!$N$47:$P$51,3,TRUE),"")</f>
        <v/>
      </c>
      <c r="AO646" s="94">
        <f>IFERROR(VLOOKUP(Y646&amp;G646&amp;H646,※編集不可※選択項目!U:V,2,FALSE),0)</f>
        <v>0</v>
      </c>
      <c r="AP646" s="94">
        <f t="shared" si="131"/>
        <v>0</v>
      </c>
      <c r="AQ646" s="94" t="str">
        <f t="shared" si="132"/>
        <v/>
      </c>
      <c r="AR646" s="81">
        <f t="shared" si="133"/>
        <v>0</v>
      </c>
      <c r="AS646" s="81">
        <f t="shared" si="138"/>
        <v>0</v>
      </c>
      <c r="AT646" s="81">
        <f t="shared" si="134"/>
        <v>0</v>
      </c>
      <c r="AU646" s="81" t="str">
        <f t="shared" si="139"/>
        <v/>
      </c>
      <c r="AV646" s="74">
        <f t="shared" si="140"/>
        <v>0</v>
      </c>
      <c r="AW646" s="74">
        <f t="shared" si="141"/>
        <v>0</v>
      </c>
    </row>
    <row r="647" spans="1:49" s="13" customFormat="1" ht="25.15" customHeight="1" x14ac:dyDescent="0.15">
      <c r="A647" s="72">
        <f t="shared" si="135"/>
        <v>636</v>
      </c>
      <c r="B647" s="26" t="str">
        <f t="shared" si="128"/>
        <v/>
      </c>
      <c r="C647" s="73"/>
      <c r="D647" s="24" t="str">
        <f t="shared" si="136"/>
        <v/>
      </c>
      <c r="E647" s="24" t="str">
        <f t="shared" si="137"/>
        <v/>
      </c>
      <c r="F647" s="22"/>
      <c r="G647" s="23"/>
      <c r="H647" s="22"/>
      <c r="I647" s="24" t="str">
        <f>IF(OR(G647="",H647="",U647=""),"",IFERROR(VLOOKUP(G647&amp;H647&amp;U647,※編集不可※選択項目!$K$3:$P$51,5,FALSE),"該当なし"))</f>
        <v/>
      </c>
      <c r="J647" s="41"/>
      <c r="K647" s="22"/>
      <c r="L647" s="24" t="e">
        <f>J647&amp;#REF!</f>
        <v>#REF!</v>
      </c>
      <c r="M647" s="22"/>
      <c r="N647" s="22"/>
      <c r="O647" s="22"/>
      <c r="P647" s="22"/>
      <c r="Q647" s="22"/>
      <c r="R647" s="22"/>
      <c r="S647" s="25" t="str">
        <f t="shared" si="129"/>
        <v/>
      </c>
      <c r="T647" s="22"/>
      <c r="U647" s="22"/>
      <c r="V647" s="22"/>
      <c r="W647" s="22"/>
      <c r="X647" s="22"/>
      <c r="Y647" s="22"/>
      <c r="Z647" s="31"/>
      <c r="AA647" s="41"/>
      <c r="AB647" s="31"/>
      <c r="AC647" s="121"/>
      <c r="AD647" s="122"/>
      <c r="AE647" s="118"/>
      <c r="AF647" s="100"/>
      <c r="AG647" s="71"/>
      <c r="AH647" s="94">
        <f>IFERROR(INDEX(※編集不可※選択項目!$P$3:$P$51,MATCH(新規登録用!G647&amp;新規登録用!H647&amp;新規登録用!I647,※編集不可※選択項目!$Q$3:$Q$51,0)),0)</f>
        <v>0</v>
      </c>
      <c r="AI647" s="95" t="str">
        <f t="shared" si="130"/>
        <v/>
      </c>
      <c r="AJ647" s="95" t="str">
        <f>IF(G647&amp;H647=※編集不可※選択項目!$J$3,VLOOKUP(新規登録用!U647,※編集不可※選択項目!$N$2:$P$13,3,TRUE),AK647)</f>
        <v/>
      </c>
      <c r="AK647" s="95" t="str">
        <f>IF(G647&amp;H647=※編集不可※選択項目!$J$15,VLOOKUP(新規登録用!U647,※編集不可※選択項目!$N$14:$P$25,3,TRUE),AL647)</f>
        <v/>
      </c>
      <c r="AL647" s="95" t="str">
        <f>IF(G647&amp;H647=※編集不可※選択項目!$J$27,VLOOKUP(新規登録用!U647,※編集不可※選択項目!$N$26:$P$41,3,TRUE),AM647)</f>
        <v/>
      </c>
      <c r="AM647" s="95" t="str">
        <f>IF(G647&amp;H647=※編集不可※選択項目!$J$43,VLOOKUP(新規登録用!U647,※編集不可※選択項目!$N$42:$P$46,3,TRUE),AN647)</f>
        <v/>
      </c>
      <c r="AN647" s="95" t="str">
        <f>IF(G647&amp;H647=※編集不可※選択項目!$J$48,VLOOKUP(新規登録用!U647,※編集不可※選択項目!$N$47:$P$51,3,TRUE),"")</f>
        <v/>
      </c>
      <c r="AO647" s="94">
        <f>IFERROR(VLOOKUP(Y647&amp;G647&amp;H647,※編集不可※選択項目!U:V,2,FALSE),0)</f>
        <v>0</v>
      </c>
      <c r="AP647" s="94">
        <f t="shared" si="131"/>
        <v>0</v>
      </c>
      <c r="AQ647" s="94" t="str">
        <f t="shared" si="132"/>
        <v/>
      </c>
      <c r="AR647" s="81">
        <f t="shared" si="133"/>
        <v>0</v>
      </c>
      <c r="AS647" s="81">
        <f t="shared" si="138"/>
        <v>0</v>
      </c>
      <c r="AT647" s="81">
        <f t="shared" si="134"/>
        <v>0</v>
      </c>
      <c r="AU647" s="81" t="str">
        <f t="shared" si="139"/>
        <v/>
      </c>
      <c r="AV647" s="74">
        <f t="shared" si="140"/>
        <v>0</v>
      </c>
      <c r="AW647" s="74">
        <f t="shared" si="141"/>
        <v>0</v>
      </c>
    </row>
    <row r="648" spans="1:49" s="13" customFormat="1" ht="25.15" customHeight="1" x14ac:dyDescent="0.15">
      <c r="A648" s="72">
        <f t="shared" si="135"/>
        <v>637</v>
      </c>
      <c r="B648" s="26" t="str">
        <f t="shared" si="128"/>
        <v/>
      </c>
      <c r="C648" s="73"/>
      <c r="D648" s="24" t="str">
        <f t="shared" si="136"/>
        <v/>
      </c>
      <c r="E648" s="24" t="str">
        <f t="shared" si="137"/>
        <v/>
      </c>
      <c r="F648" s="22"/>
      <c r="G648" s="23"/>
      <c r="H648" s="22"/>
      <c r="I648" s="24" t="str">
        <f>IF(OR(G648="",H648="",U648=""),"",IFERROR(VLOOKUP(G648&amp;H648&amp;U648,※編集不可※選択項目!$K$3:$P$51,5,FALSE),"該当なし"))</f>
        <v/>
      </c>
      <c r="J648" s="41"/>
      <c r="K648" s="22"/>
      <c r="L648" s="24" t="e">
        <f>J648&amp;#REF!</f>
        <v>#REF!</v>
      </c>
      <c r="M648" s="22"/>
      <c r="N648" s="22"/>
      <c r="O648" s="22"/>
      <c r="P648" s="22"/>
      <c r="Q648" s="22"/>
      <c r="R648" s="22"/>
      <c r="S648" s="25" t="str">
        <f t="shared" si="129"/>
        <v/>
      </c>
      <c r="T648" s="22"/>
      <c r="U648" s="22"/>
      <c r="V648" s="22"/>
      <c r="W648" s="22"/>
      <c r="X648" s="22"/>
      <c r="Y648" s="22"/>
      <c r="Z648" s="31"/>
      <c r="AA648" s="41"/>
      <c r="AB648" s="31"/>
      <c r="AC648" s="121"/>
      <c r="AD648" s="122"/>
      <c r="AE648" s="118"/>
      <c r="AF648" s="100"/>
      <c r="AG648" s="71"/>
      <c r="AH648" s="94">
        <f>IFERROR(INDEX(※編集不可※選択項目!$P$3:$P$51,MATCH(新規登録用!G648&amp;新規登録用!H648&amp;新規登録用!I648,※編集不可※選択項目!$Q$3:$Q$51,0)),0)</f>
        <v>0</v>
      </c>
      <c r="AI648" s="95" t="str">
        <f t="shared" si="130"/>
        <v/>
      </c>
      <c r="AJ648" s="95" t="str">
        <f>IF(G648&amp;H648=※編集不可※選択項目!$J$3,VLOOKUP(新規登録用!U648,※編集不可※選択項目!$N$2:$P$13,3,TRUE),AK648)</f>
        <v/>
      </c>
      <c r="AK648" s="95" t="str">
        <f>IF(G648&amp;H648=※編集不可※選択項目!$J$15,VLOOKUP(新規登録用!U648,※編集不可※選択項目!$N$14:$P$25,3,TRUE),AL648)</f>
        <v/>
      </c>
      <c r="AL648" s="95" t="str">
        <f>IF(G648&amp;H648=※編集不可※選択項目!$J$27,VLOOKUP(新規登録用!U648,※編集不可※選択項目!$N$26:$P$41,3,TRUE),AM648)</f>
        <v/>
      </c>
      <c r="AM648" s="95" t="str">
        <f>IF(G648&amp;H648=※編集不可※選択項目!$J$43,VLOOKUP(新規登録用!U648,※編集不可※選択項目!$N$42:$P$46,3,TRUE),AN648)</f>
        <v/>
      </c>
      <c r="AN648" s="95" t="str">
        <f>IF(G648&amp;H648=※編集不可※選択項目!$J$48,VLOOKUP(新規登録用!U648,※編集不可※選択項目!$N$47:$P$51,3,TRUE),"")</f>
        <v/>
      </c>
      <c r="AO648" s="94">
        <f>IFERROR(VLOOKUP(Y648&amp;G648&amp;H648,※編集不可※選択項目!U:V,2,FALSE),0)</f>
        <v>0</v>
      </c>
      <c r="AP648" s="94">
        <f t="shared" si="131"/>
        <v>0</v>
      </c>
      <c r="AQ648" s="94" t="str">
        <f t="shared" si="132"/>
        <v/>
      </c>
      <c r="AR648" s="81">
        <f t="shared" si="133"/>
        <v>0</v>
      </c>
      <c r="AS648" s="81">
        <f t="shared" si="138"/>
        <v>0</v>
      </c>
      <c r="AT648" s="81">
        <f t="shared" si="134"/>
        <v>0</v>
      </c>
      <c r="AU648" s="81" t="str">
        <f t="shared" si="139"/>
        <v/>
      </c>
      <c r="AV648" s="74">
        <f t="shared" si="140"/>
        <v>0</v>
      </c>
      <c r="AW648" s="74">
        <f t="shared" si="141"/>
        <v>0</v>
      </c>
    </row>
    <row r="649" spans="1:49" s="13" customFormat="1" ht="25.15" customHeight="1" x14ac:dyDescent="0.15">
      <c r="A649" s="72">
        <f t="shared" si="135"/>
        <v>638</v>
      </c>
      <c r="B649" s="26" t="str">
        <f t="shared" si="128"/>
        <v/>
      </c>
      <c r="C649" s="73"/>
      <c r="D649" s="24" t="str">
        <f t="shared" si="136"/>
        <v/>
      </c>
      <c r="E649" s="24" t="str">
        <f t="shared" si="137"/>
        <v/>
      </c>
      <c r="F649" s="22"/>
      <c r="G649" s="23"/>
      <c r="H649" s="22"/>
      <c r="I649" s="24" t="str">
        <f>IF(OR(G649="",H649="",U649=""),"",IFERROR(VLOOKUP(G649&amp;H649&amp;U649,※編集不可※選択項目!$K$3:$P$51,5,FALSE),"該当なし"))</f>
        <v/>
      </c>
      <c r="J649" s="41"/>
      <c r="K649" s="22"/>
      <c r="L649" s="24" t="e">
        <f>J649&amp;#REF!</f>
        <v>#REF!</v>
      </c>
      <c r="M649" s="22"/>
      <c r="N649" s="22"/>
      <c r="O649" s="22"/>
      <c r="P649" s="22"/>
      <c r="Q649" s="22"/>
      <c r="R649" s="22"/>
      <c r="S649" s="25" t="str">
        <f t="shared" si="129"/>
        <v/>
      </c>
      <c r="T649" s="22"/>
      <c r="U649" s="22"/>
      <c r="V649" s="22"/>
      <c r="W649" s="22"/>
      <c r="X649" s="22"/>
      <c r="Y649" s="22"/>
      <c r="Z649" s="31"/>
      <c r="AA649" s="41"/>
      <c r="AB649" s="31"/>
      <c r="AC649" s="121"/>
      <c r="AD649" s="122"/>
      <c r="AE649" s="118"/>
      <c r="AF649" s="100"/>
      <c r="AG649" s="71"/>
      <c r="AH649" s="94">
        <f>IFERROR(INDEX(※編集不可※選択項目!$P$3:$P$51,MATCH(新規登録用!G649&amp;新規登録用!H649&amp;新規登録用!I649,※編集不可※選択項目!$Q$3:$Q$51,0)),0)</f>
        <v>0</v>
      </c>
      <c r="AI649" s="95" t="str">
        <f t="shared" si="130"/>
        <v/>
      </c>
      <c r="AJ649" s="95" t="str">
        <f>IF(G649&amp;H649=※編集不可※選択項目!$J$3,VLOOKUP(新規登録用!U649,※編集不可※選択項目!$N$2:$P$13,3,TRUE),AK649)</f>
        <v/>
      </c>
      <c r="AK649" s="95" t="str">
        <f>IF(G649&amp;H649=※編集不可※選択項目!$J$15,VLOOKUP(新規登録用!U649,※編集不可※選択項目!$N$14:$P$25,3,TRUE),AL649)</f>
        <v/>
      </c>
      <c r="AL649" s="95" t="str">
        <f>IF(G649&amp;H649=※編集不可※選択項目!$J$27,VLOOKUP(新規登録用!U649,※編集不可※選択項目!$N$26:$P$41,3,TRUE),AM649)</f>
        <v/>
      </c>
      <c r="AM649" s="95" t="str">
        <f>IF(G649&amp;H649=※編集不可※選択項目!$J$43,VLOOKUP(新規登録用!U649,※編集不可※選択項目!$N$42:$P$46,3,TRUE),AN649)</f>
        <v/>
      </c>
      <c r="AN649" s="95" t="str">
        <f>IF(G649&amp;H649=※編集不可※選択項目!$J$48,VLOOKUP(新規登録用!U649,※編集不可※選択項目!$N$47:$P$51,3,TRUE),"")</f>
        <v/>
      </c>
      <c r="AO649" s="94">
        <f>IFERROR(VLOOKUP(Y649&amp;G649&amp;H649,※編集不可※選択項目!U:V,2,FALSE),0)</f>
        <v>0</v>
      </c>
      <c r="AP649" s="94">
        <f t="shared" si="131"/>
        <v>0</v>
      </c>
      <c r="AQ649" s="94" t="str">
        <f t="shared" si="132"/>
        <v/>
      </c>
      <c r="AR649" s="81">
        <f t="shared" si="133"/>
        <v>0</v>
      </c>
      <c r="AS649" s="81">
        <f t="shared" si="138"/>
        <v>0</v>
      </c>
      <c r="AT649" s="81">
        <f t="shared" si="134"/>
        <v>0</v>
      </c>
      <c r="AU649" s="81" t="str">
        <f t="shared" si="139"/>
        <v/>
      </c>
      <c r="AV649" s="74">
        <f t="shared" si="140"/>
        <v>0</v>
      </c>
      <c r="AW649" s="74">
        <f t="shared" si="141"/>
        <v>0</v>
      </c>
    </row>
    <row r="650" spans="1:49" s="13" customFormat="1" ht="25.15" customHeight="1" x14ac:dyDescent="0.15">
      <c r="A650" s="72">
        <f t="shared" si="135"/>
        <v>639</v>
      </c>
      <c r="B650" s="26" t="str">
        <f t="shared" si="128"/>
        <v/>
      </c>
      <c r="C650" s="73"/>
      <c r="D650" s="24" t="str">
        <f t="shared" si="136"/>
        <v/>
      </c>
      <c r="E650" s="24" t="str">
        <f t="shared" si="137"/>
        <v/>
      </c>
      <c r="F650" s="22"/>
      <c r="G650" s="23"/>
      <c r="H650" s="22"/>
      <c r="I650" s="24" t="str">
        <f>IF(OR(G650="",H650="",U650=""),"",IFERROR(VLOOKUP(G650&amp;H650&amp;U650,※編集不可※選択項目!$K$3:$P$51,5,FALSE),"該当なし"))</f>
        <v/>
      </c>
      <c r="J650" s="41"/>
      <c r="K650" s="22"/>
      <c r="L650" s="24" t="e">
        <f>J650&amp;#REF!</f>
        <v>#REF!</v>
      </c>
      <c r="M650" s="22"/>
      <c r="N650" s="22"/>
      <c r="O650" s="22"/>
      <c r="P650" s="22"/>
      <c r="Q650" s="22"/>
      <c r="R650" s="22"/>
      <c r="S650" s="25" t="str">
        <f t="shared" si="129"/>
        <v/>
      </c>
      <c r="T650" s="22"/>
      <c r="U650" s="22"/>
      <c r="V650" s="22"/>
      <c r="W650" s="22"/>
      <c r="X650" s="22"/>
      <c r="Y650" s="22"/>
      <c r="Z650" s="31"/>
      <c r="AA650" s="41"/>
      <c r="AB650" s="31"/>
      <c r="AC650" s="121"/>
      <c r="AD650" s="122"/>
      <c r="AE650" s="118"/>
      <c r="AF650" s="100"/>
      <c r="AG650" s="71"/>
      <c r="AH650" s="94">
        <f>IFERROR(INDEX(※編集不可※選択項目!$P$3:$P$51,MATCH(新規登録用!G650&amp;新規登録用!H650&amp;新規登録用!I650,※編集不可※選択項目!$Q$3:$Q$51,0)),0)</f>
        <v>0</v>
      </c>
      <c r="AI650" s="95" t="str">
        <f t="shared" si="130"/>
        <v/>
      </c>
      <c r="AJ650" s="95" t="str">
        <f>IF(G650&amp;H650=※編集不可※選択項目!$J$3,VLOOKUP(新規登録用!U650,※編集不可※選択項目!$N$2:$P$13,3,TRUE),AK650)</f>
        <v/>
      </c>
      <c r="AK650" s="95" t="str">
        <f>IF(G650&amp;H650=※編集不可※選択項目!$J$15,VLOOKUP(新規登録用!U650,※編集不可※選択項目!$N$14:$P$25,3,TRUE),AL650)</f>
        <v/>
      </c>
      <c r="AL650" s="95" t="str">
        <f>IF(G650&amp;H650=※編集不可※選択項目!$J$27,VLOOKUP(新規登録用!U650,※編集不可※選択項目!$N$26:$P$41,3,TRUE),AM650)</f>
        <v/>
      </c>
      <c r="AM650" s="95" t="str">
        <f>IF(G650&amp;H650=※編集不可※選択項目!$J$43,VLOOKUP(新規登録用!U650,※編集不可※選択項目!$N$42:$P$46,3,TRUE),AN650)</f>
        <v/>
      </c>
      <c r="AN650" s="95" t="str">
        <f>IF(G650&amp;H650=※編集不可※選択項目!$J$48,VLOOKUP(新規登録用!U650,※編集不可※選択項目!$N$47:$P$51,3,TRUE),"")</f>
        <v/>
      </c>
      <c r="AO650" s="94">
        <f>IFERROR(VLOOKUP(Y650&amp;G650&amp;H650,※編集不可※選択項目!U:V,2,FALSE),0)</f>
        <v>0</v>
      </c>
      <c r="AP650" s="94">
        <f t="shared" si="131"/>
        <v>0</v>
      </c>
      <c r="AQ650" s="94" t="str">
        <f t="shared" si="132"/>
        <v/>
      </c>
      <c r="AR650" s="81">
        <f t="shared" si="133"/>
        <v>0</v>
      </c>
      <c r="AS650" s="81">
        <f t="shared" si="138"/>
        <v>0</v>
      </c>
      <c r="AT650" s="81">
        <f t="shared" si="134"/>
        <v>0</v>
      </c>
      <c r="AU650" s="81" t="str">
        <f t="shared" si="139"/>
        <v/>
      </c>
      <c r="AV650" s="74">
        <f t="shared" si="140"/>
        <v>0</v>
      </c>
      <c r="AW650" s="74">
        <f t="shared" si="141"/>
        <v>0</v>
      </c>
    </row>
    <row r="651" spans="1:49" s="13" customFormat="1" ht="25.15" customHeight="1" x14ac:dyDescent="0.15">
      <c r="A651" s="72">
        <f t="shared" si="135"/>
        <v>640</v>
      </c>
      <c r="B651" s="26" t="str">
        <f t="shared" ref="B651:B714" si="142">IF($C651="","","高効率空調")</f>
        <v/>
      </c>
      <c r="C651" s="73"/>
      <c r="D651" s="24" t="str">
        <f t="shared" si="136"/>
        <v/>
      </c>
      <c r="E651" s="24" t="str">
        <f t="shared" si="137"/>
        <v/>
      </c>
      <c r="F651" s="22"/>
      <c r="G651" s="23"/>
      <c r="H651" s="22"/>
      <c r="I651" s="24" t="str">
        <f>IF(OR(G651="",H651="",U651=""),"",IFERROR(VLOOKUP(G651&amp;H651&amp;U651,※編集不可※選択項目!$K$3:$P$51,5,FALSE),"該当なし"))</f>
        <v/>
      </c>
      <c r="J651" s="41"/>
      <c r="K651" s="22"/>
      <c r="L651" s="24" t="e">
        <f>J651&amp;#REF!</f>
        <v>#REF!</v>
      </c>
      <c r="M651" s="22"/>
      <c r="N651" s="22"/>
      <c r="O651" s="22"/>
      <c r="P651" s="22"/>
      <c r="Q651" s="22"/>
      <c r="R651" s="22"/>
      <c r="S651" s="25" t="str">
        <f t="shared" ref="S651:S714" si="143">IF($M651="連結","連結前のすべての室外機が、基準を満たしていること",IF(U651="","",AP651))</f>
        <v/>
      </c>
      <c r="T651" s="22"/>
      <c r="U651" s="22"/>
      <c r="V651" s="22"/>
      <c r="W651" s="22"/>
      <c r="X651" s="22"/>
      <c r="Y651" s="22"/>
      <c r="Z651" s="31"/>
      <c r="AA651" s="41"/>
      <c r="AB651" s="31"/>
      <c r="AC651" s="121"/>
      <c r="AD651" s="122"/>
      <c r="AE651" s="118"/>
      <c r="AF651" s="100"/>
      <c r="AG651" s="71"/>
      <c r="AH651" s="94">
        <f>IFERROR(INDEX(※編集不可※選択項目!$P$3:$P$51,MATCH(新規登録用!G651&amp;新規登録用!H651&amp;新規登録用!I651,※編集不可※選択項目!$Q$3:$Q$51,0)),0)</f>
        <v>0</v>
      </c>
      <c r="AI651" s="95" t="str">
        <f t="shared" si="130"/>
        <v/>
      </c>
      <c r="AJ651" s="95" t="str">
        <f>IF(G651&amp;H651=※編集不可※選択項目!$J$3,VLOOKUP(新規登録用!U651,※編集不可※選択項目!$N$2:$P$13,3,TRUE),AK651)</f>
        <v/>
      </c>
      <c r="AK651" s="95" t="str">
        <f>IF(G651&amp;H651=※編集不可※選択項目!$J$15,VLOOKUP(新規登録用!U651,※編集不可※選択項目!$N$14:$P$25,3,TRUE),AL651)</f>
        <v/>
      </c>
      <c r="AL651" s="95" t="str">
        <f>IF(G651&amp;H651=※編集不可※選択項目!$J$27,VLOOKUP(新規登録用!U651,※編集不可※選択項目!$N$26:$P$41,3,TRUE),AM651)</f>
        <v/>
      </c>
      <c r="AM651" s="95" t="str">
        <f>IF(G651&amp;H651=※編集不可※選択項目!$J$43,VLOOKUP(新規登録用!U651,※編集不可※選択項目!$N$42:$P$46,3,TRUE),AN651)</f>
        <v/>
      </c>
      <c r="AN651" s="95" t="str">
        <f>IF(G651&amp;H651=※編集不可※選択項目!$J$48,VLOOKUP(新規登録用!U651,※編集不可※選択項目!$N$47:$P$51,3,TRUE),"")</f>
        <v/>
      </c>
      <c r="AO651" s="94">
        <f>IFERROR(VLOOKUP(Y651&amp;G651&amp;H651,※編集不可※選択項目!U:V,2,FALSE),0)</f>
        <v>0</v>
      </c>
      <c r="AP651" s="94">
        <f t="shared" si="131"/>
        <v>0</v>
      </c>
      <c r="AQ651" s="94" t="str">
        <f t="shared" si="132"/>
        <v/>
      </c>
      <c r="AR651" s="81">
        <f t="shared" si="133"/>
        <v>0</v>
      </c>
      <c r="AS651" s="81">
        <f t="shared" si="138"/>
        <v>0</v>
      </c>
      <c r="AT651" s="81">
        <f t="shared" si="134"/>
        <v>0</v>
      </c>
      <c r="AU651" s="81" t="str">
        <f t="shared" si="139"/>
        <v/>
      </c>
      <c r="AV651" s="74">
        <f t="shared" si="140"/>
        <v>0</v>
      </c>
      <c r="AW651" s="74">
        <f t="shared" si="141"/>
        <v>0</v>
      </c>
    </row>
    <row r="652" spans="1:49" s="13" customFormat="1" ht="25.15" customHeight="1" x14ac:dyDescent="0.15">
      <c r="A652" s="72">
        <f t="shared" si="135"/>
        <v>641</v>
      </c>
      <c r="B652" s="26" t="str">
        <f t="shared" si="142"/>
        <v/>
      </c>
      <c r="C652" s="73"/>
      <c r="D652" s="24" t="str">
        <f t="shared" si="136"/>
        <v/>
      </c>
      <c r="E652" s="24" t="str">
        <f t="shared" si="137"/>
        <v/>
      </c>
      <c r="F652" s="22"/>
      <c r="G652" s="23"/>
      <c r="H652" s="22"/>
      <c r="I652" s="24" t="str">
        <f>IF(OR(G652="",H652="",U652=""),"",IFERROR(VLOOKUP(G652&amp;H652&amp;U652,※編集不可※選択項目!$K$3:$P$51,5,FALSE),"該当なし"))</f>
        <v/>
      </c>
      <c r="J652" s="41"/>
      <c r="K652" s="22"/>
      <c r="L652" s="24" t="e">
        <f>J652&amp;#REF!</f>
        <v>#REF!</v>
      </c>
      <c r="M652" s="22"/>
      <c r="N652" s="22"/>
      <c r="O652" s="22"/>
      <c r="P652" s="22"/>
      <c r="Q652" s="22"/>
      <c r="R652" s="22"/>
      <c r="S652" s="25" t="str">
        <f t="shared" si="143"/>
        <v/>
      </c>
      <c r="T652" s="22"/>
      <c r="U652" s="22"/>
      <c r="V652" s="22"/>
      <c r="W652" s="22"/>
      <c r="X652" s="22"/>
      <c r="Y652" s="22"/>
      <c r="Z652" s="31"/>
      <c r="AA652" s="41"/>
      <c r="AB652" s="31"/>
      <c r="AC652" s="121"/>
      <c r="AD652" s="122"/>
      <c r="AE652" s="118"/>
      <c r="AF652" s="100"/>
      <c r="AG652" s="71"/>
      <c r="AH652" s="94">
        <f>IFERROR(INDEX(※編集不可※選択項目!$P$3:$P$51,MATCH(新規登録用!G652&amp;新規登録用!H652&amp;新規登録用!I652,※編集不可※選択項目!$Q$3:$Q$51,0)),0)</f>
        <v>0</v>
      </c>
      <c r="AI652" s="95" t="str">
        <f t="shared" ref="AI652:AI715" si="144">IF(I652&lt;&gt;"該当なし","",AJ652)</f>
        <v/>
      </c>
      <c r="AJ652" s="95" t="str">
        <f>IF(G652&amp;H652=※編集不可※選択項目!$J$3,VLOOKUP(新規登録用!U652,※編集不可※選択項目!$N$2:$P$13,3,TRUE),AK652)</f>
        <v/>
      </c>
      <c r="AK652" s="95" t="str">
        <f>IF(G652&amp;H652=※編集不可※選択項目!$J$15,VLOOKUP(新規登録用!U652,※編集不可※選択項目!$N$14:$P$25,3,TRUE),AL652)</f>
        <v/>
      </c>
      <c r="AL652" s="95" t="str">
        <f>IF(G652&amp;H652=※編集不可※選択項目!$J$27,VLOOKUP(新規登録用!U652,※編集不可※選択項目!$N$26:$P$41,3,TRUE),AM652)</f>
        <v/>
      </c>
      <c r="AM652" s="95" t="str">
        <f>IF(G652&amp;H652=※編集不可※選択項目!$J$43,VLOOKUP(新規登録用!U652,※編集不可※選択項目!$N$42:$P$46,3,TRUE),AN652)</f>
        <v/>
      </c>
      <c r="AN652" s="95" t="str">
        <f>IF(G652&amp;H652=※編集不可※選択項目!$J$48,VLOOKUP(新規登録用!U652,※編集不可※選択項目!$N$47:$P$51,3,TRUE),"")</f>
        <v/>
      </c>
      <c r="AO652" s="94">
        <f>IFERROR(VLOOKUP(Y652&amp;G652&amp;H652,※編集不可※選択項目!U:V,2,FALSE),0)</f>
        <v>0</v>
      </c>
      <c r="AP652" s="94">
        <f t="shared" ref="AP652:AP715" si="145">IF(I652="該当なし",_xlfn.IFNA(ROUNDDOWN(AI652*AO652,1),""),_xlfn.IFNA(ROUNDDOWN(AH652*AO652,1),""))</f>
        <v>0</v>
      </c>
      <c r="AQ652" s="94" t="str">
        <f t="shared" ref="AQ652:AQ715" si="146">IF(K652="","","["&amp;K652&amp;"]")</f>
        <v/>
      </c>
      <c r="AR652" s="81">
        <f t="shared" ref="AR652:AR715" si="147">IF(AND(($C652&lt;&gt;""),(OR(F652="",G652="",H652="",J652="",M652="",N652="",AND(M652&lt;&gt;"連結",T652=""),U652="",V652="",W652="",X652="",Y652=""))),1,0)</f>
        <v>0</v>
      </c>
      <c r="AS652" s="81">
        <f t="shared" si="138"/>
        <v>0</v>
      </c>
      <c r="AT652" s="81">
        <f t="shared" ref="AT652:AT715" si="148">IF(AND($J652&lt;&gt;"",COUNTIF($J652,"*■*")&gt;0,$AA652=""),1,0)</f>
        <v>0</v>
      </c>
      <c r="AU652" s="81" t="str">
        <f t="shared" si="139"/>
        <v/>
      </c>
      <c r="AV652" s="74">
        <f t="shared" si="140"/>
        <v>0</v>
      </c>
      <c r="AW652" s="74">
        <f t="shared" si="141"/>
        <v>0</v>
      </c>
    </row>
    <row r="653" spans="1:49" s="13" customFormat="1" ht="25.15" customHeight="1" x14ac:dyDescent="0.15">
      <c r="A653" s="72">
        <f t="shared" ref="A653:A716" si="149">ROW()-11</f>
        <v>642</v>
      </c>
      <c r="B653" s="26" t="str">
        <f t="shared" si="142"/>
        <v/>
      </c>
      <c r="C653" s="73"/>
      <c r="D653" s="24" t="str">
        <f t="shared" ref="D653:D716" si="150">IF($C$2="","",IF($B653&lt;&gt;"",$C$2,""))</f>
        <v/>
      </c>
      <c r="E653" s="24" t="str">
        <f t="shared" ref="E653:E716" si="151">IF($F$2="","",IF($B653&lt;&gt;"",$F$2,""))</f>
        <v/>
      </c>
      <c r="F653" s="22"/>
      <c r="G653" s="23"/>
      <c r="H653" s="22"/>
      <c r="I653" s="24" t="str">
        <f>IF(OR(G653="",H653="",U653=""),"",IFERROR(VLOOKUP(G653&amp;H653&amp;U653,※編集不可※選択項目!$K$3:$P$51,5,FALSE),"該当なし"))</f>
        <v/>
      </c>
      <c r="J653" s="41"/>
      <c r="K653" s="22"/>
      <c r="L653" s="24" t="e">
        <f>J653&amp;#REF!</f>
        <v>#REF!</v>
      </c>
      <c r="M653" s="22"/>
      <c r="N653" s="22"/>
      <c r="O653" s="22"/>
      <c r="P653" s="22"/>
      <c r="Q653" s="22"/>
      <c r="R653" s="22"/>
      <c r="S653" s="25" t="str">
        <f t="shared" si="143"/>
        <v/>
      </c>
      <c r="T653" s="22"/>
      <c r="U653" s="22"/>
      <c r="V653" s="22"/>
      <c r="W653" s="22"/>
      <c r="X653" s="22"/>
      <c r="Y653" s="22"/>
      <c r="Z653" s="31"/>
      <c r="AA653" s="41"/>
      <c r="AB653" s="31"/>
      <c r="AC653" s="121"/>
      <c r="AD653" s="122"/>
      <c r="AE653" s="118"/>
      <c r="AF653" s="100"/>
      <c r="AG653" s="71"/>
      <c r="AH653" s="94">
        <f>IFERROR(INDEX(※編集不可※選択項目!$P$3:$P$51,MATCH(新規登録用!G653&amp;新規登録用!H653&amp;新規登録用!I653,※編集不可※選択項目!$Q$3:$Q$51,0)),0)</f>
        <v>0</v>
      </c>
      <c r="AI653" s="95" t="str">
        <f t="shared" si="144"/>
        <v/>
      </c>
      <c r="AJ653" s="95" t="str">
        <f>IF(G653&amp;H653=※編集不可※選択項目!$J$3,VLOOKUP(新規登録用!U653,※編集不可※選択項目!$N$2:$P$13,3,TRUE),AK653)</f>
        <v/>
      </c>
      <c r="AK653" s="95" t="str">
        <f>IF(G653&amp;H653=※編集不可※選択項目!$J$15,VLOOKUP(新規登録用!U653,※編集不可※選択項目!$N$14:$P$25,3,TRUE),AL653)</f>
        <v/>
      </c>
      <c r="AL653" s="95" t="str">
        <f>IF(G653&amp;H653=※編集不可※選択項目!$J$27,VLOOKUP(新規登録用!U653,※編集不可※選択項目!$N$26:$P$41,3,TRUE),AM653)</f>
        <v/>
      </c>
      <c r="AM653" s="95" t="str">
        <f>IF(G653&amp;H653=※編集不可※選択項目!$J$43,VLOOKUP(新規登録用!U653,※編集不可※選択項目!$N$42:$P$46,3,TRUE),AN653)</f>
        <v/>
      </c>
      <c r="AN653" s="95" t="str">
        <f>IF(G653&amp;H653=※編集不可※選択項目!$J$48,VLOOKUP(新規登録用!U653,※編集不可※選択項目!$N$47:$P$51,3,TRUE),"")</f>
        <v/>
      </c>
      <c r="AO653" s="94">
        <f>IFERROR(VLOOKUP(Y653&amp;G653&amp;H653,※編集不可※選択項目!U:V,2,FALSE),0)</f>
        <v>0</v>
      </c>
      <c r="AP653" s="94">
        <f t="shared" si="145"/>
        <v>0</v>
      </c>
      <c r="AQ653" s="94" t="str">
        <f t="shared" si="146"/>
        <v/>
      </c>
      <c r="AR653" s="81">
        <f t="shared" si="147"/>
        <v>0</v>
      </c>
      <c r="AS653" s="81">
        <f t="shared" ref="AS653:AS716" si="152">IF(AND(M653="連結",O653=""),1,0)</f>
        <v>0</v>
      </c>
      <c r="AT653" s="81">
        <f t="shared" si="148"/>
        <v>0</v>
      </c>
      <c r="AU653" s="81" t="str">
        <f t="shared" ref="AU653:AU716" si="153">IF(J653="","",TEXT(J653&amp;AQ653,"G/標準"))</f>
        <v/>
      </c>
      <c r="AV653" s="74">
        <f t="shared" ref="AV653:AV716" si="154">IF(AU653="",0,COUNTIF($AU$12:$AU$1048576,AU653))</f>
        <v>0</v>
      </c>
      <c r="AW653" s="74">
        <f t="shared" ref="AW653:AW716" si="155">IF(AND($T653&lt;&gt;"",$T653&lt;$S653),1,0)</f>
        <v>0</v>
      </c>
    </row>
    <row r="654" spans="1:49" s="13" customFormat="1" ht="25.15" customHeight="1" x14ac:dyDescent="0.15">
      <c r="A654" s="72">
        <f t="shared" si="149"/>
        <v>643</v>
      </c>
      <c r="B654" s="26" t="str">
        <f t="shared" si="142"/>
        <v/>
      </c>
      <c r="C654" s="73"/>
      <c r="D654" s="24" t="str">
        <f t="shared" si="150"/>
        <v/>
      </c>
      <c r="E654" s="24" t="str">
        <f t="shared" si="151"/>
        <v/>
      </c>
      <c r="F654" s="22"/>
      <c r="G654" s="23"/>
      <c r="H654" s="22"/>
      <c r="I654" s="24" t="str">
        <f>IF(OR(G654="",H654="",U654=""),"",IFERROR(VLOOKUP(G654&amp;H654&amp;U654,※編集不可※選択項目!$K$3:$P$51,5,FALSE),"該当なし"))</f>
        <v/>
      </c>
      <c r="J654" s="41"/>
      <c r="K654" s="22"/>
      <c r="L654" s="24" t="e">
        <f>J654&amp;#REF!</f>
        <v>#REF!</v>
      </c>
      <c r="M654" s="22"/>
      <c r="N654" s="22"/>
      <c r="O654" s="22"/>
      <c r="P654" s="22"/>
      <c r="Q654" s="22"/>
      <c r="R654" s="22"/>
      <c r="S654" s="25" t="str">
        <f t="shared" si="143"/>
        <v/>
      </c>
      <c r="T654" s="22"/>
      <c r="U654" s="22"/>
      <c r="V654" s="22"/>
      <c r="W654" s="22"/>
      <c r="X654" s="22"/>
      <c r="Y654" s="22"/>
      <c r="Z654" s="31"/>
      <c r="AA654" s="41"/>
      <c r="AB654" s="31"/>
      <c r="AC654" s="121"/>
      <c r="AD654" s="122"/>
      <c r="AE654" s="118"/>
      <c r="AF654" s="100"/>
      <c r="AG654" s="71"/>
      <c r="AH654" s="94">
        <f>IFERROR(INDEX(※編集不可※選択項目!$P$3:$P$51,MATCH(新規登録用!G654&amp;新規登録用!H654&amp;新規登録用!I654,※編集不可※選択項目!$Q$3:$Q$51,0)),0)</f>
        <v>0</v>
      </c>
      <c r="AI654" s="95" t="str">
        <f t="shared" si="144"/>
        <v/>
      </c>
      <c r="AJ654" s="95" t="str">
        <f>IF(G654&amp;H654=※編集不可※選択項目!$J$3,VLOOKUP(新規登録用!U654,※編集不可※選択項目!$N$2:$P$13,3,TRUE),AK654)</f>
        <v/>
      </c>
      <c r="AK654" s="95" t="str">
        <f>IF(G654&amp;H654=※編集不可※選択項目!$J$15,VLOOKUP(新規登録用!U654,※編集不可※選択項目!$N$14:$P$25,3,TRUE),AL654)</f>
        <v/>
      </c>
      <c r="AL654" s="95" t="str">
        <f>IF(G654&amp;H654=※編集不可※選択項目!$J$27,VLOOKUP(新規登録用!U654,※編集不可※選択項目!$N$26:$P$41,3,TRUE),AM654)</f>
        <v/>
      </c>
      <c r="AM654" s="95" t="str">
        <f>IF(G654&amp;H654=※編集不可※選択項目!$J$43,VLOOKUP(新規登録用!U654,※編集不可※選択項目!$N$42:$P$46,3,TRUE),AN654)</f>
        <v/>
      </c>
      <c r="AN654" s="95" t="str">
        <f>IF(G654&amp;H654=※編集不可※選択項目!$J$48,VLOOKUP(新規登録用!U654,※編集不可※選択項目!$N$47:$P$51,3,TRUE),"")</f>
        <v/>
      </c>
      <c r="AO654" s="94">
        <f>IFERROR(VLOOKUP(Y654&amp;G654&amp;H654,※編集不可※選択項目!U:V,2,FALSE),0)</f>
        <v>0</v>
      </c>
      <c r="AP654" s="94">
        <f t="shared" si="145"/>
        <v>0</v>
      </c>
      <c r="AQ654" s="94" t="str">
        <f t="shared" si="146"/>
        <v/>
      </c>
      <c r="AR654" s="81">
        <f t="shared" si="147"/>
        <v>0</v>
      </c>
      <c r="AS654" s="81">
        <f t="shared" si="152"/>
        <v>0</v>
      </c>
      <c r="AT654" s="81">
        <f t="shared" si="148"/>
        <v>0</v>
      </c>
      <c r="AU654" s="81" t="str">
        <f t="shared" si="153"/>
        <v/>
      </c>
      <c r="AV654" s="74">
        <f t="shared" si="154"/>
        <v>0</v>
      </c>
      <c r="AW654" s="74">
        <f t="shared" si="155"/>
        <v>0</v>
      </c>
    </row>
    <row r="655" spans="1:49" s="13" customFormat="1" ht="25.15" customHeight="1" x14ac:dyDescent="0.15">
      <c r="A655" s="72">
        <f t="shared" si="149"/>
        <v>644</v>
      </c>
      <c r="B655" s="26" t="str">
        <f t="shared" si="142"/>
        <v/>
      </c>
      <c r="C655" s="73"/>
      <c r="D655" s="24" t="str">
        <f t="shared" si="150"/>
        <v/>
      </c>
      <c r="E655" s="24" t="str">
        <f t="shared" si="151"/>
        <v/>
      </c>
      <c r="F655" s="22"/>
      <c r="G655" s="23"/>
      <c r="H655" s="22"/>
      <c r="I655" s="24" t="str">
        <f>IF(OR(G655="",H655="",U655=""),"",IFERROR(VLOOKUP(G655&amp;H655&amp;U655,※編集不可※選択項目!$K$3:$P$51,5,FALSE),"該当なし"))</f>
        <v/>
      </c>
      <c r="J655" s="41"/>
      <c r="K655" s="22"/>
      <c r="L655" s="24" t="e">
        <f>J655&amp;#REF!</f>
        <v>#REF!</v>
      </c>
      <c r="M655" s="22"/>
      <c r="N655" s="22"/>
      <c r="O655" s="22"/>
      <c r="P655" s="22"/>
      <c r="Q655" s="22"/>
      <c r="R655" s="22"/>
      <c r="S655" s="25" t="str">
        <f t="shared" si="143"/>
        <v/>
      </c>
      <c r="T655" s="22"/>
      <c r="U655" s="22"/>
      <c r="V655" s="22"/>
      <c r="W655" s="22"/>
      <c r="X655" s="22"/>
      <c r="Y655" s="22"/>
      <c r="Z655" s="31"/>
      <c r="AA655" s="41"/>
      <c r="AB655" s="31"/>
      <c r="AC655" s="121"/>
      <c r="AD655" s="122"/>
      <c r="AE655" s="118"/>
      <c r="AF655" s="100"/>
      <c r="AG655" s="71"/>
      <c r="AH655" s="94">
        <f>IFERROR(INDEX(※編集不可※選択項目!$P$3:$P$51,MATCH(新規登録用!G655&amp;新規登録用!H655&amp;新規登録用!I655,※編集不可※選択項目!$Q$3:$Q$51,0)),0)</f>
        <v>0</v>
      </c>
      <c r="AI655" s="95" t="str">
        <f t="shared" si="144"/>
        <v/>
      </c>
      <c r="AJ655" s="95" t="str">
        <f>IF(G655&amp;H655=※編集不可※選択項目!$J$3,VLOOKUP(新規登録用!U655,※編集不可※選択項目!$N$2:$P$13,3,TRUE),AK655)</f>
        <v/>
      </c>
      <c r="AK655" s="95" t="str">
        <f>IF(G655&amp;H655=※編集不可※選択項目!$J$15,VLOOKUP(新規登録用!U655,※編集不可※選択項目!$N$14:$P$25,3,TRUE),AL655)</f>
        <v/>
      </c>
      <c r="AL655" s="95" t="str">
        <f>IF(G655&amp;H655=※編集不可※選択項目!$J$27,VLOOKUP(新規登録用!U655,※編集不可※選択項目!$N$26:$P$41,3,TRUE),AM655)</f>
        <v/>
      </c>
      <c r="AM655" s="95" t="str">
        <f>IF(G655&amp;H655=※編集不可※選択項目!$J$43,VLOOKUP(新規登録用!U655,※編集不可※選択項目!$N$42:$P$46,3,TRUE),AN655)</f>
        <v/>
      </c>
      <c r="AN655" s="95" t="str">
        <f>IF(G655&amp;H655=※編集不可※選択項目!$J$48,VLOOKUP(新規登録用!U655,※編集不可※選択項目!$N$47:$P$51,3,TRUE),"")</f>
        <v/>
      </c>
      <c r="AO655" s="94">
        <f>IFERROR(VLOOKUP(Y655&amp;G655&amp;H655,※編集不可※選択項目!U:V,2,FALSE),0)</f>
        <v>0</v>
      </c>
      <c r="AP655" s="94">
        <f t="shared" si="145"/>
        <v>0</v>
      </c>
      <c r="AQ655" s="94" t="str">
        <f t="shared" si="146"/>
        <v/>
      </c>
      <c r="AR655" s="81">
        <f t="shared" si="147"/>
        <v>0</v>
      </c>
      <c r="AS655" s="81">
        <f t="shared" si="152"/>
        <v>0</v>
      </c>
      <c r="AT655" s="81">
        <f t="shared" si="148"/>
        <v>0</v>
      </c>
      <c r="AU655" s="81" t="str">
        <f t="shared" si="153"/>
        <v/>
      </c>
      <c r="AV655" s="74">
        <f t="shared" si="154"/>
        <v>0</v>
      </c>
      <c r="AW655" s="74">
        <f t="shared" si="155"/>
        <v>0</v>
      </c>
    </row>
    <row r="656" spans="1:49" s="13" customFormat="1" ht="25.15" customHeight="1" x14ac:dyDescent="0.15">
      <c r="A656" s="72">
        <f t="shared" si="149"/>
        <v>645</v>
      </c>
      <c r="B656" s="26" t="str">
        <f t="shared" si="142"/>
        <v/>
      </c>
      <c r="C656" s="73"/>
      <c r="D656" s="24" t="str">
        <f t="shared" si="150"/>
        <v/>
      </c>
      <c r="E656" s="24" t="str">
        <f t="shared" si="151"/>
        <v/>
      </c>
      <c r="F656" s="22"/>
      <c r="G656" s="23"/>
      <c r="H656" s="22"/>
      <c r="I656" s="24" t="str">
        <f>IF(OR(G656="",H656="",U656=""),"",IFERROR(VLOOKUP(G656&amp;H656&amp;U656,※編集不可※選択項目!$K$3:$P$51,5,FALSE),"該当なし"))</f>
        <v/>
      </c>
      <c r="J656" s="41"/>
      <c r="K656" s="22"/>
      <c r="L656" s="24" t="e">
        <f>J656&amp;#REF!</f>
        <v>#REF!</v>
      </c>
      <c r="M656" s="22"/>
      <c r="N656" s="22"/>
      <c r="O656" s="22"/>
      <c r="P656" s="22"/>
      <c r="Q656" s="22"/>
      <c r="R656" s="22"/>
      <c r="S656" s="25" t="str">
        <f t="shared" si="143"/>
        <v/>
      </c>
      <c r="T656" s="22"/>
      <c r="U656" s="22"/>
      <c r="V656" s="22"/>
      <c r="W656" s="22"/>
      <c r="X656" s="22"/>
      <c r="Y656" s="22"/>
      <c r="Z656" s="31"/>
      <c r="AA656" s="41"/>
      <c r="AB656" s="31"/>
      <c r="AC656" s="121"/>
      <c r="AD656" s="122"/>
      <c r="AE656" s="118"/>
      <c r="AF656" s="100"/>
      <c r="AG656" s="71"/>
      <c r="AH656" s="94">
        <f>IFERROR(INDEX(※編集不可※選択項目!$P$3:$P$51,MATCH(新規登録用!G656&amp;新規登録用!H656&amp;新規登録用!I656,※編集不可※選択項目!$Q$3:$Q$51,0)),0)</f>
        <v>0</v>
      </c>
      <c r="AI656" s="95" t="str">
        <f t="shared" si="144"/>
        <v/>
      </c>
      <c r="AJ656" s="95" t="str">
        <f>IF(G656&amp;H656=※編集不可※選択項目!$J$3,VLOOKUP(新規登録用!U656,※編集不可※選択項目!$N$2:$P$13,3,TRUE),AK656)</f>
        <v/>
      </c>
      <c r="AK656" s="95" t="str">
        <f>IF(G656&amp;H656=※編集不可※選択項目!$J$15,VLOOKUP(新規登録用!U656,※編集不可※選択項目!$N$14:$P$25,3,TRUE),AL656)</f>
        <v/>
      </c>
      <c r="AL656" s="95" t="str">
        <f>IF(G656&amp;H656=※編集不可※選択項目!$J$27,VLOOKUP(新規登録用!U656,※編集不可※選択項目!$N$26:$P$41,3,TRUE),AM656)</f>
        <v/>
      </c>
      <c r="AM656" s="95" t="str">
        <f>IF(G656&amp;H656=※編集不可※選択項目!$J$43,VLOOKUP(新規登録用!U656,※編集不可※選択項目!$N$42:$P$46,3,TRUE),AN656)</f>
        <v/>
      </c>
      <c r="AN656" s="95" t="str">
        <f>IF(G656&amp;H656=※編集不可※選択項目!$J$48,VLOOKUP(新規登録用!U656,※編集不可※選択項目!$N$47:$P$51,3,TRUE),"")</f>
        <v/>
      </c>
      <c r="AO656" s="94">
        <f>IFERROR(VLOOKUP(Y656&amp;G656&amp;H656,※編集不可※選択項目!U:V,2,FALSE),0)</f>
        <v>0</v>
      </c>
      <c r="AP656" s="94">
        <f t="shared" si="145"/>
        <v>0</v>
      </c>
      <c r="AQ656" s="94" t="str">
        <f t="shared" si="146"/>
        <v/>
      </c>
      <c r="AR656" s="81">
        <f t="shared" si="147"/>
        <v>0</v>
      </c>
      <c r="AS656" s="81">
        <f t="shared" si="152"/>
        <v>0</v>
      </c>
      <c r="AT656" s="81">
        <f t="shared" si="148"/>
        <v>0</v>
      </c>
      <c r="AU656" s="81" t="str">
        <f t="shared" si="153"/>
        <v/>
      </c>
      <c r="AV656" s="74">
        <f t="shared" si="154"/>
        <v>0</v>
      </c>
      <c r="AW656" s="74">
        <f t="shared" si="155"/>
        <v>0</v>
      </c>
    </row>
    <row r="657" spans="1:49" s="13" customFormat="1" ht="25.15" customHeight="1" x14ac:dyDescent="0.15">
      <c r="A657" s="72">
        <f t="shared" si="149"/>
        <v>646</v>
      </c>
      <c r="B657" s="26" t="str">
        <f t="shared" si="142"/>
        <v/>
      </c>
      <c r="C657" s="73"/>
      <c r="D657" s="24" t="str">
        <f t="shared" si="150"/>
        <v/>
      </c>
      <c r="E657" s="24" t="str">
        <f t="shared" si="151"/>
        <v/>
      </c>
      <c r="F657" s="22"/>
      <c r="G657" s="23"/>
      <c r="H657" s="22"/>
      <c r="I657" s="24" t="str">
        <f>IF(OR(G657="",H657="",U657=""),"",IFERROR(VLOOKUP(G657&amp;H657&amp;U657,※編集不可※選択項目!$K$3:$P$51,5,FALSE),"該当なし"))</f>
        <v/>
      </c>
      <c r="J657" s="41"/>
      <c r="K657" s="22"/>
      <c r="L657" s="24" t="e">
        <f>J657&amp;#REF!</f>
        <v>#REF!</v>
      </c>
      <c r="M657" s="22"/>
      <c r="N657" s="22"/>
      <c r="O657" s="22"/>
      <c r="P657" s="22"/>
      <c r="Q657" s="22"/>
      <c r="R657" s="22"/>
      <c r="S657" s="25" t="str">
        <f t="shared" si="143"/>
        <v/>
      </c>
      <c r="T657" s="22"/>
      <c r="U657" s="22"/>
      <c r="V657" s="22"/>
      <c r="W657" s="22"/>
      <c r="X657" s="22"/>
      <c r="Y657" s="22"/>
      <c r="Z657" s="31"/>
      <c r="AA657" s="41"/>
      <c r="AB657" s="31"/>
      <c r="AC657" s="121"/>
      <c r="AD657" s="122"/>
      <c r="AE657" s="118"/>
      <c r="AF657" s="100"/>
      <c r="AG657" s="71"/>
      <c r="AH657" s="94">
        <f>IFERROR(INDEX(※編集不可※選択項目!$P$3:$P$51,MATCH(新規登録用!G657&amp;新規登録用!H657&amp;新規登録用!I657,※編集不可※選択項目!$Q$3:$Q$51,0)),0)</f>
        <v>0</v>
      </c>
      <c r="AI657" s="95" t="str">
        <f t="shared" si="144"/>
        <v/>
      </c>
      <c r="AJ657" s="95" t="str">
        <f>IF(G657&amp;H657=※編集不可※選択項目!$J$3,VLOOKUP(新規登録用!U657,※編集不可※選択項目!$N$2:$P$13,3,TRUE),AK657)</f>
        <v/>
      </c>
      <c r="AK657" s="95" t="str">
        <f>IF(G657&amp;H657=※編集不可※選択項目!$J$15,VLOOKUP(新規登録用!U657,※編集不可※選択項目!$N$14:$P$25,3,TRUE),AL657)</f>
        <v/>
      </c>
      <c r="AL657" s="95" t="str">
        <f>IF(G657&amp;H657=※編集不可※選択項目!$J$27,VLOOKUP(新規登録用!U657,※編集不可※選択項目!$N$26:$P$41,3,TRUE),AM657)</f>
        <v/>
      </c>
      <c r="AM657" s="95" t="str">
        <f>IF(G657&amp;H657=※編集不可※選択項目!$J$43,VLOOKUP(新規登録用!U657,※編集不可※選択項目!$N$42:$P$46,3,TRUE),AN657)</f>
        <v/>
      </c>
      <c r="AN657" s="95" t="str">
        <f>IF(G657&amp;H657=※編集不可※選択項目!$J$48,VLOOKUP(新規登録用!U657,※編集不可※選択項目!$N$47:$P$51,3,TRUE),"")</f>
        <v/>
      </c>
      <c r="AO657" s="94">
        <f>IFERROR(VLOOKUP(Y657&amp;G657&amp;H657,※編集不可※選択項目!U:V,2,FALSE),0)</f>
        <v>0</v>
      </c>
      <c r="AP657" s="94">
        <f t="shared" si="145"/>
        <v>0</v>
      </c>
      <c r="AQ657" s="94" t="str">
        <f t="shared" si="146"/>
        <v/>
      </c>
      <c r="AR657" s="81">
        <f t="shared" si="147"/>
        <v>0</v>
      </c>
      <c r="AS657" s="81">
        <f t="shared" si="152"/>
        <v>0</v>
      </c>
      <c r="AT657" s="81">
        <f t="shared" si="148"/>
        <v>0</v>
      </c>
      <c r="AU657" s="81" t="str">
        <f t="shared" si="153"/>
        <v/>
      </c>
      <c r="AV657" s="74">
        <f t="shared" si="154"/>
        <v>0</v>
      </c>
      <c r="AW657" s="74">
        <f t="shared" si="155"/>
        <v>0</v>
      </c>
    </row>
    <row r="658" spans="1:49" s="13" customFormat="1" ht="25.15" customHeight="1" x14ac:dyDescent="0.15">
      <c r="A658" s="72">
        <f t="shared" si="149"/>
        <v>647</v>
      </c>
      <c r="B658" s="26" t="str">
        <f t="shared" si="142"/>
        <v/>
      </c>
      <c r="C658" s="73"/>
      <c r="D658" s="24" t="str">
        <f t="shared" si="150"/>
        <v/>
      </c>
      <c r="E658" s="24" t="str">
        <f t="shared" si="151"/>
        <v/>
      </c>
      <c r="F658" s="22"/>
      <c r="G658" s="23"/>
      <c r="H658" s="22"/>
      <c r="I658" s="24" t="str">
        <f>IF(OR(G658="",H658="",U658=""),"",IFERROR(VLOOKUP(G658&amp;H658&amp;U658,※編集不可※選択項目!$K$3:$P$51,5,FALSE),"該当なし"))</f>
        <v/>
      </c>
      <c r="J658" s="41"/>
      <c r="K658" s="22"/>
      <c r="L658" s="24" t="e">
        <f>J658&amp;#REF!</f>
        <v>#REF!</v>
      </c>
      <c r="M658" s="22"/>
      <c r="N658" s="22"/>
      <c r="O658" s="22"/>
      <c r="P658" s="22"/>
      <c r="Q658" s="22"/>
      <c r="R658" s="22"/>
      <c r="S658" s="25" t="str">
        <f t="shared" si="143"/>
        <v/>
      </c>
      <c r="T658" s="22"/>
      <c r="U658" s="22"/>
      <c r="V658" s="22"/>
      <c r="W658" s="22"/>
      <c r="X658" s="22"/>
      <c r="Y658" s="22"/>
      <c r="Z658" s="31"/>
      <c r="AA658" s="41"/>
      <c r="AB658" s="31"/>
      <c r="AC658" s="121"/>
      <c r="AD658" s="122"/>
      <c r="AE658" s="118"/>
      <c r="AF658" s="100"/>
      <c r="AG658" s="71"/>
      <c r="AH658" s="94">
        <f>IFERROR(INDEX(※編集不可※選択項目!$P$3:$P$51,MATCH(新規登録用!G658&amp;新規登録用!H658&amp;新規登録用!I658,※編集不可※選択項目!$Q$3:$Q$51,0)),0)</f>
        <v>0</v>
      </c>
      <c r="AI658" s="95" t="str">
        <f t="shared" si="144"/>
        <v/>
      </c>
      <c r="AJ658" s="95" t="str">
        <f>IF(G658&amp;H658=※編集不可※選択項目!$J$3,VLOOKUP(新規登録用!U658,※編集不可※選択項目!$N$2:$P$13,3,TRUE),AK658)</f>
        <v/>
      </c>
      <c r="AK658" s="95" t="str">
        <f>IF(G658&amp;H658=※編集不可※選択項目!$J$15,VLOOKUP(新規登録用!U658,※編集不可※選択項目!$N$14:$P$25,3,TRUE),AL658)</f>
        <v/>
      </c>
      <c r="AL658" s="95" t="str">
        <f>IF(G658&amp;H658=※編集不可※選択項目!$J$27,VLOOKUP(新規登録用!U658,※編集不可※選択項目!$N$26:$P$41,3,TRUE),AM658)</f>
        <v/>
      </c>
      <c r="AM658" s="95" t="str">
        <f>IF(G658&amp;H658=※編集不可※選択項目!$J$43,VLOOKUP(新規登録用!U658,※編集不可※選択項目!$N$42:$P$46,3,TRUE),AN658)</f>
        <v/>
      </c>
      <c r="AN658" s="95" t="str">
        <f>IF(G658&amp;H658=※編集不可※選択項目!$J$48,VLOOKUP(新規登録用!U658,※編集不可※選択項目!$N$47:$P$51,3,TRUE),"")</f>
        <v/>
      </c>
      <c r="AO658" s="94">
        <f>IFERROR(VLOOKUP(Y658&amp;G658&amp;H658,※編集不可※選択項目!U:V,2,FALSE),0)</f>
        <v>0</v>
      </c>
      <c r="AP658" s="94">
        <f t="shared" si="145"/>
        <v>0</v>
      </c>
      <c r="AQ658" s="94" t="str">
        <f t="shared" si="146"/>
        <v/>
      </c>
      <c r="AR658" s="81">
        <f t="shared" si="147"/>
        <v>0</v>
      </c>
      <c r="AS658" s="81">
        <f t="shared" si="152"/>
        <v>0</v>
      </c>
      <c r="AT658" s="81">
        <f t="shared" si="148"/>
        <v>0</v>
      </c>
      <c r="AU658" s="81" t="str">
        <f t="shared" si="153"/>
        <v/>
      </c>
      <c r="AV658" s="74">
        <f t="shared" si="154"/>
        <v>0</v>
      </c>
      <c r="AW658" s="74">
        <f t="shared" si="155"/>
        <v>0</v>
      </c>
    </row>
    <row r="659" spans="1:49" s="13" customFormat="1" ht="25.15" customHeight="1" x14ac:dyDescent="0.15">
      <c r="A659" s="72">
        <f t="shared" si="149"/>
        <v>648</v>
      </c>
      <c r="B659" s="26" t="str">
        <f t="shared" si="142"/>
        <v/>
      </c>
      <c r="C659" s="73"/>
      <c r="D659" s="24" t="str">
        <f t="shared" si="150"/>
        <v/>
      </c>
      <c r="E659" s="24" t="str">
        <f t="shared" si="151"/>
        <v/>
      </c>
      <c r="F659" s="22"/>
      <c r="G659" s="23"/>
      <c r="H659" s="22"/>
      <c r="I659" s="24" t="str">
        <f>IF(OR(G659="",H659="",U659=""),"",IFERROR(VLOOKUP(G659&amp;H659&amp;U659,※編集不可※選択項目!$K$3:$P$51,5,FALSE),"該当なし"))</f>
        <v/>
      </c>
      <c r="J659" s="41"/>
      <c r="K659" s="22"/>
      <c r="L659" s="24" t="e">
        <f>J659&amp;#REF!</f>
        <v>#REF!</v>
      </c>
      <c r="M659" s="22"/>
      <c r="N659" s="22"/>
      <c r="O659" s="22"/>
      <c r="P659" s="22"/>
      <c r="Q659" s="22"/>
      <c r="R659" s="22"/>
      <c r="S659" s="25" t="str">
        <f t="shared" si="143"/>
        <v/>
      </c>
      <c r="T659" s="22"/>
      <c r="U659" s="22"/>
      <c r="V659" s="22"/>
      <c r="W659" s="22"/>
      <c r="X659" s="22"/>
      <c r="Y659" s="22"/>
      <c r="Z659" s="31"/>
      <c r="AA659" s="41"/>
      <c r="AB659" s="31"/>
      <c r="AC659" s="121"/>
      <c r="AD659" s="122"/>
      <c r="AE659" s="118"/>
      <c r="AF659" s="100"/>
      <c r="AG659" s="71"/>
      <c r="AH659" s="94">
        <f>IFERROR(INDEX(※編集不可※選択項目!$P$3:$P$51,MATCH(新規登録用!G659&amp;新規登録用!H659&amp;新規登録用!I659,※編集不可※選択項目!$Q$3:$Q$51,0)),0)</f>
        <v>0</v>
      </c>
      <c r="AI659" s="95" t="str">
        <f t="shared" si="144"/>
        <v/>
      </c>
      <c r="AJ659" s="95" t="str">
        <f>IF(G659&amp;H659=※編集不可※選択項目!$J$3,VLOOKUP(新規登録用!U659,※編集不可※選択項目!$N$2:$P$13,3,TRUE),AK659)</f>
        <v/>
      </c>
      <c r="AK659" s="95" t="str">
        <f>IF(G659&amp;H659=※編集不可※選択項目!$J$15,VLOOKUP(新規登録用!U659,※編集不可※選択項目!$N$14:$P$25,3,TRUE),AL659)</f>
        <v/>
      </c>
      <c r="AL659" s="95" t="str">
        <f>IF(G659&amp;H659=※編集不可※選択項目!$J$27,VLOOKUP(新規登録用!U659,※編集不可※選択項目!$N$26:$P$41,3,TRUE),AM659)</f>
        <v/>
      </c>
      <c r="AM659" s="95" t="str">
        <f>IF(G659&amp;H659=※編集不可※選択項目!$J$43,VLOOKUP(新規登録用!U659,※編集不可※選択項目!$N$42:$P$46,3,TRUE),AN659)</f>
        <v/>
      </c>
      <c r="AN659" s="95" t="str">
        <f>IF(G659&amp;H659=※編集不可※選択項目!$J$48,VLOOKUP(新規登録用!U659,※編集不可※選択項目!$N$47:$P$51,3,TRUE),"")</f>
        <v/>
      </c>
      <c r="AO659" s="94">
        <f>IFERROR(VLOOKUP(Y659&amp;G659&amp;H659,※編集不可※選択項目!U:V,2,FALSE),0)</f>
        <v>0</v>
      </c>
      <c r="AP659" s="94">
        <f t="shared" si="145"/>
        <v>0</v>
      </c>
      <c r="AQ659" s="94" t="str">
        <f t="shared" si="146"/>
        <v/>
      </c>
      <c r="AR659" s="81">
        <f t="shared" si="147"/>
        <v>0</v>
      </c>
      <c r="AS659" s="81">
        <f t="shared" si="152"/>
        <v>0</v>
      </c>
      <c r="AT659" s="81">
        <f t="shared" si="148"/>
        <v>0</v>
      </c>
      <c r="AU659" s="81" t="str">
        <f t="shared" si="153"/>
        <v/>
      </c>
      <c r="AV659" s="74">
        <f t="shared" si="154"/>
        <v>0</v>
      </c>
      <c r="AW659" s="74">
        <f t="shared" si="155"/>
        <v>0</v>
      </c>
    </row>
    <row r="660" spans="1:49" s="13" customFormat="1" ht="25.15" customHeight="1" x14ac:dyDescent="0.15">
      <c r="A660" s="72">
        <f t="shared" si="149"/>
        <v>649</v>
      </c>
      <c r="B660" s="26" t="str">
        <f t="shared" si="142"/>
        <v/>
      </c>
      <c r="C660" s="73"/>
      <c r="D660" s="24" t="str">
        <f t="shared" si="150"/>
        <v/>
      </c>
      <c r="E660" s="24" t="str">
        <f t="shared" si="151"/>
        <v/>
      </c>
      <c r="F660" s="22"/>
      <c r="G660" s="23"/>
      <c r="H660" s="22"/>
      <c r="I660" s="24" t="str">
        <f>IF(OR(G660="",H660="",U660=""),"",IFERROR(VLOOKUP(G660&amp;H660&amp;U660,※編集不可※選択項目!$K$3:$P$51,5,FALSE),"該当なし"))</f>
        <v/>
      </c>
      <c r="J660" s="41"/>
      <c r="K660" s="22"/>
      <c r="L660" s="24" t="e">
        <f>J660&amp;#REF!</f>
        <v>#REF!</v>
      </c>
      <c r="M660" s="22"/>
      <c r="N660" s="22"/>
      <c r="O660" s="22"/>
      <c r="P660" s="22"/>
      <c r="Q660" s="22"/>
      <c r="R660" s="22"/>
      <c r="S660" s="25" t="str">
        <f t="shared" si="143"/>
        <v/>
      </c>
      <c r="T660" s="22"/>
      <c r="U660" s="22"/>
      <c r="V660" s="22"/>
      <c r="W660" s="22"/>
      <c r="X660" s="22"/>
      <c r="Y660" s="22"/>
      <c r="Z660" s="31"/>
      <c r="AA660" s="41"/>
      <c r="AB660" s="31"/>
      <c r="AC660" s="121"/>
      <c r="AD660" s="122"/>
      <c r="AE660" s="118"/>
      <c r="AF660" s="100"/>
      <c r="AG660" s="71"/>
      <c r="AH660" s="94">
        <f>IFERROR(INDEX(※編集不可※選択項目!$P$3:$P$51,MATCH(新規登録用!G660&amp;新規登録用!H660&amp;新規登録用!I660,※編集不可※選択項目!$Q$3:$Q$51,0)),0)</f>
        <v>0</v>
      </c>
      <c r="AI660" s="95" t="str">
        <f t="shared" si="144"/>
        <v/>
      </c>
      <c r="AJ660" s="95" t="str">
        <f>IF(G660&amp;H660=※編集不可※選択項目!$J$3,VLOOKUP(新規登録用!U660,※編集不可※選択項目!$N$2:$P$13,3,TRUE),AK660)</f>
        <v/>
      </c>
      <c r="AK660" s="95" t="str">
        <f>IF(G660&amp;H660=※編集不可※選択項目!$J$15,VLOOKUP(新規登録用!U660,※編集不可※選択項目!$N$14:$P$25,3,TRUE),AL660)</f>
        <v/>
      </c>
      <c r="AL660" s="95" t="str">
        <f>IF(G660&amp;H660=※編集不可※選択項目!$J$27,VLOOKUP(新規登録用!U660,※編集不可※選択項目!$N$26:$P$41,3,TRUE),AM660)</f>
        <v/>
      </c>
      <c r="AM660" s="95" t="str">
        <f>IF(G660&amp;H660=※編集不可※選択項目!$J$43,VLOOKUP(新規登録用!U660,※編集不可※選択項目!$N$42:$P$46,3,TRUE),AN660)</f>
        <v/>
      </c>
      <c r="AN660" s="95" t="str">
        <f>IF(G660&amp;H660=※編集不可※選択項目!$J$48,VLOOKUP(新規登録用!U660,※編集不可※選択項目!$N$47:$P$51,3,TRUE),"")</f>
        <v/>
      </c>
      <c r="AO660" s="94">
        <f>IFERROR(VLOOKUP(Y660&amp;G660&amp;H660,※編集不可※選択項目!U:V,2,FALSE),0)</f>
        <v>0</v>
      </c>
      <c r="AP660" s="94">
        <f t="shared" si="145"/>
        <v>0</v>
      </c>
      <c r="AQ660" s="94" t="str">
        <f t="shared" si="146"/>
        <v/>
      </c>
      <c r="AR660" s="81">
        <f t="shared" si="147"/>
        <v>0</v>
      </c>
      <c r="AS660" s="81">
        <f t="shared" si="152"/>
        <v>0</v>
      </c>
      <c r="AT660" s="81">
        <f t="shared" si="148"/>
        <v>0</v>
      </c>
      <c r="AU660" s="81" t="str">
        <f t="shared" si="153"/>
        <v/>
      </c>
      <c r="AV660" s="74">
        <f t="shared" si="154"/>
        <v>0</v>
      </c>
      <c r="AW660" s="74">
        <f t="shared" si="155"/>
        <v>0</v>
      </c>
    </row>
    <row r="661" spans="1:49" s="13" customFormat="1" ht="25.15" customHeight="1" x14ac:dyDescent="0.15">
      <c r="A661" s="72">
        <f t="shared" si="149"/>
        <v>650</v>
      </c>
      <c r="B661" s="26" t="str">
        <f t="shared" si="142"/>
        <v/>
      </c>
      <c r="C661" s="73"/>
      <c r="D661" s="24" t="str">
        <f t="shared" si="150"/>
        <v/>
      </c>
      <c r="E661" s="24" t="str">
        <f t="shared" si="151"/>
        <v/>
      </c>
      <c r="F661" s="22"/>
      <c r="G661" s="23"/>
      <c r="H661" s="22"/>
      <c r="I661" s="24" t="str">
        <f>IF(OR(G661="",H661="",U661=""),"",IFERROR(VLOOKUP(G661&amp;H661&amp;U661,※編集不可※選択項目!$K$3:$P$51,5,FALSE),"該当なし"))</f>
        <v/>
      </c>
      <c r="J661" s="41"/>
      <c r="K661" s="22"/>
      <c r="L661" s="24" t="e">
        <f>J661&amp;#REF!</f>
        <v>#REF!</v>
      </c>
      <c r="M661" s="22"/>
      <c r="N661" s="22"/>
      <c r="O661" s="22"/>
      <c r="P661" s="22"/>
      <c r="Q661" s="22"/>
      <c r="R661" s="22"/>
      <c r="S661" s="25" t="str">
        <f t="shared" si="143"/>
        <v/>
      </c>
      <c r="T661" s="22"/>
      <c r="U661" s="22"/>
      <c r="V661" s="22"/>
      <c r="W661" s="22"/>
      <c r="X661" s="22"/>
      <c r="Y661" s="22"/>
      <c r="Z661" s="31"/>
      <c r="AA661" s="41"/>
      <c r="AB661" s="31"/>
      <c r="AC661" s="121"/>
      <c r="AD661" s="122"/>
      <c r="AE661" s="118"/>
      <c r="AF661" s="100"/>
      <c r="AG661" s="71"/>
      <c r="AH661" s="94">
        <f>IFERROR(INDEX(※編集不可※選択項目!$P$3:$P$51,MATCH(新規登録用!G661&amp;新規登録用!H661&amp;新規登録用!I661,※編集不可※選択項目!$Q$3:$Q$51,0)),0)</f>
        <v>0</v>
      </c>
      <c r="AI661" s="95" t="str">
        <f t="shared" si="144"/>
        <v/>
      </c>
      <c r="AJ661" s="95" t="str">
        <f>IF(G661&amp;H661=※編集不可※選択項目!$J$3,VLOOKUP(新規登録用!U661,※編集不可※選択項目!$N$2:$P$13,3,TRUE),AK661)</f>
        <v/>
      </c>
      <c r="AK661" s="95" t="str">
        <f>IF(G661&amp;H661=※編集不可※選択項目!$J$15,VLOOKUP(新規登録用!U661,※編集不可※選択項目!$N$14:$P$25,3,TRUE),AL661)</f>
        <v/>
      </c>
      <c r="AL661" s="95" t="str">
        <f>IF(G661&amp;H661=※編集不可※選択項目!$J$27,VLOOKUP(新規登録用!U661,※編集不可※選択項目!$N$26:$P$41,3,TRUE),AM661)</f>
        <v/>
      </c>
      <c r="AM661" s="95" t="str">
        <f>IF(G661&amp;H661=※編集不可※選択項目!$J$43,VLOOKUP(新規登録用!U661,※編集不可※選択項目!$N$42:$P$46,3,TRUE),AN661)</f>
        <v/>
      </c>
      <c r="AN661" s="95" t="str">
        <f>IF(G661&amp;H661=※編集不可※選択項目!$J$48,VLOOKUP(新規登録用!U661,※編集不可※選択項目!$N$47:$P$51,3,TRUE),"")</f>
        <v/>
      </c>
      <c r="AO661" s="94">
        <f>IFERROR(VLOOKUP(Y661&amp;G661&amp;H661,※編集不可※選択項目!U:V,2,FALSE),0)</f>
        <v>0</v>
      </c>
      <c r="AP661" s="94">
        <f t="shared" si="145"/>
        <v>0</v>
      </c>
      <c r="AQ661" s="94" t="str">
        <f t="shared" si="146"/>
        <v/>
      </c>
      <c r="AR661" s="81">
        <f t="shared" si="147"/>
        <v>0</v>
      </c>
      <c r="AS661" s="81">
        <f t="shared" si="152"/>
        <v>0</v>
      </c>
      <c r="AT661" s="81">
        <f t="shared" si="148"/>
        <v>0</v>
      </c>
      <c r="AU661" s="81" t="str">
        <f t="shared" si="153"/>
        <v/>
      </c>
      <c r="AV661" s="74">
        <f t="shared" si="154"/>
        <v>0</v>
      </c>
      <c r="AW661" s="74">
        <f t="shared" si="155"/>
        <v>0</v>
      </c>
    </row>
    <row r="662" spans="1:49" s="13" customFormat="1" ht="25.15" customHeight="1" x14ac:dyDescent="0.15">
      <c r="A662" s="72">
        <f t="shared" si="149"/>
        <v>651</v>
      </c>
      <c r="B662" s="26" t="str">
        <f t="shared" si="142"/>
        <v/>
      </c>
      <c r="C662" s="73"/>
      <c r="D662" s="24" t="str">
        <f t="shared" si="150"/>
        <v/>
      </c>
      <c r="E662" s="24" t="str">
        <f t="shared" si="151"/>
        <v/>
      </c>
      <c r="F662" s="22"/>
      <c r="G662" s="23"/>
      <c r="H662" s="22"/>
      <c r="I662" s="24" t="str">
        <f>IF(OR(G662="",H662="",U662=""),"",IFERROR(VLOOKUP(G662&amp;H662&amp;U662,※編集不可※選択項目!$K$3:$P$51,5,FALSE),"該当なし"))</f>
        <v/>
      </c>
      <c r="J662" s="41"/>
      <c r="K662" s="22"/>
      <c r="L662" s="24" t="e">
        <f>J662&amp;#REF!</f>
        <v>#REF!</v>
      </c>
      <c r="M662" s="22"/>
      <c r="N662" s="22"/>
      <c r="O662" s="22"/>
      <c r="P662" s="22"/>
      <c r="Q662" s="22"/>
      <c r="R662" s="22"/>
      <c r="S662" s="25" t="str">
        <f t="shared" si="143"/>
        <v/>
      </c>
      <c r="T662" s="22"/>
      <c r="U662" s="22"/>
      <c r="V662" s="22"/>
      <c r="W662" s="22"/>
      <c r="X662" s="22"/>
      <c r="Y662" s="22"/>
      <c r="Z662" s="31"/>
      <c r="AA662" s="41"/>
      <c r="AB662" s="31"/>
      <c r="AC662" s="121"/>
      <c r="AD662" s="122"/>
      <c r="AE662" s="118"/>
      <c r="AF662" s="100"/>
      <c r="AG662" s="71"/>
      <c r="AH662" s="94">
        <f>IFERROR(INDEX(※編集不可※選択項目!$P$3:$P$51,MATCH(新規登録用!G662&amp;新規登録用!H662&amp;新規登録用!I662,※編集不可※選択項目!$Q$3:$Q$51,0)),0)</f>
        <v>0</v>
      </c>
      <c r="AI662" s="95" t="str">
        <f t="shared" si="144"/>
        <v/>
      </c>
      <c r="AJ662" s="95" t="str">
        <f>IF(G662&amp;H662=※編集不可※選択項目!$J$3,VLOOKUP(新規登録用!U662,※編集不可※選択項目!$N$2:$P$13,3,TRUE),AK662)</f>
        <v/>
      </c>
      <c r="AK662" s="95" t="str">
        <f>IF(G662&amp;H662=※編集不可※選択項目!$J$15,VLOOKUP(新規登録用!U662,※編集不可※選択項目!$N$14:$P$25,3,TRUE),AL662)</f>
        <v/>
      </c>
      <c r="AL662" s="95" t="str">
        <f>IF(G662&amp;H662=※編集不可※選択項目!$J$27,VLOOKUP(新規登録用!U662,※編集不可※選択項目!$N$26:$P$41,3,TRUE),AM662)</f>
        <v/>
      </c>
      <c r="AM662" s="95" t="str">
        <f>IF(G662&amp;H662=※編集不可※選択項目!$J$43,VLOOKUP(新規登録用!U662,※編集不可※選択項目!$N$42:$P$46,3,TRUE),AN662)</f>
        <v/>
      </c>
      <c r="AN662" s="95" t="str">
        <f>IF(G662&amp;H662=※編集不可※選択項目!$J$48,VLOOKUP(新規登録用!U662,※編集不可※選択項目!$N$47:$P$51,3,TRUE),"")</f>
        <v/>
      </c>
      <c r="AO662" s="94">
        <f>IFERROR(VLOOKUP(Y662&amp;G662&amp;H662,※編集不可※選択項目!U:V,2,FALSE),0)</f>
        <v>0</v>
      </c>
      <c r="AP662" s="94">
        <f t="shared" si="145"/>
        <v>0</v>
      </c>
      <c r="AQ662" s="94" t="str">
        <f t="shared" si="146"/>
        <v/>
      </c>
      <c r="AR662" s="81">
        <f t="shared" si="147"/>
        <v>0</v>
      </c>
      <c r="AS662" s="81">
        <f t="shared" si="152"/>
        <v>0</v>
      </c>
      <c r="AT662" s="81">
        <f t="shared" si="148"/>
        <v>0</v>
      </c>
      <c r="AU662" s="81" t="str">
        <f t="shared" si="153"/>
        <v/>
      </c>
      <c r="AV662" s="74">
        <f t="shared" si="154"/>
        <v>0</v>
      </c>
      <c r="AW662" s="74">
        <f t="shared" si="155"/>
        <v>0</v>
      </c>
    </row>
    <row r="663" spans="1:49" s="13" customFormat="1" ht="25.15" customHeight="1" x14ac:dyDescent="0.15">
      <c r="A663" s="72">
        <f t="shared" si="149"/>
        <v>652</v>
      </c>
      <c r="B663" s="26" t="str">
        <f t="shared" si="142"/>
        <v/>
      </c>
      <c r="C663" s="73"/>
      <c r="D663" s="24" t="str">
        <f t="shared" si="150"/>
        <v/>
      </c>
      <c r="E663" s="24" t="str">
        <f t="shared" si="151"/>
        <v/>
      </c>
      <c r="F663" s="22"/>
      <c r="G663" s="23"/>
      <c r="H663" s="22"/>
      <c r="I663" s="24" t="str">
        <f>IF(OR(G663="",H663="",U663=""),"",IFERROR(VLOOKUP(G663&amp;H663&amp;U663,※編集不可※選択項目!$K$3:$P$51,5,FALSE),"該当なし"))</f>
        <v/>
      </c>
      <c r="J663" s="41"/>
      <c r="K663" s="22"/>
      <c r="L663" s="24" t="e">
        <f>J663&amp;#REF!</f>
        <v>#REF!</v>
      </c>
      <c r="M663" s="22"/>
      <c r="N663" s="22"/>
      <c r="O663" s="22"/>
      <c r="P663" s="22"/>
      <c r="Q663" s="22"/>
      <c r="R663" s="22"/>
      <c r="S663" s="25" t="str">
        <f t="shared" si="143"/>
        <v/>
      </c>
      <c r="T663" s="22"/>
      <c r="U663" s="22"/>
      <c r="V663" s="22"/>
      <c r="W663" s="22"/>
      <c r="X663" s="22"/>
      <c r="Y663" s="22"/>
      <c r="Z663" s="31"/>
      <c r="AA663" s="41"/>
      <c r="AB663" s="31"/>
      <c r="AC663" s="121"/>
      <c r="AD663" s="122"/>
      <c r="AE663" s="118"/>
      <c r="AF663" s="100"/>
      <c r="AG663" s="71"/>
      <c r="AH663" s="94">
        <f>IFERROR(INDEX(※編集不可※選択項目!$P$3:$P$51,MATCH(新規登録用!G663&amp;新規登録用!H663&amp;新規登録用!I663,※編集不可※選択項目!$Q$3:$Q$51,0)),0)</f>
        <v>0</v>
      </c>
      <c r="AI663" s="95" t="str">
        <f t="shared" si="144"/>
        <v/>
      </c>
      <c r="AJ663" s="95" t="str">
        <f>IF(G663&amp;H663=※編集不可※選択項目!$J$3,VLOOKUP(新規登録用!U663,※編集不可※選択項目!$N$2:$P$13,3,TRUE),AK663)</f>
        <v/>
      </c>
      <c r="AK663" s="95" t="str">
        <f>IF(G663&amp;H663=※編集不可※選択項目!$J$15,VLOOKUP(新規登録用!U663,※編集不可※選択項目!$N$14:$P$25,3,TRUE),AL663)</f>
        <v/>
      </c>
      <c r="AL663" s="95" t="str">
        <f>IF(G663&amp;H663=※編集不可※選択項目!$J$27,VLOOKUP(新規登録用!U663,※編集不可※選択項目!$N$26:$P$41,3,TRUE),AM663)</f>
        <v/>
      </c>
      <c r="AM663" s="95" t="str">
        <f>IF(G663&amp;H663=※編集不可※選択項目!$J$43,VLOOKUP(新規登録用!U663,※編集不可※選択項目!$N$42:$P$46,3,TRUE),AN663)</f>
        <v/>
      </c>
      <c r="AN663" s="95" t="str">
        <f>IF(G663&amp;H663=※編集不可※選択項目!$J$48,VLOOKUP(新規登録用!U663,※編集不可※選択項目!$N$47:$P$51,3,TRUE),"")</f>
        <v/>
      </c>
      <c r="AO663" s="94">
        <f>IFERROR(VLOOKUP(Y663&amp;G663&amp;H663,※編集不可※選択項目!U:V,2,FALSE),0)</f>
        <v>0</v>
      </c>
      <c r="AP663" s="94">
        <f t="shared" si="145"/>
        <v>0</v>
      </c>
      <c r="AQ663" s="94" t="str">
        <f t="shared" si="146"/>
        <v/>
      </c>
      <c r="AR663" s="81">
        <f t="shared" si="147"/>
        <v>0</v>
      </c>
      <c r="AS663" s="81">
        <f t="shared" si="152"/>
        <v>0</v>
      </c>
      <c r="AT663" s="81">
        <f t="shared" si="148"/>
        <v>0</v>
      </c>
      <c r="AU663" s="81" t="str">
        <f t="shared" si="153"/>
        <v/>
      </c>
      <c r="AV663" s="74">
        <f t="shared" si="154"/>
        <v>0</v>
      </c>
      <c r="AW663" s="74">
        <f t="shared" si="155"/>
        <v>0</v>
      </c>
    </row>
    <row r="664" spans="1:49" s="13" customFormat="1" ht="25.15" customHeight="1" x14ac:dyDescent="0.15">
      <c r="A664" s="72">
        <f t="shared" si="149"/>
        <v>653</v>
      </c>
      <c r="B664" s="26" t="str">
        <f t="shared" si="142"/>
        <v/>
      </c>
      <c r="C664" s="73"/>
      <c r="D664" s="24" t="str">
        <f t="shared" si="150"/>
        <v/>
      </c>
      <c r="E664" s="24" t="str">
        <f t="shared" si="151"/>
        <v/>
      </c>
      <c r="F664" s="22"/>
      <c r="G664" s="23"/>
      <c r="H664" s="22"/>
      <c r="I664" s="24" t="str">
        <f>IF(OR(G664="",H664="",U664=""),"",IFERROR(VLOOKUP(G664&amp;H664&amp;U664,※編集不可※選択項目!$K$3:$P$51,5,FALSE),"該当なし"))</f>
        <v/>
      </c>
      <c r="J664" s="41"/>
      <c r="K664" s="22"/>
      <c r="L664" s="24" t="e">
        <f>J664&amp;#REF!</f>
        <v>#REF!</v>
      </c>
      <c r="M664" s="22"/>
      <c r="N664" s="22"/>
      <c r="O664" s="22"/>
      <c r="P664" s="22"/>
      <c r="Q664" s="22"/>
      <c r="R664" s="22"/>
      <c r="S664" s="25" t="str">
        <f t="shared" si="143"/>
        <v/>
      </c>
      <c r="T664" s="22"/>
      <c r="U664" s="22"/>
      <c r="V664" s="22"/>
      <c r="W664" s="22"/>
      <c r="X664" s="22"/>
      <c r="Y664" s="22"/>
      <c r="Z664" s="31"/>
      <c r="AA664" s="41"/>
      <c r="AB664" s="31"/>
      <c r="AC664" s="121"/>
      <c r="AD664" s="122"/>
      <c r="AE664" s="118"/>
      <c r="AF664" s="100"/>
      <c r="AG664" s="71"/>
      <c r="AH664" s="94">
        <f>IFERROR(INDEX(※編集不可※選択項目!$P$3:$P$51,MATCH(新規登録用!G664&amp;新規登録用!H664&amp;新規登録用!I664,※編集不可※選択項目!$Q$3:$Q$51,0)),0)</f>
        <v>0</v>
      </c>
      <c r="AI664" s="95" t="str">
        <f t="shared" si="144"/>
        <v/>
      </c>
      <c r="AJ664" s="95" t="str">
        <f>IF(G664&amp;H664=※編集不可※選択項目!$J$3,VLOOKUP(新規登録用!U664,※編集不可※選択項目!$N$2:$P$13,3,TRUE),AK664)</f>
        <v/>
      </c>
      <c r="AK664" s="95" t="str">
        <f>IF(G664&amp;H664=※編集不可※選択項目!$J$15,VLOOKUP(新規登録用!U664,※編集不可※選択項目!$N$14:$P$25,3,TRUE),AL664)</f>
        <v/>
      </c>
      <c r="AL664" s="95" t="str">
        <f>IF(G664&amp;H664=※編集不可※選択項目!$J$27,VLOOKUP(新規登録用!U664,※編集不可※選択項目!$N$26:$P$41,3,TRUE),AM664)</f>
        <v/>
      </c>
      <c r="AM664" s="95" t="str">
        <f>IF(G664&amp;H664=※編集不可※選択項目!$J$43,VLOOKUP(新規登録用!U664,※編集不可※選択項目!$N$42:$P$46,3,TRUE),AN664)</f>
        <v/>
      </c>
      <c r="AN664" s="95" t="str">
        <f>IF(G664&amp;H664=※編集不可※選択項目!$J$48,VLOOKUP(新規登録用!U664,※編集不可※選択項目!$N$47:$P$51,3,TRUE),"")</f>
        <v/>
      </c>
      <c r="AO664" s="94">
        <f>IFERROR(VLOOKUP(Y664&amp;G664&amp;H664,※編集不可※選択項目!U:V,2,FALSE),0)</f>
        <v>0</v>
      </c>
      <c r="AP664" s="94">
        <f t="shared" si="145"/>
        <v>0</v>
      </c>
      <c r="AQ664" s="94" t="str">
        <f t="shared" si="146"/>
        <v/>
      </c>
      <c r="AR664" s="81">
        <f t="shared" si="147"/>
        <v>0</v>
      </c>
      <c r="AS664" s="81">
        <f t="shared" si="152"/>
        <v>0</v>
      </c>
      <c r="AT664" s="81">
        <f t="shared" si="148"/>
        <v>0</v>
      </c>
      <c r="AU664" s="81" t="str">
        <f t="shared" si="153"/>
        <v/>
      </c>
      <c r="AV664" s="74">
        <f t="shared" si="154"/>
        <v>0</v>
      </c>
      <c r="AW664" s="74">
        <f t="shared" si="155"/>
        <v>0</v>
      </c>
    </row>
    <row r="665" spans="1:49" s="13" customFormat="1" ht="25.15" customHeight="1" x14ac:dyDescent="0.15">
      <c r="A665" s="72">
        <f t="shared" si="149"/>
        <v>654</v>
      </c>
      <c r="B665" s="26" t="str">
        <f t="shared" si="142"/>
        <v/>
      </c>
      <c r="C665" s="73"/>
      <c r="D665" s="24" t="str">
        <f t="shared" si="150"/>
        <v/>
      </c>
      <c r="E665" s="24" t="str">
        <f t="shared" si="151"/>
        <v/>
      </c>
      <c r="F665" s="22"/>
      <c r="G665" s="23"/>
      <c r="H665" s="22"/>
      <c r="I665" s="24" t="str">
        <f>IF(OR(G665="",H665="",U665=""),"",IFERROR(VLOOKUP(G665&amp;H665&amp;U665,※編集不可※選択項目!$K$3:$P$51,5,FALSE),"該当なし"))</f>
        <v/>
      </c>
      <c r="J665" s="41"/>
      <c r="K665" s="22"/>
      <c r="L665" s="24" t="e">
        <f>J665&amp;#REF!</f>
        <v>#REF!</v>
      </c>
      <c r="M665" s="22"/>
      <c r="N665" s="22"/>
      <c r="O665" s="22"/>
      <c r="P665" s="22"/>
      <c r="Q665" s="22"/>
      <c r="R665" s="22"/>
      <c r="S665" s="25" t="str">
        <f t="shared" si="143"/>
        <v/>
      </c>
      <c r="T665" s="22"/>
      <c r="U665" s="22"/>
      <c r="V665" s="22"/>
      <c r="W665" s="22"/>
      <c r="X665" s="22"/>
      <c r="Y665" s="22"/>
      <c r="Z665" s="31"/>
      <c r="AA665" s="41"/>
      <c r="AB665" s="31"/>
      <c r="AC665" s="121"/>
      <c r="AD665" s="122"/>
      <c r="AE665" s="118"/>
      <c r="AF665" s="100"/>
      <c r="AG665" s="71"/>
      <c r="AH665" s="94">
        <f>IFERROR(INDEX(※編集不可※選択項目!$P$3:$P$51,MATCH(新規登録用!G665&amp;新規登録用!H665&amp;新規登録用!I665,※編集不可※選択項目!$Q$3:$Q$51,0)),0)</f>
        <v>0</v>
      </c>
      <c r="AI665" s="95" t="str">
        <f t="shared" si="144"/>
        <v/>
      </c>
      <c r="AJ665" s="95" t="str">
        <f>IF(G665&amp;H665=※編集不可※選択項目!$J$3,VLOOKUP(新規登録用!U665,※編集不可※選択項目!$N$2:$P$13,3,TRUE),AK665)</f>
        <v/>
      </c>
      <c r="AK665" s="95" t="str">
        <f>IF(G665&amp;H665=※編集不可※選択項目!$J$15,VLOOKUP(新規登録用!U665,※編集不可※選択項目!$N$14:$P$25,3,TRUE),AL665)</f>
        <v/>
      </c>
      <c r="AL665" s="95" t="str">
        <f>IF(G665&amp;H665=※編集不可※選択項目!$J$27,VLOOKUP(新規登録用!U665,※編集不可※選択項目!$N$26:$P$41,3,TRUE),AM665)</f>
        <v/>
      </c>
      <c r="AM665" s="95" t="str">
        <f>IF(G665&amp;H665=※編集不可※選択項目!$J$43,VLOOKUP(新規登録用!U665,※編集不可※選択項目!$N$42:$P$46,3,TRUE),AN665)</f>
        <v/>
      </c>
      <c r="AN665" s="95" t="str">
        <f>IF(G665&amp;H665=※編集不可※選択項目!$J$48,VLOOKUP(新規登録用!U665,※編集不可※選択項目!$N$47:$P$51,3,TRUE),"")</f>
        <v/>
      </c>
      <c r="AO665" s="94">
        <f>IFERROR(VLOOKUP(Y665&amp;G665&amp;H665,※編集不可※選択項目!U:V,2,FALSE),0)</f>
        <v>0</v>
      </c>
      <c r="AP665" s="94">
        <f t="shared" si="145"/>
        <v>0</v>
      </c>
      <c r="AQ665" s="94" t="str">
        <f t="shared" si="146"/>
        <v/>
      </c>
      <c r="AR665" s="81">
        <f t="shared" si="147"/>
        <v>0</v>
      </c>
      <c r="AS665" s="81">
        <f t="shared" si="152"/>
        <v>0</v>
      </c>
      <c r="AT665" s="81">
        <f t="shared" si="148"/>
        <v>0</v>
      </c>
      <c r="AU665" s="81" t="str">
        <f t="shared" si="153"/>
        <v/>
      </c>
      <c r="AV665" s="74">
        <f t="shared" si="154"/>
        <v>0</v>
      </c>
      <c r="AW665" s="74">
        <f t="shared" si="155"/>
        <v>0</v>
      </c>
    </row>
    <row r="666" spans="1:49" s="13" customFormat="1" ht="25.15" customHeight="1" x14ac:dyDescent="0.15">
      <c r="A666" s="72">
        <f t="shared" si="149"/>
        <v>655</v>
      </c>
      <c r="B666" s="26" t="str">
        <f t="shared" si="142"/>
        <v/>
      </c>
      <c r="C666" s="73"/>
      <c r="D666" s="24" t="str">
        <f t="shared" si="150"/>
        <v/>
      </c>
      <c r="E666" s="24" t="str">
        <f t="shared" si="151"/>
        <v/>
      </c>
      <c r="F666" s="22"/>
      <c r="G666" s="23"/>
      <c r="H666" s="22"/>
      <c r="I666" s="24" t="str">
        <f>IF(OR(G666="",H666="",U666=""),"",IFERROR(VLOOKUP(G666&amp;H666&amp;U666,※編集不可※選択項目!$K$3:$P$51,5,FALSE),"該当なし"))</f>
        <v/>
      </c>
      <c r="J666" s="41"/>
      <c r="K666" s="22"/>
      <c r="L666" s="24" t="e">
        <f>J666&amp;#REF!</f>
        <v>#REF!</v>
      </c>
      <c r="M666" s="22"/>
      <c r="N666" s="22"/>
      <c r="O666" s="22"/>
      <c r="P666" s="22"/>
      <c r="Q666" s="22"/>
      <c r="R666" s="22"/>
      <c r="S666" s="25" t="str">
        <f t="shared" si="143"/>
        <v/>
      </c>
      <c r="T666" s="22"/>
      <c r="U666" s="22"/>
      <c r="V666" s="22"/>
      <c r="W666" s="22"/>
      <c r="X666" s="22"/>
      <c r="Y666" s="22"/>
      <c r="Z666" s="31"/>
      <c r="AA666" s="41"/>
      <c r="AB666" s="31"/>
      <c r="AC666" s="121"/>
      <c r="AD666" s="122"/>
      <c r="AE666" s="118"/>
      <c r="AF666" s="100"/>
      <c r="AG666" s="71"/>
      <c r="AH666" s="94">
        <f>IFERROR(INDEX(※編集不可※選択項目!$P$3:$P$51,MATCH(新規登録用!G666&amp;新規登録用!H666&amp;新規登録用!I666,※編集不可※選択項目!$Q$3:$Q$51,0)),0)</f>
        <v>0</v>
      </c>
      <c r="AI666" s="95" t="str">
        <f t="shared" si="144"/>
        <v/>
      </c>
      <c r="AJ666" s="95" t="str">
        <f>IF(G666&amp;H666=※編集不可※選択項目!$J$3,VLOOKUP(新規登録用!U666,※編集不可※選択項目!$N$2:$P$13,3,TRUE),AK666)</f>
        <v/>
      </c>
      <c r="AK666" s="95" t="str">
        <f>IF(G666&amp;H666=※編集不可※選択項目!$J$15,VLOOKUP(新規登録用!U666,※編集不可※選択項目!$N$14:$P$25,3,TRUE),AL666)</f>
        <v/>
      </c>
      <c r="AL666" s="95" t="str">
        <f>IF(G666&amp;H666=※編集不可※選択項目!$J$27,VLOOKUP(新規登録用!U666,※編集不可※選択項目!$N$26:$P$41,3,TRUE),AM666)</f>
        <v/>
      </c>
      <c r="AM666" s="95" t="str">
        <f>IF(G666&amp;H666=※編集不可※選択項目!$J$43,VLOOKUP(新規登録用!U666,※編集不可※選択項目!$N$42:$P$46,3,TRUE),AN666)</f>
        <v/>
      </c>
      <c r="AN666" s="95" t="str">
        <f>IF(G666&amp;H666=※編集不可※選択項目!$J$48,VLOOKUP(新規登録用!U666,※編集不可※選択項目!$N$47:$P$51,3,TRUE),"")</f>
        <v/>
      </c>
      <c r="AO666" s="94">
        <f>IFERROR(VLOOKUP(Y666&amp;G666&amp;H666,※編集不可※選択項目!U:V,2,FALSE),0)</f>
        <v>0</v>
      </c>
      <c r="AP666" s="94">
        <f t="shared" si="145"/>
        <v>0</v>
      </c>
      <c r="AQ666" s="94" t="str">
        <f t="shared" si="146"/>
        <v/>
      </c>
      <c r="AR666" s="81">
        <f t="shared" si="147"/>
        <v>0</v>
      </c>
      <c r="AS666" s="81">
        <f t="shared" si="152"/>
        <v>0</v>
      </c>
      <c r="AT666" s="81">
        <f t="shared" si="148"/>
        <v>0</v>
      </c>
      <c r="AU666" s="81" t="str">
        <f t="shared" si="153"/>
        <v/>
      </c>
      <c r="AV666" s="74">
        <f t="shared" si="154"/>
        <v>0</v>
      </c>
      <c r="AW666" s="74">
        <f t="shared" si="155"/>
        <v>0</v>
      </c>
    </row>
    <row r="667" spans="1:49" s="13" customFormat="1" ht="25.15" customHeight="1" x14ac:dyDescent="0.15">
      <c r="A667" s="72">
        <f t="shared" si="149"/>
        <v>656</v>
      </c>
      <c r="B667" s="26" t="str">
        <f t="shared" si="142"/>
        <v/>
      </c>
      <c r="C667" s="73"/>
      <c r="D667" s="24" t="str">
        <f t="shared" si="150"/>
        <v/>
      </c>
      <c r="E667" s="24" t="str">
        <f t="shared" si="151"/>
        <v/>
      </c>
      <c r="F667" s="22"/>
      <c r="G667" s="23"/>
      <c r="H667" s="22"/>
      <c r="I667" s="24" t="str">
        <f>IF(OR(G667="",H667="",U667=""),"",IFERROR(VLOOKUP(G667&amp;H667&amp;U667,※編集不可※選択項目!$K$3:$P$51,5,FALSE),"該当なし"))</f>
        <v/>
      </c>
      <c r="J667" s="41"/>
      <c r="K667" s="22"/>
      <c r="L667" s="24" t="e">
        <f>J667&amp;#REF!</f>
        <v>#REF!</v>
      </c>
      <c r="M667" s="22"/>
      <c r="N667" s="22"/>
      <c r="O667" s="22"/>
      <c r="P667" s="22"/>
      <c r="Q667" s="22"/>
      <c r="R667" s="22"/>
      <c r="S667" s="25" t="str">
        <f t="shared" si="143"/>
        <v/>
      </c>
      <c r="T667" s="22"/>
      <c r="U667" s="22"/>
      <c r="V667" s="22"/>
      <c r="W667" s="22"/>
      <c r="X667" s="22"/>
      <c r="Y667" s="22"/>
      <c r="Z667" s="31"/>
      <c r="AA667" s="41"/>
      <c r="AB667" s="31"/>
      <c r="AC667" s="121"/>
      <c r="AD667" s="122"/>
      <c r="AE667" s="118"/>
      <c r="AF667" s="100"/>
      <c r="AG667" s="71"/>
      <c r="AH667" s="94">
        <f>IFERROR(INDEX(※編集不可※選択項目!$P$3:$P$51,MATCH(新規登録用!G667&amp;新規登録用!H667&amp;新規登録用!I667,※編集不可※選択項目!$Q$3:$Q$51,0)),0)</f>
        <v>0</v>
      </c>
      <c r="AI667" s="95" t="str">
        <f t="shared" si="144"/>
        <v/>
      </c>
      <c r="AJ667" s="95" t="str">
        <f>IF(G667&amp;H667=※編集不可※選択項目!$J$3,VLOOKUP(新規登録用!U667,※編集不可※選択項目!$N$2:$P$13,3,TRUE),AK667)</f>
        <v/>
      </c>
      <c r="AK667" s="95" t="str">
        <f>IF(G667&amp;H667=※編集不可※選択項目!$J$15,VLOOKUP(新規登録用!U667,※編集不可※選択項目!$N$14:$P$25,3,TRUE),AL667)</f>
        <v/>
      </c>
      <c r="AL667" s="95" t="str">
        <f>IF(G667&amp;H667=※編集不可※選択項目!$J$27,VLOOKUP(新規登録用!U667,※編集不可※選択項目!$N$26:$P$41,3,TRUE),AM667)</f>
        <v/>
      </c>
      <c r="AM667" s="95" t="str">
        <f>IF(G667&amp;H667=※編集不可※選択項目!$J$43,VLOOKUP(新規登録用!U667,※編集不可※選択項目!$N$42:$P$46,3,TRUE),AN667)</f>
        <v/>
      </c>
      <c r="AN667" s="95" t="str">
        <f>IF(G667&amp;H667=※編集不可※選択項目!$J$48,VLOOKUP(新規登録用!U667,※編集不可※選択項目!$N$47:$P$51,3,TRUE),"")</f>
        <v/>
      </c>
      <c r="AO667" s="94">
        <f>IFERROR(VLOOKUP(Y667&amp;G667&amp;H667,※編集不可※選択項目!U:V,2,FALSE),0)</f>
        <v>0</v>
      </c>
      <c r="AP667" s="94">
        <f t="shared" si="145"/>
        <v>0</v>
      </c>
      <c r="AQ667" s="94" t="str">
        <f t="shared" si="146"/>
        <v/>
      </c>
      <c r="AR667" s="81">
        <f t="shared" si="147"/>
        <v>0</v>
      </c>
      <c r="AS667" s="81">
        <f t="shared" si="152"/>
        <v>0</v>
      </c>
      <c r="AT667" s="81">
        <f t="shared" si="148"/>
        <v>0</v>
      </c>
      <c r="AU667" s="81" t="str">
        <f t="shared" si="153"/>
        <v/>
      </c>
      <c r="AV667" s="74">
        <f t="shared" si="154"/>
        <v>0</v>
      </c>
      <c r="AW667" s="74">
        <f t="shared" si="155"/>
        <v>0</v>
      </c>
    </row>
    <row r="668" spans="1:49" s="13" customFormat="1" ht="25.15" customHeight="1" x14ac:dyDescent="0.15">
      <c r="A668" s="72">
        <f t="shared" si="149"/>
        <v>657</v>
      </c>
      <c r="B668" s="26" t="str">
        <f t="shared" si="142"/>
        <v/>
      </c>
      <c r="C668" s="73"/>
      <c r="D668" s="24" t="str">
        <f t="shared" si="150"/>
        <v/>
      </c>
      <c r="E668" s="24" t="str">
        <f t="shared" si="151"/>
        <v/>
      </c>
      <c r="F668" s="22"/>
      <c r="G668" s="23"/>
      <c r="H668" s="22"/>
      <c r="I668" s="24" t="str">
        <f>IF(OR(G668="",H668="",U668=""),"",IFERROR(VLOOKUP(G668&amp;H668&amp;U668,※編集不可※選択項目!$K$3:$P$51,5,FALSE),"該当なし"))</f>
        <v/>
      </c>
      <c r="J668" s="41"/>
      <c r="K668" s="22"/>
      <c r="L668" s="24" t="e">
        <f>J668&amp;#REF!</f>
        <v>#REF!</v>
      </c>
      <c r="M668" s="22"/>
      <c r="N668" s="22"/>
      <c r="O668" s="22"/>
      <c r="P668" s="22"/>
      <c r="Q668" s="22"/>
      <c r="R668" s="22"/>
      <c r="S668" s="25" t="str">
        <f t="shared" si="143"/>
        <v/>
      </c>
      <c r="T668" s="22"/>
      <c r="U668" s="22"/>
      <c r="V668" s="22"/>
      <c r="W668" s="22"/>
      <c r="X668" s="22"/>
      <c r="Y668" s="22"/>
      <c r="Z668" s="31"/>
      <c r="AA668" s="41"/>
      <c r="AB668" s="31"/>
      <c r="AC668" s="121"/>
      <c r="AD668" s="122"/>
      <c r="AE668" s="118"/>
      <c r="AF668" s="100"/>
      <c r="AG668" s="71"/>
      <c r="AH668" s="94">
        <f>IFERROR(INDEX(※編集不可※選択項目!$P$3:$P$51,MATCH(新規登録用!G668&amp;新規登録用!H668&amp;新規登録用!I668,※編集不可※選択項目!$Q$3:$Q$51,0)),0)</f>
        <v>0</v>
      </c>
      <c r="AI668" s="95" t="str">
        <f t="shared" si="144"/>
        <v/>
      </c>
      <c r="AJ668" s="95" t="str">
        <f>IF(G668&amp;H668=※編集不可※選択項目!$J$3,VLOOKUP(新規登録用!U668,※編集不可※選択項目!$N$2:$P$13,3,TRUE),AK668)</f>
        <v/>
      </c>
      <c r="AK668" s="95" t="str">
        <f>IF(G668&amp;H668=※編集不可※選択項目!$J$15,VLOOKUP(新規登録用!U668,※編集不可※選択項目!$N$14:$P$25,3,TRUE),AL668)</f>
        <v/>
      </c>
      <c r="AL668" s="95" t="str">
        <f>IF(G668&amp;H668=※編集不可※選択項目!$J$27,VLOOKUP(新規登録用!U668,※編集不可※選択項目!$N$26:$P$41,3,TRUE),AM668)</f>
        <v/>
      </c>
      <c r="AM668" s="95" t="str">
        <f>IF(G668&amp;H668=※編集不可※選択項目!$J$43,VLOOKUP(新規登録用!U668,※編集不可※選択項目!$N$42:$P$46,3,TRUE),AN668)</f>
        <v/>
      </c>
      <c r="AN668" s="95" t="str">
        <f>IF(G668&amp;H668=※編集不可※選択項目!$J$48,VLOOKUP(新規登録用!U668,※編集不可※選択項目!$N$47:$P$51,3,TRUE),"")</f>
        <v/>
      </c>
      <c r="AO668" s="94">
        <f>IFERROR(VLOOKUP(Y668&amp;G668&amp;H668,※編集不可※選択項目!U:V,2,FALSE),0)</f>
        <v>0</v>
      </c>
      <c r="AP668" s="94">
        <f t="shared" si="145"/>
        <v>0</v>
      </c>
      <c r="AQ668" s="94" t="str">
        <f t="shared" si="146"/>
        <v/>
      </c>
      <c r="AR668" s="81">
        <f t="shared" si="147"/>
        <v>0</v>
      </c>
      <c r="AS668" s="81">
        <f t="shared" si="152"/>
        <v>0</v>
      </c>
      <c r="AT668" s="81">
        <f t="shared" si="148"/>
        <v>0</v>
      </c>
      <c r="AU668" s="81" t="str">
        <f t="shared" si="153"/>
        <v/>
      </c>
      <c r="AV668" s="74">
        <f t="shared" si="154"/>
        <v>0</v>
      </c>
      <c r="AW668" s="74">
        <f t="shared" si="155"/>
        <v>0</v>
      </c>
    </row>
    <row r="669" spans="1:49" s="13" customFormat="1" ht="25.15" customHeight="1" x14ac:dyDescent="0.15">
      <c r="A669" s="72">
        <f t="shared" si="149"/>
        <v>658</v>
      </c>
      <c r="B669" s="26" t="str">
        <f t="shared" si="142"/>
        <v/>
      </c>
      <c r="C669" s="73"/>
      <c r="D669" s="24" t="str">
        <f t="shared" si="150"/>
        <v/>
      </c>
      <c r="E669" s="24" t="str">
        <f t="shared" si="151"/>
        <v/>
      </c>
      <c r="F669" s="22"/>
      <c r="G669" s="23"/>
      <c r="H669" s="22"/>
      <c r="I669" s="24" t="str">
        <f>IF(OR(G669="",H669="",U669=""),"",IFERROR(VLOOKUP(G669&amp;H669&amp;U669,※編集不可※選択項目!$K$3:$P$51,5,FALSE),"該当なし"))</f>
        <v/>
      </c>
      <c r="J669" s="41"/>
      <c r="K669" s="22"/>
      <c r="L669" s="24" t="e">
        <f>J669&amp;#REF!</f>
        <v>#REF!</v>
      </c>
      <c r="M669" s="22"/>
      <c r="N669" s="22"/>
      <c r="O669" s="22"/>
      <c r="P669" s="22"/>
      <c r="Q669" s="22"/>
      <c r="R669" s="22"/>
      <c r="S669" s="25" t="str">
        <f t="shared" si="143"/>
        <v/>
      </c>
      <c r="T669" s="22"/>
      <c r="U669" s="22"/>
      <c r="V669" s="22"/>
      <c r="W669" s="22"/>
      <c r="X669" s="22"/>
      <c r="Y669" s="22"/>
      <c r="Z669" s="31"/>
      <c r="AA669" s="41"/>
      <c r="AB669" s="31"/>
      <c r="AC669" s="121"/>
      <c r="AD669" s="122"/>
      <c r="AE669" s="118"/>
      <c r="AF669" s="100"/>
      <c r="AG669" s="71"/>
      <c r="AH669" s="94">
        <f>IFERROR(INDEX(※編集不可※選択項目!$P$3:$P$51,MATCH(新規登録用!G669&amp;新規登録用!H669&amp;新規登録用!I669,※編集不可※選択項目!$Q$3:$Q$51,0)),0)</f>
        <v>0</v>
      </c>
      <c r="AI669" s="95" t="str">
        <f t="shared" si="144"/>
        <v/>
      </c>
      <c r="AJ669" s="95" t="str">
        <f>IF(G669&amp;H669=※編集不可※選択項目!$J$3,VLOOKUP(新規登録用!U669,※編集不可※選択項目!$N$2:$P$13,3,TRUE),AK669)</f>
        <v/>
      </c>
      <c r="AK669" s="95" t="str">
        <f>IF(G669&amp;H669=※編集不可※選択項目!$J$15,VLOOKUP(新規登録用!U669,※編集不可※選択項目!$N$14:$P$25,3,TRUE),AL669)</f>
        <v/>
      </c>
      <c r="AL669" s="95" t="str">
        <f>IF(G669&amp;H669=※編集不可※選択項目!$J$27,VLOOKUP(新規登録用!U669,※編集不可※選択項目!$N$26:$P$41,3,TRUE),AM669)</f>
        <v/>
      </c>
      <c r="AM669" s="95" t="str">
        <f>IF(G669&amp;H669=※編集不可※選択項目!$J$43,VLOOKUP(新規登録用!U669,※編集不可※選択項目!$N$42:$P$46,3,TRUE),AN669)</f>
        <v/>
      </c>
      <c r="AN669" s="95" t="str">
        <f>IF(G669&amp;H669=※編集不可※選択項目!$J$48,VLOOKUP(新規登録用!U669,※編集不可※選択項目!$N$47:$P$51,3,TRUE),"")</f>
        <v/>
      </c>
      <c r="AO669" s="94">
        <f>IFERROR(VLOOKUP(Y669&amp;G669&amp;H669,※編集不可※選択項目!U:V,2,FALSE),0)</f>
        <v>0</v>
      </c>
      <c r="AP669" s="94">
        <f t="shared" si="145"/>
        <v>0</v>
      </c>
      <c r="AQ669" s="94" t="str">
        <f t="shared" si="146"/>
        <v/>
      </c>
      <c r="AR669" s="81">
        <f t="shared" si="147"/>
        <v>0</v>
      </c>
      <c r="AS669" s="81">
        <f t="shared" si="152"/>
        <v>0</v>
      </c>
      <c r="AT669" s="81">
        <f t="shared" si="148"/>
        <v>0</v>
      </c>
      <c r="AU669" s="81" t="str">
        <f t="shared" si="153"/>
        <v/>
      </c>
      <c r="AV669" s="74">
        <f t="shared" si="154"/>
        <v>0</v>
      </c>
      <c r="AW669" s="74">
        <f t="shared" si="155"/>
        <v>0</v>
      </c>
    </row>
    <row r="670" spans="1:49" s="13" customFormat="1" ht="25.15" customHeight="1" x14ac:dyDescent="0.15">
      <c r="A670" s="72">
        <f t="shared" si="149"/>
        <v>659</v>
      </c>
      <c r="B670" s="26" t="str">
        <f t="shared" si="142"/>
        <v/>
      </c>
      <c r="C670" s="73"/>
      <c r="D670" s="24" t="str">
        <f t="shared" si="150"/>
        <v/>
      </c>
      <c r="E670" s="24" t="str">
        <f t="shared" si="151"/>
        <v/>
      </c>
      <c r="F670" s="22"/>
      <c r="G670" s="23"/>
      <c r="H670" s="22"/>
      <c r="I670" s="24" t="str">
        <f>IF(OR(G670="",H670="",U670=""),"",IFERROR(VLOOKUP(G670&amp;H670&amp;U670,※編集不可※選択項目!$K$3:$P$51,5,FALSE),"該当なし"))</f>
        <v/>
      </c>
      <c r="J670" s="41"/>
      <c r="K670" s="22"/>
      <c r="L670" s="24" t="e">
        <f>J670&amp;#REF!</f>
        <v>#REF!</v>
      </c>
      <c r="M670" s="22"/>
      <c r="N670" s="22"/>
      <c r="O670" s="22"/>
      <c r="P670" s="22"/>
      <c r="Q670" s="22"/>
      <c r="R670" s="22"/>
      <c r="S670" s="25" t="str">
        <f t="shared" si="143"/>
        <v/>
      </c>
      <c r="T670" s="22"/>
      <c r="U670" s="22"/>
      <c r="V670" s="22"/>
      <c r="W670" s="22"/>
      <c r="X670" s="22"/>
      <c r="Y670" s="22"/>
      <c r="Z670" s="31"/>
      <c r="AA670" s="41"/>
      <c r="AB670" s="31"/>
      <c r="AC670" s="121"/>
      <c r="AD670" s="122"/>
      <c r="AE670" s="118"/>
      <c r="AF670" s="100"/>
      <c r="AG670" s="71"/>
      <c r="AH670" s="94">
        <f>IFERROR(INDEX(※編集不可※選択項目!$P$3:$P$51,MATCH(新規登録用!G670&amp;新規登録用!H670&amp;新規登録用!I670,※編集不可※選択項目!$Q$3:$Q$51,0)),0)</f>
        <v>0</v>
      </c>
      <c r="AI670" s="95" t="str">
        <f t="shared" si="144"/>
        <v/>
      </c>
      <c r="AJ670" s="95" t="str">
        <f>IF(G670&amp;H670=※編集不可※選択項目!$J$3,VLOOKUP(新規登録用!U670,※編集不可※選択項目!$N$2:$P$13,3,TRUE),AK670)</f>
        <v/>
      </c>
      <c r="AK670" s="95" t="str">
        <f>IF(G670&amp;H670=※編集不可※選択項目!$J$15,VLOOKUP(新規登録用!U670,※編集不可※選択項目!$N$14:$P$25,3,TRUE),AL670)</f>
        <v/>
      </c>
      <c r="AL670" s="95" t="str">
        <f>IF(G670&amp;H670=※編集不可※選択項目!$J$27,VLOOKUP(新規登録用!U670,※編集不可※選択項目!$N$26:$P$41,3,TRUE),AM670)</f>
        <v/>
      </c>
      <c r="AM670" s="95" t="str">
        <f>IF(G670&amp;H670=※編集不可※選択項目!$J$43,VLOOKUP(新規登録用!U670,※編集不可※選択項目!$N$42:$P$46,3,TRUE),AN670)</f>
        <v/>
      </c>
      <c r="AN670" s="95" t="str">
        <f>IF(G670&amp;H670=※編集不可※選択項目!$J$48,VLOOKUP(新規登録用!U670,※編集不可※選択項目!$N$47:$P$51,3,TRUE),"")</f>
        <v/>
      </c>
      <c r="AO670" s="94">
        <f>IFERROR(VLOOKUP(Y670&amp;G670&amp;H670,※編集不可※選択項目!U:V,2,FALSE),0)</f>
        <v>0</v>
      </c>
      <c r="AP670" s="94">
        <f t="shared" si="145"/>
        <v>0</v>
      </c>
      <c r="AQ670" s="94" t="str">
        <f t="shared" si="146"/>
        <v/>
      </c>
      <c r="AR670" s="81">
        <f t="shared" si="147"/>
        <v>0</v>
      </c>
      <c r="AS670" s="81">
        <f t="shared" si="152"/>
        <v>0</v>
      </c>
      <c r="AT670" s="81">
        <f t="shared" si="148"/>
        <v>0</v>
      </c>
      <c r="AU670" s="81" t="str">
        <f t="shared" si="153"/>
        <v/>
      </c>
      <c r="AV670" s="74">
        <f t="shared" si="154"/>
        <v>0</v>
      </c>
      <c r="AW670" s="74">
        <f t="shared" si="155"/>
        <v>0</v>
      </c>
    </row>
    <row r="671" spans="1:49" s="13" customFormat="1" ht="25.15" customHeight="1" x14ac:dyDescent="0.15">
      <c r="A671" s="72">
        <f t="shared" si="149"/>
        <v>660</v>
      </c>
      <c r="B671" s="26" t="str">
        <f t="shared" si="142"/>
        <v/>
      </c>
      <c r="C671" s="73"/>
      <c r="D671" s="24" t="str">
        <f t="shared" si="150"/>
        <v/>
      </c>
      <c r="E671" s="24" t="str">
        <f t="shared" si="151"/>
        <v/>
      </c>
      <c r="F671" s="22"/>
      <c r="G671" s="23"/>
      <c r="H671" s="22"/>
      <c r="I671" s="24" t="str">
        <f>IF(OR(G671="",H671="",U671=""),"",IFERROR(VLOOKUP(G671&amp;H671&amp;U671,※編集不可※選択項目!$K$3:$P$51,5,FALSE),"該当なし"))</f>
        <v/>
      </c>
      <c r="J671" s="41"/>
      <c r="K671" s="22"/>
      <c r="L671" s="24" t="e">
        <f>J671&amp;#REF!</f>
        <v>#REF!</v>
      </c>
      <c r="M671" s="22"/>
      <c r="N671" s="22"/>
      <c r="O671" s="22"/>
      <c r="P671" s="22"/>
      <c r="Q671" s="22"/>
      <c r="R671" s="22"/>
      <c r="S671" s="25" t="str">
        <f t="shared" si="143"/>
        <v/>
      </c>
      <c r="T671" s="22"/>
      <c r="U671" s="22"/>
      <c r="V671" s="22"/>
      <c r="W671" s="22"/>
      <c r="X671" s="22"/>
      <c r="Y671" s="22"/>
      <c r="Z671" s="31"/>
      <c r="AA671" s="41"/>
      <c r="AB671" s="31"/>
      <c r="AC671" s="121"/>
      <c r="AD671" s="122"/>
      <c r="AE671" s="118"/>
      <c r="AF671" s="100"/>
      <c r="AG671" s="71"/>
      <c r="AH671" s="94">
        <f>IFERROR(INDEX(※編集不可※選択項目!$P$3:$P$51,MATCH(新規登録用!G671&amp;新規登録用!H671&amp;新規登録用!I671,※編集不可※選択項目!$Q$3:$Q$51,0)),0)</f>
        <v>0</v>
      </c>
      <c r="AI671" s="95" t="str">
        <f t="shared" si="144"/>
        <v/>
      </c>
      <c r="AJ671" s="95" t="str">
        <f>IF(G671&amp;H671=※編集不可※選択項目!$J$3,VLOOKUP(新規登録用!U671,※編集不可※選択項目!$N$2:$P$13,3,TRUE),AK671)</f>
        <v/>
      </c>
      <c r="AK671" s="95" t="str">
        <f>IF(G671&amp;H671=※編集不可※選択項目!$J$15,VLOOKUP(新規登録用!U671,※編集不可※選択項目!$N$14:$P$25,3,TRUE),AL671)</f>
        <v/>
      </c>
      <c r="AL671" s="95" t="str">
        <f>IF(G671&amp;H671=※編集不可※選択項目!$J$27,VLOOKUP(新規登録用!U671,※編集不可※選択項目!$N$26:$P$41,3,TRUE),AM671)</f>
        <v/>
      </c>
      <c r="AM671" s="95" t="str">
        <f>IF(G671&amp;H671=※編集不可※選択項目!$J$43,VLOOKUP(新規登録用!U671,※編集不可※選択項目!$N$42:$P$46,3,TRUE),AN671)</f>
        <v/>
      </c>
      <c r="AN671" s="95" t="str">
        <f>IF(G671&amp;H671=※編集不可※選択項目!$J$48,VLOOKUP(新規登録用!U671,※編集不可※選択項目!$N$47:$P$51,3,TRUE),"")</f>
        <v/>
      </c>
      <c r="AO671" s="94">
        <f>IFERROR(VLOOKUP(Y671&amp;G671&amp;H671,※編集不可※選択項目!U:V,2,FALSE),0)</f>
        <v>0</v>
      </c>
      <c r="AP671" s="94">
        <f t="shared" si="145"/>
        <v>0</v>
      </c>
      <c r="AQ671" s="94" t="str">
        <f t="shared" si="146"/>
        <v/>
      </c>
      <c r="AR671" s="81">
        <f t="shared" si="147"/>
        <v>0</v>
      </c>
      <c r="AS671" s="81">
        <f t="shared" si="152"/>
        <v>0</v>
      </c>
      <c r="AT671" s="81">
        <f t="shared" si="148"/>
        <v>0</v>
      </c>
      <c r="AU671" s="81" t="str">
        <f t="shared" si="153"/>
        <v/>
      </c>
      <c r="AV671" s="74">
        <f t="shared" si="154"/>
        <v>0</v>
      </c>
      <c r="AW671" s="74">
        <f t="shared" si="155"/>
        <v>0</v>
      </c>
    </row>
    <row r="672" spans="1:49" s="13" customFormat="1" ht="25.15" customHeight="1" x14ac:dyDescent="0.15">
      <c r="A672" s="72">
        <f t="shared" si="149"/>
        <v>661</v>
      </c>
      <c r="B672" s="26" t="str">
        <f t="shared" si="142"/>
        <v/>
      </c>
      <c r="C672" s="73"/>
      <c r="D672" s="24" t="str">
        <f t="shared" si="150"/>
        <v/>
      </c>
      <c r="E672" s="24" t="str">
        <f t="shared" si="151"/>
        <v/>
      </c>
      <c r="F672" s="22"/>
      <c r="G672" s="23"/>
      <c r="H672" s="22"/>
      <c r="I672" s="24" t="str">
        <f>IF(OR(G672="",H672="",U672=""),"",IFERROR(VLOOKUP(G672&amp;H672&amp;U672,※編集不可※選択項目!$K$3:$P$51,5,FALSE),"該当なし"))</f>
        <v/>
      </c>
      <c r="J672" s="41"/>
      <c r="K672" s="22"/>
      <c r="L672" s="24" t="e">
        <f>J672&amp;#REF!</f>
        <v>#REF!</v>
      </c>
      <c r="M672" s="22"/>
      <c r="N672" s="22"/>
      <c r="O672" s="22"/>
      <c r="P672" s="22"/>
      <c r="Q672" s="22"/>
      <c r="R672" s="22"/>
      <c r="S672" s="25" t="str">
        <f t="shared" si="143"/>
        <v/>
      </c>
      <c r="T672" s="22"/>
      <c r="U672" s="22"/>
      <c r="V672" s="22"/>
      <c r="W672" s="22"/>
      <c r="X672" s="22"/>
      <c r="Y672" s="22"/>
      <c r="Z672" s="31"/>
      <c r="AA672" s="41"/>
      <c r="AB672" s="31"/>
      <c r="AC672" s="121"/>
      <c r="AD672" s="122"/>
      <c r="AE672" s="118"/>
      <c r="AF672" s="100"/>
      <c r="AG672" s="71"/>
      <c r="AH672" s="94">
        <f>IFERROR(INDEX(※編集不可※選択項目!$P$3:$P$51,MATCH(新規登録用!G672&amp;新規登録用!H672&amp;新規登録用!I672,※編集不可※選択項目!$Q$3:$Q$51,0)),0)</f>
        <v>0</v>
      </c>
      <c r="AI672" s="95" t="str">
        <f t="shared" si="144"/>
        <v/>
      </c>
      <c r="AJ672" s="95" t="str">
        <f>IF(G672&amp;H672=※編集不可※選択項目!$J$3,VLOOKUP(新規登録用!U672,※編集不可※選択項目!$N$2:$P$13,3,TRUE),AK672)</f>
        <v/>
      </c>
      <c r="AK672" s="95" t="str">
        <f>IF(G672&amp;H672=※編集不可※選択項目!$J$15,VLOOKUP(新規登録用!U672,※編集不可※選択項目!$N$14:$P$25,3,TRUE),AL672)</f>
        <v/>
      </c>
      <c r="AL672" s="95" t="str">
        <f>IF(G672&amp;H672=※編集不可※選択項目!$J$27,VLOOKUP(新規登録用!U672,※編集不可※選択項目!$N$26:$P$41,3,TRUE),AM672)</f>
        <v/>
      </c>
      <c r="AM672" s="95" t="str">
        <f>IF(G672&amp;H672=※編集不可※選択項目!$J$43,VLOOKUP(新規登録用!U672,※編集不可※選択項目!$N$42:$P$46,3,TRUE),AN672)</f>
        <v/>
      </c>
      <c r="AN672" s="95" t="str">
        <f>IF(G672&amp;H672=※編集不可※選択項目!$J$48,VLOOKUP(新規登録用!U672,※編集不可※選択項目!$N$47:$P$51,3,TRUE),"")</f>
        <v/>
      </c>
      <c r="AO672" s="94">
        <f>IFERROR(VLOOKUP(Y672&amp;G672&amp;H672,※編集不可※選択項目!U:V,2,FALSE),0)</f>
        <v>0</v>
      </c>
      <c r="AP672" s="94">
        <f t="shared" si="145"/>
        <v>0</v>
      </c>
      <c r="AQ672" s="94" t="str">
        <f t="shared" si="146"/>
        <v/>
      </c>
      <c r="AR672" s="81">
        <f t="shared" si="147"/>
        <v>0</v>
      </c>
      <c r="AS672" s="81">
        <f t="shared" si="152"/>
        <v>0</v>
      </c>
      <c r="AT672" s="81">
        <f t="shared" si="148"/>
        <v>0</v>
      </c>
      <c r="AU672" s="81" t="str">
        <f t="shared" si="153"/>
        <v/>
      </c>
      <c r="AV672" s="74">
        <f t="shared" si="154"/>
        <v>0</v>
      </c>
      <c r="AW672" s="74">
        <f t="shared" si="155"/>
        <v>0</v>
      </c>
    </row>
    <row r="673" spans="1:49" s="13" customFormat="1" ht="25.15" customHeight="1" x14ac:dyDescent="0.15">
      <c r="A673" s="72">
        <f t="shared" si="149"/>
        <v>662</v>
      </c>
      <c r="B673" s="26" t="str">
        <f t="shared" si="142"/>
        <v/>
      </c>
      <c r="C673" s="73"/>
      <c r="D673" s="24" t="str">
        <f t="shared" si="150"/>
        <v/>
      </c>
      <c r="E673" s="24" t="str">
        <f t="shared" si="151"/>
        <v/>
      </c>
      <c r="F673" s="22"/>
      <c r="G673" s="23"/>
      <c r="H673" s="22"/>
      <c r="I673" s="24" t="str">
        <f>IF(OR(G673="",H673="",U673=""),"",IFERROR(VLOOKUP(G673&amp;H673&amp;U673,※編集不可※選択項目!$K$3:$P$51,5,FALSE),"該当なし"))</f>
        <v/>
      </c>
      <c r="J673" s="41"/>
      <c r="K673" s="22"/>
      <c r="L673" s="24" t="e">
        <f>J673&amp;#REF!</f>
        <v>#REF!</v>
      </c>
      <c r="M673" s="22"/>
      <c r="N673" s="22"/>
      <c r="O673" s="22"/>
      <c r="P673" s="22"/>
      <c r="Q673" s="22"/>
      <c r="R673" s="22"/>
      <c r="S673" s="25" t="str">
        <f t="shared" si="143"/>
        <v/>
      </c>
      <c r="T673" s="22"/>
      <c r="U673" s="22"/>
      <c r="V673" s="22"/>
      <c r="W673" s="22"/>
      <c r="X673" s="22"/>
      <c r="Y673" s="22"/>
      <c r="Z673" s="31"/>
      <c r="AA673" s="41"/>
      <c r="AB673" s="31"/>
      <c r="AC673" s="121"/>
      <c r="AD673" s="122"/>
      <c r="AE673" s="118"/>
      <c r="AF673" s="100"/>
      <c r="AG673" s="71"/>
      <c r="AH673" s="94">
        <f>IFERROR(INDEX(※編集不可※選択項目!$P$3:$P$51,MATCH(新規登録用!G673&amp;新規登録用!H673&amp;新規登録用!I673,※編集不可※選択項目!$Q$3:$Q$51,0)),0)</f>
        <v>0</v>
      </c>
      <c r="AI673" s="95" t="str">
        <f t="shared" si="144"/>
        <v/>
      </c>
      <c r="AJ673" s="95" t="str">
        <f>IF(G673&amp;H673=※編集不可※選択項目!$J$3,VLOOKUP(新規登録用!U673,※編集不可※選択項目!$N$2:$P$13,3,TRUE),AK673)</f>
        <v/>
      </c>
      <c r="AK673" s="95" t="str">
        <f>IF(G673&amp;H673=※編集不可※選択項目!$J$15,VLOOKUP(新規登録用!U673,※編集不可※選択項目!$N$14:$P$25,3,TRUE),AL673)</f>
        <v/>
      </c>
      <c r="AL673" s="95" t="str">
        <f>IF(G673&amp;H673=※編集不可※選択項目!$J$27,VLOOKUP(新規登録用!U673,※編集不可※選択項目!$N$26:$P$41,3,TRUE),AM673)</f>
        <v/>
      </c>
      <c r="AM673" s="95" t="str">
        <f>IF(G673&amp;H673=※編集不可※選択項目!$J$43,VLOOKUP(新規登録用!U673,※編集不可※選択項目!$N$42:$P$46,3,TRUE),AN673)</f>
        <v/>
      </c>
      <c r="AN673" s="95" t="str">
        <f>IF(G673&amp;H673=※編集不可※選択項目!$J$48,VLOOKUP(新規登録用!U673,※編集不可※選択項目!$N$47:$P$51,3,TRUE),"")</f>
        <v/>
      </c>
      <c r="AO673" s="94">
        <f>IFERROR(VLOOKUP(Y673&amp;G673&amp;H673,※編集不可※選択項目!U:V,2,FALSE),0)</f>
        <v>0</v>
      </c>
      <c r="AP673" s="94">
        <f t="shared" si="145"/>
        <v>0</v>
      </c>
      <c r="AQ673" s="94" t="str">
        <f t="shared" si="146"/>
        <v/>
      </c>
      <c r="AR673" s="81">
        <f t="shared" si="147"/>
        <v>0</v>
      </c>
      <c r="AS673" s="81">
        <f t="shared" si="152"/>
        <v>0</v>
      </c>
      <c r="AT673" s="81">
        <f t="shared" si="148"/>
        <v>0</v>
      </c>
      <c r="AU673" s="81" t="str">
        <f t="shared" si="153"/>
        <v/>
      </c>
      <c r="AV673" s="74">
        <f t="shared" si="154"/>
        <v>0</v>
      </c>
      <c r="AW673" s="74">
        <f t="shared" si="155"/>
        <v>0</v>
      </c>
    </row>
    <row r="674" spans="1:49" s="13" customFormat="1" ht="25.15" customHeight="1" x14ac:dyDescent="0.15">
      <c r="A674" s="72">
        <f t="shared" si="149"/>
        <v>663</v>
      </c>
      <c r="B674" s="26" t="str">
        <f t="shared" si="142"/>
        <v/>
      </c>
      <c r="C674" s="73"/>
      <c r="D674" s="24" t="str">
        <f t="shared" si="150"/>
        <v/>
      </c>
      <c r="E674" s="24" t="str">
        <f t="shared" si="151"/>
        <v/>
      </c>
      <c r="F674" s="22"/>
      <c r="G674" s="23"/>
      <c r="H674" s="22"/>
      <c r="I674" s="24" t="str">
        <f>IF(OR(G674="",H674="",U674=""),"",IFERROR(VLOOKUP(G674&amp;H674&amp;U674,※編集不可※選択項目!$K$3:$P$51,5,FALSE),"該当なし"))</f>
        <v/>
      </c>
      <c r="J674" s="41"/>
      <c r="K674" s="22"/>
      <c r="L674" s="24" t="e">
        <f>J674&amp;#REF!</f>
        <v>#REF!</v>
      </c>
      <c r="M674" s="22"/>
      <c r="N674" s="22"/>
      <c r="O674" s="22"/>
      <c r="P674" s="22"/>
      <c r="Q674" s="22"/>
      <c r="R674" s="22"/>
      <c r="S674" s="25" t="str">
        <f t="shared" si="143"/>
        <v/>
      </c>
      <c r="T674" s="22"/>
      <c r="U674" s="22"/>
      <c r="V674" s="22"/>
      <c r="W674" s="22"/>
      <c r="X674" s="22"/>
      <c r="Y674" s="22"/>
      <c r="Z674" s="31"/>
      <c r="AA674" s="41"/>
      <c r="AB674" s="31"/>
      <c r="AC674" s="121"/>
      <c r="AD674" s="122"/>
      <c r="AE674" s="118"/>
      <c r="AF674" s="100"/>
      <c r="AG674" s="71"/>
      <c r="AH674" s="94">
        <f>IFERROR(INDEX(※編集不可※選択項目!$P$3:$P$51,MATCH(新規登録用!G674&amp;新規登録用!H674&amp;新規登録用!I674,※編集不可※選択項目!$Q$3:$Q$51,0)),0)</f>
        <v>0</v>
      </c>
      <c r="AI674" s="95" t="str">
        <f t="shared" si="144"/>
        <v/>
      </c>
      <c r="AJ674" s="95" t="str">
        <f>IF(G674&amp;H674=※編集不可※選択項目!$J$3,VLOOKUP(新規登録用!U674,※編集不可※選択項目!$N$2:$P$13,3,TRUE),AK674)</f>
        <v/>
      </c>
      <c r="AK674" s="95" t="str">
        <f>IF(G674&amp;H674=※編集不可※選択項目!$J$15,VLOOKUP(新規登録用!U674,※編集不可※選択項目!$N$14:$P$25,3,TRUE),AL674)</f>
        <v/>
      </c>
      <c r="AL674" s="95" t="str">
        <f>IF(G674&amp;H674=※編集不可※選択項目!$J$27,VLOOKUP(新規登録用!U674,※編集不可※選択項目!$N$26:$P$41,3,TRUE),AM674)</f>
        <v/>
      </c>
      <c r="AM674" s="95" t="str">
        <f>IF(G674&amp;H674=※編集不可※選択項目!$J$43,VLOOKUP(新規登録用!U674,※編集不可※選択項目!$N$42:$P$46,3,TRUE),AN674)</f>
        <v/>
      </c>
      <c r="AN674" s="95" t="str">
        <f>IF(G674&amp;H674=※編集不可※選択項目!$J$48,VLOOKUP(新規登録用!U674,※編集不可※選択項目!$N$47:$P$51,3,TRUE),"")</f>
        <v/>
      </c>
      <c r="AO674" s="94">
        <f>IFERROR(VLOOKUP(Y674&amp;G674&amp;H674,※編集不可※選択項目!U:V,2,FALSE),0)</f>
        <v>0</v>
      </c>
      <c r="AP674" s="94">
        <f t="shared" si="145"/>
        <v>0</v>
      </c>
      <c r="AQ674" s="94" t="str">
        <f t="shared" si="146"/>
        <v/>
      </c>
      <c r="AR674" s="81">
        <f t="shared" si="147"/>
        <v>0</v>
      </c>
      <c r="AS674" s="81">
        <f t="shared" si="152"/>
        <v>0</v>
      </c>
      <c r="AT674" s="81">
        <f t="shared" si="148"/>
        <v>0</v>
      </c>
      <c r="AU674" s="81" t="str">
        <f t="shared" si="153"/>
        <v/>
      </c>
      <c r="AV674" s="74">
        <f t="shared" si="154"/>
        <v>0</v>
      </c>
      <c r="AW674" s="74">
        <f t="shared" si="155"/>
        <v>0</v>
      </c>
    </row>
    <row r="675" spans="1:49" s="13" customFormat="1" ht="25.15" customHeight="1" x14ac:dyDescent="0.15">
      <c r="A675" s="72">
        <f t="shared" si="149"/>
        <v>664</v>
      </c>
      <c r="B675" s="26" t="str">
        <f t="shared" si="142"/>
        <v/>
      </c>
      <c r="C675" s="73"/>
      <c r="D675" s="24" t="str">
        <f t="shared" si="150"/>
        <v/>
      </c>
      <c r="E675" s="24" t="str">
        <f t="shared" si="151"/>
        <v/>
      </c>
      <c r="F675" s="22"/>
      <c r="G675" s="23"/>
      <c r="H675" s="22"/>
      <c r="I675" s="24" t="str">
        <f>IF(OR(G675="",H675="",U675=""),"",IFERROR(VLOOKUP(G675&amp;H675&amp;U675,※編集不可※選択項目!$K$3:$P$51,5,FALSE),"該当なし"))</f>
        <v/>
      </c>
      <c r="J675" s="41"/>
      <c r="K675" s="22"/>
      <c r="L675" s="24" t="e">
        <f>J675&amp;#REF!</f>
        <v>#REF!</v>
      </c>
      <c r="M675" s="22"/>
      <c r="N675" s="22"/>
      <c r="O675" s="22"/>
      <c r="P675" s="22"/>
      <c r="Q675" s="22"/>
      <c r="R675" s="22"/>
      <c r="S675" s="25" t="str">
        <f t="shared" si="143"/>
        <v/>
      </c>
      <c r="T675" s="22"/>
      <c r="U675" s="22"/>
      <c r="V675" s="22"/>
      <c r="W675" s="22"/>
      <c r="X675" s="22"/>
      <c r="Y675" s="22"/>
      <c r="Z675" s="31"/>
      <c r="AA675" s="41"/>
      <c r="AB675" s="31"/>
      <c r="AC675" s="121"/>
      <c r="AD675" s="122"/>
      <c r="AE675" s="118"/>
      <c r="AF675" s="100"/>
      <c r="AG675" s="71"/>
      <c r="AH675" s="94">
        <f>IFERROR(INDEX(※編集不可※選択項目!$P$3:$P$51,MATCH(新規登録用!G675&amp;新規登録用!H675&amp;新規登録用!I675,※編集不可※選択項目!$Q$3:$Q$51,0)),0)</f>
        <v>0</v>
      </c>
      <c r="AI675" s="95" t="str">
        <f t="shared" si="144"/>
        <v/>
      </c>
      <c r="AJ675" s="95" t="str">
        <f>IF(G675&amp;H675=※編集不可※選択項目!$J$3,VLOOKUP(新規登録用!U675,※編集不可※選択項目!$N$2:$P$13,3,TRUE),AK675)</f>
        <v/>
      </c>
      <c r="AK675" s="95" t="str">
        <f>IF(G675&amp;H675=※編集不可※選択項目!$J$15,VLOOKUP(新規登録用!U675,※編集不可※選択項目!$N$14:$P$25,3,TRUE),AL675)</f>
        <v/>
      </c>
      <c r="AL675" s="95" t="str">
        <f>IF(G675&amp;H675=※編集不可※選択項目!$J$27,VLOOKUP(新規登録用!U675,※編集不可※選択項目!$N$26:$P$41,3,TRUE),AM675)</f>
        <v/>
      </c>
      <c r="AM675" s="95" t="str">
        <f>IF(G675&amp;H675=※編集不可※選択項目!$J$43,VLOOKUP(新規登録用!U675,※編集不可※選択項目!$N$42:$P$46,3,TRUE),AN675)</f>
        <v/>
      </c>
      <c r="AN675" s="95" t="str">
        <f>IF(G675&amp;H675=※編集不可※選択項目!$J$48,VLOOKUP(新規登録用!U675,※編集不可※選択項目!$N$47:$P$51,3,TRUE),"")</f>
        <v/>
      </c>
      <c r="AO675" s="94">
        <f>IFERROR(VLOOKUP(Y675&amp;G675&amp;H675,※編集不可※選択項目!U:V,2,FALSE),0)</f>
        <v>0</v>
      </c>
      <c r="AP675" s="94">
        <f t="shared" si="145"/>
        <v>0</v>
      </c>
      <c r="AQ675" s="94" t="str">
        <f t="shared" si="146"/>
        <v/>
      </c>
      <c r="AR675" s="81">
        <f t="shared" si="147"/>
        <v>0</v>
      </c>
      <c r="AS675" s="81">
        <f t="shared" si="152"/>
        <v>0</v>
      </c>
      <c r="AT675" s="81">
        <f t="shared" si="148"/>
        <v>0</v>
      </c>
      <c r="AU675" s="81" t="str">
        <f t="shared" si="153"/>
        <v/>
      </c>
      <c r="AV675" s="74">
        <f t="shared" si="154"/>
        <v>0</v>
      </c>
      <c r="AW675" s="74">
        <f t="shared" si="155"/>
        <v>0</v>
      </c>
    </row>
    <row r="676" spans="1:49" s="13" customFormat="1" ht="25.15" customHeight="1" x14ac:dyDescent="0.15">
      <c r="A676" s="72">
        <f t="shared" si="149"/>
        <v>665</v>
      </c>
      <c r="B676" s="26" t="str">
        <f t="shared" si="142"/>
        <v/>
      </c>
      <c r="C676" s="73"/>
      <c r="D676" s="24" t="str">
        <f t="shared" si="150"/>
        <v/>
      </c>
      <c r="E676" s="24" t="str">
        <f t="shared" si="151"/>
        <v/>
      </c>
      <c r="F676" s="22"/>
      <c r="G676" s="23"/>
      <c r="H676" s="22"/>
      <c r="I676" s="24" t="str">
        <f>IF(OR(G676="",H676="",U676=""),"",IFERROR(VLOOKUP(G676&amp;H676&amp;U676,※編集不可※選択項目!$K$3:$P$51,5,FALSE),"該当なし"))</f>
        <v/>
      </c>
      <c r="J676" s="41"/>
      <c r="K676" s="22"/>
      <c r="L676" s="24" t="e">
        <f>J676&amp;#REF!</f>
        <v>#REF!</v>
      </c>
      <c r="M676" s="22"/>
      <c r="N676" s="22"/>
      <c r="O676" s="22"/>
      <c r="P676" s="22"/>
      <c r="Q676" s="22"/>
      <c r="R676" s="22"/>
      <c r="S676" s="25" t="str">
        <f t="shared" si="143"/>
        <v/>
      </c>
      <c r="T676" s="22"/>
      <c r="U676" s="22"/>
      <c r="V676" s="22"/>
      <c r="W676" s="22"/>
      <c r="X676" s="22"/>
      <c r="Y676" s="22"/>
      <c r="Z676" s="31"/>
      <c r="AA676" s="41"/>
      <c r="AB676" s="31"/>
      <c r="AC676" s="121"/>
      <c r="AD676" s="122"/>
      <c r="AE676" s="118"/>
      <c r="AF676" s="100"/>
      <c r="AG676" s="71"/>
      <c r="AH676" s="94">
        <f>IFERROR(INDEX(※編集不可※選択項目!$P$3:$P$51,MATCH(新規登録用!G676&amp;新規登録用!H676&amp;新規登録用!I676,※編集不可※選択項目!$Q$3:$Q$51,0)),0)</f>
        <v>0</v>
      </c>
      <c r="AI676" s="95" t="str">
        <f t="shared" si="144"/>
        <v/>
      </c>
      <c r="AJ676" s="95" t="str">
        <f>IF(G676&amp;H676=※編集不可※選択項目!$J$3,VLOOKUP(新規登録用!U676,※編集不可※選択項目!$N$2:$P$13,3,TRUE),AK676)</f>
        <v/>
      </c>
      <c r="AK676" s="95" t="str">
        <f>IF(G676&amp;H676=※編集不可※選択項目!$J$15,VLOOKUP(新規登録用!U676,※編集不可※選択項目!$N$14:$P$25,3,TRUE),AL676)</f>
        <v/>
      </c>
      <c r="AL676" s="95" t="str">
        <f>IF(G676&amp;H676=※編集不可※選択項目!$J$27,VLOOKUP(新規登録用!U676,※編集不可※選択項目!$N$26:$P$41,3,TRUE),AM676)</f>
        <v/>
      </c>
      <c r="AM676" s="95" t="str">
        <f>IF(G676&amp;H676=※編集不可※選択項目!$J$43,VLOOKUP(新規登録用!U676,※編集不可※選択項目!$N$42:$P$46,3,TRUE),AN676)</f>
        <v/>
      </c>
      <c r="AN676" s="95" t="str">
        <f>IF(G676&amp;H676=※編集不可※選択項目!$J$48,VLOOKUP(新規登録用!U676,※編集不可※選択項目!$N$47:$P$51,3,TRUE),"")</f>
        <v/>
      </c>
      <c r="AO676" s="94">
        <f>IFERROR(VLOOKUP(Y676&amp;G676&amp;H676,※編集不可※選択項目!U:V,2,FALSE),0)</f>
        <v>0</v>
      </c>
      <c r="AP676" s="94">
        <f t="shared" si="145"/>
        <v>0</v>
      </c>
      <c r="AQ676" s="94" t="str">
        <f t="shared" si="146"/>
        <v/>
      </c>
      <c r="AR676" s="81">
        <f t="shared" si="147"/>
        <v>0</v>
      </c>
      <c r="AS676" s="81">
        <f t="shared" si="152"/>
        <v>0</v>
      </c>
      <c r="AT676" s="81">
        <f t="shared" si="148"/>
        <v>0</v>
      </c>
      <c r="AU676" s="81" t="str">
        <f t="shared" si="153"/>
        <v/>
      </c>
      <c r="AV676" s="74">
        <f t="shared" si="154"/>
        <v>0</v>
      </c>
      <c r="AW676" s="74">
        <f t="shared" si="155"/>
        <v>0</v>
      </c>
    </row>
    <row r="677" spans="1:49" s="13" customFormat="1" ht="25.15" customHeight="1" x14ac:dyDescent="0.15">
      <c r="A677" s="72">
        <f t="shared" si="149"/>
        <v>666</v>
      </c>
      <c r="B677" s="26" t="str">
        <f t="shared" si="142"/>
        <v/>
      </c>
      <c r="C677" s="73"/>
      <c r="D677" s="24" t="str">
        <f t="shared" si="150"/>
        <v/>
      </c>
      <c r="E677" s="24" t="str">
        <f t="shared" si="151"/>
        <v/>
      </c>
      <c r="F677" s="22"/>
      <c r="G677" s="23"/>
      <c r="H677" s="22"/>
      <c r="I677" s="24" t="str">
        <f>IF(OR(G677="",H677="",U677=""),"",IFERROR(VLOOKUP(G677&amp;H677&amp;U677,※編集不可※選択項目!$K$3:$P$51,5,FALSE),"該当なし"))</f>
        <v/>
      </c>
      <c r="J677" s="41"/>
      <c r="K677" s="22"/>
      <c r="L677" s="24" t="e">
        <f>J677&amp;#REF!</f>
        <v>#REF!</v>
      </c>
      <c r="M677" s="22"/>
      <c r="N677" s="22"/>
      <c r="O677" s="22"/>
      <c r="P677" s="22"/>
      <c r="Q677" s="22"/>
      <c r="R677" s="22"/>
      <c r="S677" s="25" t="str">
        <f t="shared" si="143"/>
        <v/>
      </c>
      <c r="T677" s="22"/>
      <c r="U677" s="22"/>
      <c r="V677" s="22"/>
      <c r="W677" s="22"/>
      <c r="X677" s="22"/>
      <c r="Y677" s="22"/>
      <c r="Z677" s="31"/>
      <c r="AA677" s="41"/>
      <c r="AB677" s="31"/>
      <c r="AC677" s="121"/>
      <c r="AD677" s="122"/>
      <c r="AE677" s="118"/>
      <c r="AF677" s="100"/>
      <c r="AG677" s="71"/>
      <c r="AH677" s="94">
        <f>IFERROR(INDEX(※編集不可※選択項目!$P$3:$P$51,MATCH(新規登録用!G677&amp;新規登録用!H677&amp;新規登録用!I677,※編集不可※選択項目!$Q$3:$Q$51,0)),0)</f>
        <v>0</v>
      </c>
      <c r="AI677" s="95" t="str">
        <f t="shared" si="144"/>
        <v/>
      </c>
      <c r="AJ677" s="95" t="str">
        <f>IF(G677&amp;H677=※編集不可※選択項目!$J$3,VLOOKUP(新規登録用!U677,※編集不可※選択項目!$N$2:$P$13,3,TRUE),AK677)</f>
        <v/>
      </c>
      <c r="AK677" s="95" t="str">
        <f>IF(G677&amp;H677=※編集不可※選択項目!$J$15,VLOOKUP(新規登録用!U677,※編集不可※選択項目!$N$14:$P$25,3,TRUE),AL677)</f>
        <v/>
      </c>
      <c r="AL677" s="95" t="str">
        <f>IF(G677&amp;H677=※編集不可※選択項目!$J$27,VLOOKUP(新規登録用!U677,※編集不可※選択項目!$N$26:$P$41,3,TRUE),AM677)</f>
        <v/>
      </c>
      <c r="AM677" s="95" t="str">
        <f>IF(G677&amp;H677=※編集不可※選択項目!$J$43,VLOOKUP(新規登録用!U677,※編集不可※選択項目!$N$42:$P$46,3,TRUE),AN677)</f>
        <v/>
      </c>
      <c r="AN677" s="95" t="str">
        <f>IF(G677&amp;H677=※編集不可※選択項目!$J$48,VLOOKUP(新規登録用!U677,※編集不可※選択項目!$N$47:$P$51,3,TRUE),"")</f>
        <v/>
      </c>
      <c r="AO677" s="94">
        <f>IFERROR(VLOOKUP(Y677&amp;G677&amp;H677,※編集不可※選択項目!U:V,2,FALSE),0)</f>
        <v>0</v>
      </c>
      <c r="AP677" s="94">
        <f t="shared" si="145"/>
        <v>0</v>
      </c>
      <c r="AQ677" s="94" t="str">
        <f t="shared" si="146"/>
        <v/>
      </c>
      <c r="AR677" s="81">
        <f t="shared" si="147"/>
        <v>0</v>
      </c>
      <c r="AS677" s="81">
        <f t="shared" si="152"/>
        <v>0</v>
      </c>
      <c r="AT677" s="81">
        <f t="shared" si="148"/>
        <v>0</v>
      </c>
      <c r="AU677" s="81" t="str">
        <f t="shared" si="153"/>
        <v/>
      </c>
      <c r="AV677" s="74">
        <f t="shared" si="154"/>
        <v>0</v>
      </c>
      <c r="AW677" s="74">
        <f t="shared" si="155"/>
        <v>0</v>
      </c>
    </row>
    <row r="678" spans="1:49" s="13" customFormat="1" ht="25.15" customHeight="1" x14ac:dyDescent="0.15">
      <c r="A678" s="72">
        <f t="shared" si="149"/>
        <v>667</v>
      </c>
      <c r="B678" s="26" t="str">
        <f t="shared" si="142"/>
        <v/>
      </c>
      <c r="C678" s="73"/>
      <c r="D678" s="24" t="str">
        <f t="shared" si="150"/>
        <v/>
      </c>
      <c r="E678" s="24" t="str">
        <f t="shared" si="151"/>
        <v/>
      </c>
      <c r="F678" s="22"/>
      <c r="G678" s="23"/>
      <c r="H678" s="22"/>
      <c r="I678" s="24" t="str">
        <f>IF(OR(G678="",H678="",U678=""),"",IFERROR(VLOOKUP(G678&amp;H678&amp;U678,※編集不可※選択項目!$K$3:$P$51,5,FALSE),"該当なし"))</f>
        <v/>
      </c>
      <c r="J678" s="41"/>
      <c r="K678" s="22"/>
      <c r="L678" s="24" t="e">
        <f>J678&amp;#REF!</f>
        <v>#REF!</v>
      </c>
      <c r="M678" s="22"/>
      <c r="N678" s="22"/>
      <c r="O678" s="22"/>
      <c r="P678" s="22"/>
      <c r="Q678" s="22"/>
      <c r="R678" s="22"/>
      <c r="S678" s="25" t="str">
        <f t="shared" si="143"/>
        <v/>
      </c>
      <c r="T678" s="22"/>
      <c r="U678" s="22"/>
      <c r="V678" s="22"/>
      <c r="W678" s="22"/>
      <c r="X678" s="22"/>
      <c r="Y678" s="22"/>
      <c r="Z678" s="31"/>
      <c r="AA678" s="41"/>
      <c r="AB678" s="31"/>
      <c r="AC678" s="121"/>
      <c r="AD678" s="122"/>
      <c r="AE678" s="118"/>
      <c r="AF678" s="100"/>
      <c r="AG678" s="71"/>
      <c r="AH678" s="94">
        <f>IFERROR(INDEX(※編集不可※選択項目!$P$3:$P$51,MATCH(新規登録用!G678&amp;新規登録用!H678&amp;新規登録用!I678,※編集不可※選択項目!$Q$3:$Q$51,0)),0)</f>
        <v>0</v>
      </c>
      <c r="AI678" s="95" t="str">
        <f t="shared" si="144"/>
        <v/>
      </c>
      <c r="AJ678" s="95" t="str">
        <f>IF(G678&amp;H678=※編集不可※選択項目!$J$3,VLOOKUP(新規登録用!U678,※編集不可※選択項目!$N$2:$P$13,3,TRUE),AK678)</f>
        <v/>
      </c>
      <c r="AK678" s="95" t="str">
        <f>IF(G678&amp;H678=※編集不可※選択項目!$J$15,VLOOKUP(新規登録用!U678,※編集不可※選択項目!$N$14:$P$25,3,TRUE),AL678)</f>
        <v/>
      </c>
      <c r="AL678" s="95" t="str">
        <f>IF(G678&amp;H678=※編集不可※選択項目!$J$27,VLOOKUP(新規登録用!U678,※編集不可※選択項目!$N$26:$P$41,3,TRUE),AM678)</f>
        <v/>
      </c>
      <c r="AM678" s="95" t="str">
        <f>IF(G678&amp;H678=※編集不可※選択項目!$J$43,VLOOKUP(新規登録用!U678,※編集不可※選択項目!$N$42:$P$46,3,TRUE),AN678)</f>
        <v/>
      </c>
      <c r="AN678" s="95" t="str">
        <f>IF(G678&amp;H678=※編集不可※選択項目!$J$48,VLOOKUP(新規登録用!U678,※編集不可※選択項目!$N$47:$P$51,3,TRUE),"")</f>
        <v/>
      </c>
      <c r="AO678" s="94">
        <f>IFERROR(VLOOKUP(Y678&amp;G678&amp;H678,※編集不可※選択項目!U:V,2,FALSE),0)</f>
        <v>0</v>
      </c>
      <c r="AP678" s="94">
        <f t="shared" si="145"/>
        <v>0</v>
      </c>
      <c r="AQ678" s="94" t="str">
        <f t="shared" si="146"/>
        <v/>
      </c>
      <c r="AR678" s="81">
        <f t="shared" si="147"/>
        <v>0</v>
      </c>
      <c r="AS678" s="81">
        <f t="shared" si="152"/>
        <v>0</v>
      </c>
      <c r="AT678" s="81">
        <f t="shared" si="148"/>
        <v>0</v>
      </c>
      <c r="AU678" s="81" t="str">
        <f t="shared" si="153"/>
        <v/>
      </c>
      <c r="AV678" s="74">
        <f t="shared" si="154"/>
        <v>0</v>
      </c>
      <c r="AW678" s="74">
        <f t="shared" si="155"/>
        <v>0</v>
      </c>
    </row>
    <row r="679" spans="1:49" s="13" customFormat="1" ht="25.15" customHeight="1" x14ac:dyDescent="0.15">
      <c r="A679" s="72">
        <f t="shared" si="149"/>
        <v>668</v>
      </c>
      <c r="B679" s="26" t="str">
        <f t="shared" si="142"/>
        <v/>
      </c>
      <c r="C679" s="73"/>
      <c r="D679" s="24" t="str">
        <f t="shared" si="150"/>
        <v/>
      </c>
      <c r="E679" s="24" t="str">
        <f t="shared" si="151"/>
        <v/>
      </c>
      <c r="F679" s="22"/>
      <c r="G679" s="23"/>
      <c r="H679" s="22"/>
      <c r="I679" s="24" t="str">
        <f>IF(OR(G679="",H679="",U679=""),"",IFERROR(VLOOKUP(G679&amp;H679&amp;U679,※編集不可※選択項目!$K$3:$P$51,5,FALSE),"該当なし"))</f>
        <v/>
      </c>
      <c r="J679" s="41"/>
      <c r="K679" s="22"/>
      <c r="L679" s="24" t="e">
        <f>J679&amp;#REF!</f>
        <v>#REF!</v>
      </c>
      <c r="M679" s="22"/>
      <c r="N679" s="22"/>
      <c r="O679" s="22"/>
      <c r="P679" s="22"/>
      <c r="Q679" s="22"/>
      <c r="R679" s="22"/>
      <c r="S679" s="25" t="str">
        <f t="shared" si="143"/>
        <v/>
      </c>
      <c r="T679" s="22"/>
      <c r="U679" s="22"/>
      <c r="V679" s="22"/>
      <c r="W679" s="22"/>
      <c r="X679" s="22"/>
      <c r="Y679" s="22"/>
      <c r="Z679" s="31"/>
      <c r="AA679" s="41"/>
      <c r="AB679" s="31"/>
      <c r="AC679" s="121"/>
      <c r="AD679" s="122"/>
      <c r="AE679" s="118"/>
      <c r="AF679" s="100"/>
      <c r="AG679" s="71"/>
      <c r="AH679" s="94">
        <f>IFERROR(INDEX(※編集不可※選択項目!$P$3:$P$51,MATCH(新規登録用!G679&amp;新規登録用!H679&amp;新規登録用!I679,※編集不可※選択項目!$Q$3:$Q$51,0)),0)</f>
        <v>0</v>
      </c>
      <c r="AI679" s="95" t="str">
        <f t="shared" si="144"/>
        <v/>
      </c>
      <c r="AJ679" s="95" t="str">
        <f>IF(G679&amp;H679=※編集不可※選択項目!$J$3,VLOOKUP(新規登録用!U679,※編集不可※選択項目!$N$2:$P$13,3,TRUE),AK679)</f>
        <v/>
      </c>
      <c r="AK679" s="95" t="str">
        <f>IF(G679&amp;H679=※編集不可※選択項目!$J$15,VLOOKUP(新規登録用!U679,※編集不可※選択項目!$N$14:$P$25,3,TRUE),AL679)</f>
        <v/>
      </c>
      <c r="AL679" s="95" t="str">
        <f>IF(G679&amp;H679=※編集不可※選択項目!$J$27,VLOOKUP(新規登録用!U679,※編集不可※選択項目!$N$26:$P$41,3,TRUE),AM679)</f>
        <v/>
      </c>
      <c r="AM679" s="95" t="str">
        <f>IF(G679&amp;H679=※編集不可※選択項目!$J$43,VLOOKUP(新規登録用!U679,※編集不可※選択項目!$N$42:$P$46,3,TRUE),AN679)</f>
        <v/>
      </c>
      <c r="AN679" s="95" t="str">
        <f>IF(G679&amp;H679=※編集不可※選択項目!$J$48,VLOOKUP(新規登録用!U679,※編集不可※選択項目!$N$47:$P$51,3,TRUE),"")</f>
        <v/>
      </c>
      <c r="AO679" s="94">
        <f>IFERROR(VLOOKUP(Y679&amp;G679&amp;H679,※編集不可※選択項目!U:V,2,FALSE),0)</f>
        <v>0</v>
      </c>
      <c r="AP679" s="94">
        <f t="shared" si="145"/>
        <v>0</v>
      </c>
      <c r="AQ679" s="94" t="str">
        <f t="shared" si="146"/>
        <v/>
      </c>
      <c r="AR679" s="81">
        <f t="shared" si="147"/>
        <v>0</v>
      </c>
      <c r="AS679" s="81">
        <f t="shared" si="152"/>
        <v>0</v>
      </c>
      <c r="AT679" s="81">
        <f t="shared" si="148"/>
        <v>0</v>
      </c>
      <c r="AU679" s="81" t="str">
        <f t="shared" si="153"/>
        <v/>
      </c>
      <c r="AV679" s="74">
        <f t="shared" si="154"/>
        <v>0</v>
      </c>
      <c r="AW679" s="74">
        <f t="shared" si="155"/>
        <v>0</v>
      </c>
    </row>
    <row r="680" spans="1:49" s="13" customFormat="1" ht="25.15" customHeight="1" x14ac:dyDescent="0.15">
      <c r="A680" s="72">
        <f t="shared" si="149"/>
        <v>669</v>
      </c>
      <c r="B680" s="26" t="str">
        <f t="shared" si="142"/>
        <v/>
      </c>
      <c r="C680" s="73"/>
      <c r="D680" s="24" t="str">
        <f t="shared" si="150"/>
        <v/>
      </c>
      <c r="E680" s="24" t="str">
        <f t="shared" si="151"/>
        <v/>
      </c>
      <c r="F680" s="22"/>
      <c r="G680" s="23"/>
      <c r="H680" s="22"/>
      <c r="I680" s="24" t="str">
        <f>IF(OR(G680="",H680="",U680=""),"",IFERROR(VLOOKUP(G680&amp;H680&amp;U680,※編集不可※選択項目!$K$3:$P$51,5,FALSE),"該当なし"))</f>
        <v/>
      </c>
      <c r="J680" s="41"/>
      <c r="K680" s="22"/>
      <c r="L680" s="24" t="e">
        <f>J680&amp;#REF!</f>
        <v>#REF!</v>
      </c>
      <c r="M680" s="22"/>
      <c r="N680" s="22"/>
      <c r="O680" s="22"/>
      <c r="P680" s="22"/>
      <c r="Q680" s="22"/>
      <c r="R680" s="22"/>
      <c r="S680" s="25" t="str">
        <f t="shared" si="143"/>
        <v/>
      </c>
      <c r="T680" s="22"/>
      <c r="U680" s="22"/>
      <c r="V680" s="22"/>
      <c r="W680" s="22"/>
      <c r="X680" s="22"/>
      <c r="Y680" s="22"/>
      <c r="Z680" s="31"/>
      <c r="AA680" s="41"/>
      <c r="AB680" s="31"/>
      <c r="AC680" s="121"/>
      <c r="AD680" s="122"/>
      <c r="AE680" s="118"/>
      <c r="AF680" s="100"/>
      <c r="AG680" s="71"/>
      <c r="AH680" s="94">
        <f>IFERROR(INDEX(※編集不可※選択項目!$P$3:$P$51,MATCH(新規登録用!G680&amp;新規登録用!H680&amp;新規登録用!I680,※編集不可※選択項目!$Q$3:$Q$51,0)),0)</f>
        <v>0</v>
      </c>
      <c r="AI680" s="95" t="str">
        <f t="shared" si="144"/>
        <v/>
      </c>
      <c r="AJ680" s="95" t="str">
        <f>IF(G680&amp;H680=※編集不可※選択項目!$J$3,VLOOKUP(新規登録用!U680,※編集不可※選択項目!$N$2:$P$13,3,TRUE),AK680)</f>
        <v/>
      </c>
      <c r="AK680" s="95" t="str">
        <f>IF(G680&amp;H680=※編集不可※選択項目!$J$15,VLOOKUP(新規登録用!U680,※編集不可※選択項目!$N$14:$P$25,3,TRUE),AL680)</f>
        <v/>
      </c>
      <c r="AL680" s="95" t="str">
        <f>IF(G680&amp;H680=※編集不可※選択項目!$J$27,VLOOKUP(新規登録用!U680,※編集不可※選択項目!$N$26:$P$41,3,TRUE),AM680)</f>
        <v/>
      </c>
      <c r="AM680" s="95" t="str">
        <f>IF(G680&amp;H680=※編集不可※選択項目!$J$43,VLOOKUP(新規登録用!U680,※編集不可※選択項目!$N$42:$P$46,3,TRUE),AN680)</f>
        <v/>
      </c>
      <c r="AN680" s="95" t="str">
        <f>IF(G680&amp;H680=※編集不可※選択項目!$J$48,VLOOKUP(新規登録用!U680,※編集不可※選択項目!$N$47:$P$51,3,TRUE),"")</f>
        <v/>
      </c>
      <c r="AO680" s="94">
        <f>IFERROR(VLOOKUP(Y680&amp;G680&amp;H680,※編集不可※選択項目!U:V,2,FALSE),0)</f>
        <v>0</v>
      </c>
      <c r="AP680" s="94">
        <f t="shared" si="145"/>
        <v>0</v>
      </c>
      <c r="AQ680" s="94" t="str">
        <f t="shared" si="146"/>
        <v/>
      </c>
      <c r="AR680" s="81">
        <f t="shared" si="147"/>
        <v>0</v>
      </c>
      <c r="AS680" s="81">
        <f t="shared" si="152"/>
        <v>0</v>
      </c>
      <c r="AT680" s="81">
        <f t="shared" si="148"/>
        <v>0</v>
      </c>
      <c r="AU680" s="81" t="str">
        <f t="shared" si="153"/>
        <v/>
      </c>
      <c r="AV680" s="74">
        <f t="shared" si="154"/>
        <v>0</v>
      </c>
      <c r="AW680" s="74">
        <f t="shared" si="155"/>
        <v>0</v>
      </c>
    </row>
    <row r="681" spans="1:49" s="13" customFormat="1" ht="25.15" customHeight="1" x14ac:dyDescent="0.15">
      <c r="A681" s="72">
        <f t="shared" si="149"/>
        <v>670</v>
      </c>
      <c r="B681" s="26" t="str">
        <f t="shared" si="142"/>
        <v/>
      </c>
      <c r="C681" s="73"/>
      <c r="D681" s="24" t="str">
        <f t="shared" si="150"/>
        <v/>
      </c>
      <c r="E681" s="24" t="str">
        <f t="shared" si="151"/>
        <v/>
      </c>
      <c r="F681" s="22"/>
      <c r="G681" s="23"/>
      <c r="H681" s="22"/>
      <c r="I681" s="24" t="str">
        <f>IF(OR(G681="",H681="",U681=""),"",IFERROR(VLOOKUP(G681&amp;H681&amp;U681,※編集不可※選択項目!$K$3:$P$51,5,FALSE),"該当なし"))</f>
        <v/>
      </c>
      <c r="J681" s="41"/>
      <c r="K681" s="22"/>
      <c r="L681" s="24" t="e">
        <f>J681&amp;#REF!</f>
        <v>#REF!</v>
      </c>
      <c r="M681" s="22"/>
      <c r="N681" s="22"/>
      <c r="O681" s="22"/>
      <c r="P681" s="22"/>
      <c r="Q681" s="22"/>
      <c r="R681" s="22"/>
      <c r="S681" s="25" t="str">
        <f t="shared" si="143"/>
        <v/>
      </c>
      <c r="T681" s="22"/>
      <c r="U681" s="22"/>
      <c r="V681" s="22"/>
      <c r="W681" s="22"/>
      <c r="X681" s="22"/>
      <c r="Y681" s="22"/>
      <c r="Z681" s="31"/>
      <c r="AA681" s="41"/>
      <c r="AB681" s="31"/>
      <c r="AC681" s="121"/>
      <c r="AD681" s="122"/>
      <c r="AE681" s="118"/>
      <c r="AF681" s="100"/>
      <c r="AG681" s="71"/>
      <c r="AH681" s="94">
        <f>IFERROR(INDEX(※編集不可※選択項目!$P$3:$P$51,MATCH(新規登録用!G681&amp;新規登録用!H681&amp;新規登録用!I681,※編集不可※選択項目!$Q$3:$Q$51,0)),0)</f>
        <v>0</v>
      </c>
      <c r="AI681" s="95" t="str">
        <f t="shared" si="144"/>
        <v/>
      </c>
      <c r="AJ681" s="95" t="str">
        <f>IF(G681&amp;H681=※編集不可※選択項目!$J$3,VLOOKUP(新規登録用!U681,※編集不可※選択項目!$N$2:$P$13,3,TRUE),AK681)</f>
        <v/>
      </c>
      <c r="AK681" s="95" t="str">
        <f>IF(G681&amp;H681=※編集不可※選択項目!$J$15,VLOOKUP(新規登録用!U681,※編集不可※選択項目!$N$14:$P$25,3,TRUE),AL681)</f>
        <v/>
      </c>
      <c r="AL681" s="95" t="str">
        <f>IF(G681&amp;H681=※編集不可※選択項目!$J$27,VLOOKUP(新規登録用!U681,※編集不可※選択項目!$N$26:$P$41,3,TRUE),AM681)</f>
        <v/>
      </c>
      <c r="AM681" s="95" t="str">
        <f>IF(G681&amp;H681=※編集不可※選択項目!$J$43,VLOOKUP(新規登録用!U681,※編集不可※選択項目!$N$42:$P$46,3,TRUE),AN681)</f>
        <v/>
      </c>
      <c r="AN681" s="95" t="str">
        <f>IF(G681&amp;H681=※編集不可※選択項目!$J$48,VLOOKUP(新規登録用!U681,※編集不可※選択項目!$N$47:$P$51,3,TRUE),"")</f>
        <v/>
      </c>
      <c r="AO681" s="94">
        <f>IFERROR(VLOOKUP(Y681&amp;G681&amp;H681,※編集不可※選択項目!U:V,2,FALSE),0)</f>
        <v>0</v>
      </c>
      <c r="AP681" s="94">
        <f t="shared" si="145"/>
        <v>0</v>
      </c>
      <c r="AQ681" s="94" t="str">
        <f t="shared" si="146"/>
        <v/>
      </c>
      <c r="AR681" s="81">
        <f t="shared" si="147"/>
        <v>0</v>
      </c>
      <c r="AS681" s="81">
        <f t="shared" si="152"/>
        <v>0</v>
      </c>
      <c r="AT681" s="81">
        <f t="shared" si="148"/>
        <v>0</v>
      </c>
      <c r="AU681" s="81" t="str">
        <f t="shared" si="153"/>
        <v/>
      </c>
      <c r="AV681" s="74">
        <f t="shared" si="154"/>
        <v>0</v>
      </c>
      <c r="AW681" s="74">
        <f t="shared" si="155"/>
        <v>0</v>
      </c>
    </row>
    <row r="682" spans="1:49" s="13" customFormat="1" ht="25.15" customHeight="1" x14ac:dyDescent="0.15">
      <c r="A682" s="72">
        <f t="shared" si="149"/>
        <v>671</v>
      </c>
      <c r="B682" s="26" t="str">
        <f t="shared" si="142"/>
        <v/>
      </c>
      <c r="C682" s="73"/>
      <c r="D682" s="24" t="str">
        <f t="shared" si="150"/>
        <v/>
      </c>
      <c r="E682" s="24" t="str">
        <f t="shared" si="151"/>
        <v/>
      </c>
      <c r="F682" s="22"/>
      <c r="G682" s="23"/>
      <c r="H682" s="22"/>
      <c r="I682" s="24" t="str">
        <f>IF(OR(G682="",H682="",U682=""),"",IFERROR(VLOOKUP(G682&amp;H682&amp;U682,※編集不可※選択項目!$K$3:$P$51,5,FALSE),"該当なし"))</f>
        <v/>
      </c>
      <c r="J682" s="41"/>
      <c r="K682" s="22"/>
      <c r="L682" s="24" t="e">
        <f>J682&amp;#REF!</f>
        <v>#REF!</v>
      </c>
      <c r="M682" s="22"/>
      <c r="N682" s="22"/>
      <c r="O682" s="22"/>
      <c r="P682" s="22"/>
      <c r="Q682" s="22"/>
      <c r="R682" s="22"/>
      <c r="S682" s="25" t="str">
        <f t="shared" si="143"/>
        <v/>
      </c>
      <c r="T682" s="22"/>
      <c r="U682" s="22"/>
      <c r="V682" s="22"/>
      <c r="W682" s="22"/>
      <c r="X682" s="22"/>
      <c r="Y682" s="22"/>
      <c r="Z682" s="31"/>
      <c r="AA682" s="41"/>
      <c r="AB682" s="31"/>
      <c r="AC682" s="121"/>
      <c r="AD682" s="122"/>
      <c r="AE682" s="118"/>
      <c r="AF682" s="100"/>
      <c r="AG682" s="71"/>
      <c r="AH682" s="94">
        <f>IFERROR(INDEX(※編集不可※選択項目!$P$3:$P$51,MATCH(新規登録用!G682&amp;新規登録用!H682&amp;新規登録用!I682,※編集不可※選択項目!$Q$3:$Q$51,0)),0)</f>
        <v>0</v>
      </c>
      <c r="AI682" s="95" t="str">
        <f t="shared" si="144"/>
        <v/>
      </c>
      <c r="AJ682" s="95" t="str">
        <f>IF(G682&amp;H682=※編集不可※選択項目!$J$3,VLOOKUP(新規登録用!U682,※編集不可※選択項目!$N$2:$P$13,3,TRUE),AK682)</f>
        <v/>
      </c>
      <c r="AK682" s="95" t="str">
        <f>IF(G682&amp;H682=※編集不可※選択項目!$J$15,VLOOKUP(新規登録用!U682,※編集不可※選択項目!$N$14:$P$25,3,TRUE),AL682)</f>
        <v/>
      </c>
      <c r="AL682" s="95" t="str">
        <f>IF(G682&amp;H682=※編集不可※選択項目!$J$27,VLOOKUP(新規登録用!U682,※編集不可※選択項目!$N$26:$P$41,3,TRUE),AM682)</f>
        <v/>
      </c>
      <c r="AM682" s="95" t="str">
        <f>IF(G682&amp;H682=※編集不可※選択項目!$J$43,VLOOKUP(新規登録用!U682,※編集不可※選択項目!$N$42:$P$46,3,TRUE),AN682)</f>
        <v/>
      </c>
      <c r="AN682" s="95" t="str">
        <f>IF(G682&amp;H682=※編集不可※選択項目!$J$48,VLOOKUP(新規登録用!U682,※編集不可※選択項目!$N$47:$P$51,3,TRUE),"")</f>
        <v/>
      </c>
      <c r="AO682" s="94">
        <f>IFERROR(VLOOKUP(Y682&amp;G682&amp;H682,※編集不可※選択項目!U:V,2,FALSE),0)</f>
        <v>0</v>
      </c>
      <c r="AP682" s="94">
        <f t="shared" si="145"/>
        <v>0</v>
      </c>
      <c r="AQ682" s="94" t="str">
        <f t="shared" si="146"/>
        <v/>
      </c>
      <c r="AR682" s="81">
        <f t="shared" si="147"/>
        <v>0</v>
      </c>
      <c r="AS682" s="81">
        <f t="shared" si="152"/>
        <v>0</v>
      </c>
      <c r="AT682" s="81">
        <f t="shared" si="148"/>
        <v>0</v>
      </c>
      <c r="AU682" s="81" t="str">
        <f t="shared" si="153"/>
        <v/>
      </c>
      <c r="AV682" s="74">
        <f t="shared" si="154"/>
        <v>0</v>
      </c>
      <c r="AW682" s="74">
        <f t="shared" si="155"/>
        <v>0</v>
      </c>
    </row>
    <row r="683" spans="1:49" s="13" customFormat="1" ht="25.15" customHeight="1" x14ac:dyDescent="0.15">
      <c r="A683" s="72">
        <f t="shared" si="149"/>
        <v>672</v>
      </c>
      <c r="B683" s="26" t="str">
        <f t="shared" si="142"/>
        <v/>
      </c>
      <c r="C683" s="73"/>
      <c r="D683" s="24" t="str">
        <f t="shared" si="150"/>
        <v/>
      </c>
      <c r="E683" s="24" t="str">
        <f t="shared" si="151"/>
        <v/>
      </c>
      <c r="F683" s="22"/>
      <c r="G683" s="23"/>
      <c r="H683" s="22"/>
      <c r="I683" s="24" t="str">
        <f>IF(OR(G683="",H683="",U683=""),"",IFERROR(VLOOKUP(G683&amp;H683&amp;U683,※編集不可※選択項目!$K$3:$P$51,5,FALSE),"該当なし"))</f>
        <v/>
      </c>
      <c r="J683" s="41"/>
      <c r="K683" s="22"/>
      <c r="L683" s="24" t="e">
        <f>J683&amp;#REF!</f>
        <v>#REF!</v>
      </c>
      <c r="M683" s="22"/>
      <c r="N683" s="22"/>
      <c r="O683" s="22"/>
      <c r="P683" s="22"/>
      <c r="Q683" s="22"/>
      <c r="R683" s="22"/>
      <c r="S683" s="25" t="str">
        <f t="shared" si="143"/>
        <v/>
      </c>
      <c r="T683" s="22"/>
      <c r="U683" s="22"/>
      <c r="V683" s="22"/>
      <c r="W683" s="22"/>
      <c r="X683" s="22"/>
      <c r="Y683" s="22"/>
      <c r="Z683" s="31"/>
      <c r="AA683" s="41"/>
      <c r="AB683" s="31"/>
      <c r="AC683" s="121"/>
      <c r="AD683" s="122"/>
      <c r="AE683" s="118"/>
      <c r="AF683" s="100"/>
      <c r="AG683" s="71"/>
      <c r="AH683" s="94">
        <f>IFERROR(INDEX(※編集不可※選択項目!$P$3:$P$51,MATCH(新規登録用!G683&amp;新規登録用!H683&amp;新規登録用!I683,※編集不可※選択項目!$Q$3:$Q$51,0)),0)</f>
        <v>0</v>
      </c>
      <c r="AI683" s="95" t="str">
        <f t="shared" si="144"/>
        <v/>
      </c>
      <c r="AJ683" s="95" t="str">
        <f>IF(G683&amp;H683=※編集不可※選択項目!$J$3,VLOOKUP(新規登録用!U683,※編集不可※選択項目!$N$2:$P$13,3,TRUE),AK683)</f>
        <v/>
      </c>
      <c r="AK683" s="95" t="str">
        <f>IF(G683&amp;H683=※編集不可※選択項目!$J$15,VLOOKUP(新規登録用!U683,※編集不可※選択項目!$N$14:$P$25,3,TRUE),AL683)</f>
        <v/>
      </c>
      <c r="AL683" s="95" t="str">
        <f>IF(G683&amp;H683=※編集不可※選択項目!$J$27,VLOOKUP(新規登録用!U683,※編集不可※選択項目!$N$26:$P$41,3,TRUE),AM683)</f>
        <v/>
      </c>
      <c r="AM683" s="95" t="str">
        <f>IF(G683&amp;H683=※編集不可※選択項目!$J$43,VLOOKUP(新規登録用!U683,※編集不可※選択項目!$N$42:$P$46,3,TRUE),AN683)</f>
        <v/>
      </c>
      <c r="AN683" s="95" t="str">
        <f>IF(G683&amp;H683=※編集不可※選択項目!$J$48,VLOOKUP(新規登録用!U683,※編集不可※選択項目!$N$47:$P$51,3,TRUE),"")</f>
        <v/>
      </c>
      <c r="AO683" s="94">
        <f>IFERROR(VLOOKUP(Y683&amp;G683&amp;H683,※編集不可※選択項目!U:V,2,FALSE),0)</f>
        <v>0</v>
      </c>
      <c r="AP683" s="94">
        <f t="shared" si="145"/>
        <v>0</v>
      </c>
      <c r="AQ683" s="94" t="str">
        <f t="shared" si="146"/>
        <v/>
      </c>
      <c r="AR683" s="81">
        <f t="shared" si="147"/>
        <v>0</v>
      </c>
      <c r="AS683" s="81">
        <f t="shared" si="152"/>
        <v>0</v>
      </c>
      <c r="AT683" s="81">
        <f t="shared" si="148"/>
        <v>0</v>
      </c>
      <c r="AU683" s="81" t="str">
        <f t="shared" si="153"/>
        <v/>
      </c>
      <c r="AV683" s="74">
        <f t="shared" si="154"/>
        <v>0</v>
      </c>
      <c r="AW683" s="74">
        <f t="shared" si="155"/>
        <v>0</v>
      </c>
    </row>
    <row r="684" spans="1:49" s="13" customFormat="1" ht="25.15" customHeight="1" x14ac:dyDescent="0.15">
      <c r="A684" s="72">
        <f t="shared" si="149"/>
        <v>673</v>
      </c>
      <c r="B684" s="26" t="str">
        <f t="shared" si="142"/>
        <v/>
      </c>
      <c r="C684" s="73"/>
      <c r="D684" s="24" t="str">
        <f t="shared" si="150"/>
        <v/>
      </c>
      <c r="E684" s="24" t="str">
        <f t="shared" si="151"/>
        <v/>
      </c>
      <c r="F684" s="22"/>
      <c r="G684" s="23"/>
      <c r="H684" s="22"/>
      <c r="I684" s="24" t="str">
        <f>IF(OR(G684="",H684="",U684=""),"",IFERROR(VLOOKUP(G684&amp;H684&amp;U684,※編集不可※選択項目!$K$3:$P$51,5,FALSE),"該当なし"))</f>
        <v/>
      </c>
      <c r="J684" s="41"/>
      <c r="K684" s="22"/>
      <c r="L684" s="24" t="e">
        <f>J684&amp;#REF!</f>
        <v>#REF!</v>
      </c>
      <c r="M684" s="22"/>
      <c r="N684" s="22"/>
      <c r="O684" s="22"/>
      <c r="P684" s="22"/>
      <c r="Q684" s="22"/>
      <c r="R684" s="22"/>
      <c r="S684" s="25" t="str">
        <f t="shared" si="143"/>
        <v/>
      </c>
      <c r="T684" s="22"/>
      <c r="U684" s="22"/>
      <c r="V684" s="22"/>
      <c r="W684" s="22"/>
      <c r="X684" s="22"/>
      <c r="Y684" s="22"/>
      <c r="Z684" s="31"/>
      <c r="AA684" s="41"/>
      <c r="AB684" s="31"/>
      <c r="AC684" s="121"/>
      <c r="AD684" s="122"/>
      <c r="AE684" s="118"/>
      <c r="AF684" s="100"/>
      <c r="AG684" s="71"/>
      <c r="AH684" s="94">
        <f>IFERROR(INDEX(※編集不可※選択項目!$P$3:$P$51,MATCH(新規登録用!G684&amp;新規登録用!H684&amp;新規登録用!I684,※編集不可※選択項目!$Q$3:$Q$51,0)),0)</f>
        <v>0</v>
      </c>
      <c r="AI684" s="95" t="str">
        <f t="shared" si="144"/>
        <v/>
      </c>
      <c r="AJ684" s="95" t="str">
        <f>IF(G684&amp;H684=※編集不可※選択項目!$J$3,VLOOKUP(新規登録用!U684,※編集不可※選択項目!$N$2:$P$13,3,TRUE),AK684)</f>
        <v/>
      </c>
      <c r="AK684" s="95" t="str">
        <f>IF(G684&amp;H684=※編集不可※選択項目!$J$15,VLOOKUP(新規登録用!U684,※編集不可※選択項目!$N$14:$P$25,3,TRUE),AL684)</f>
        <v/>
      </c>
      <c r="AL684" s="95" t="str">
        <f>IF(G684&amp;H684=※編集不可※選択項目!$J$27,VLOOKUP(新規登録用!U684,※編集不可※選択項目!$N$26:$P$41,3,TRUE),AM684)</f>
        <v/>
      </c>
      <c r="AM684" s="95" t="str">
        <f>IF(G684&amp;H684=※編集不可※選択項目!$J$43,VLOOKUP(新規登録用!U684,※編集不可※選択項目!$N$42:$P$46,3,TRUE),AN684)</f>
        <v/>
      </c>
      <c r="AN684" s="95" t="str">
        <f>IF(G684&amp;H684=※編集不可※選択項目!$J$48,VLOOKUP(新規登録用!U684,※編集不可※選択項目!$N$47:$P$51,3,TRUE),"")</f>
        <v/>
      </c>
      <c r="AO684" s="94">
        <f>IFERROR(VLOOKUP(Y684&amp;G684&amp;H684,※編集不可※選択項目!U:V,2,FALSE),0)</f>
        <v>0</v>
      </c>
      <c r="AP684" s="94">
        <f t="shared" si="145"/>
        <v>0</v>
      </c>
      <c r="AQ684" s="94" t="str">
        <f t="shared" si="146"/>
        <v/>
      </c>
      <c r="AR684" s="81">
        <f t="shared" si="147"/>
        <v>0</v>
      </c>
      <c r="AS684" s="81">
        <f t="shared" si="152"/>
        <v>0</v>
      </c>
      <c r="AT684" s="81">
        <f t="shared" si="148"/>
        <v>0</v>
      </c>
      <c r="AU684" s="81" t="str">
        <f t="shared" si="153"/>
        <v/>
      </c>
      <c r="AV684" s="74">
        <f t="shared" si="154"/>
        <v>0</v>
      </c>
      <c r="AW684" s="74">
        <f t="shared" si="155"/>
        <v>0</v>
      </c>
    </row>
    <row r="685" spans="1:49" s="13" customFormat="1" ht="25.15" customHeight="1" x14ac:dyDescent="0.15">
      <c r="A685" s="72">
        <f t="shared" si="149"/>
        <v>674</v>
      </c>
      <c r="B685" s="26" t="str">
        <f t="shared" si="142"/>
        <v/>
      </c>
      <c r="C685" s="73"/>
      <c r="D685" s="24" t="str">
        <f t="shared" si="150"/>
        <v/>
      </c>
      <c r="E685" s="24" t="str">
        <f t="shared" si="151"/>
        <v/>
      </c>
      <c r="F685" s="22"/>
      <c r="G685" s="23"/>
      <c r="H685" s="22"/>
      <c r="I685" s="24" t="str">
        <f>IF(OR(G685="",H685="",U685=""),"",IFERROR(VLOOKUP(G685&amp;H685&amp;U685,※編集不可※選択項目!$K$3:$P$51,5,FALSE),"該当なし"))</f>
        <v/>
      </c>
      <c r="J685" s="41"/>
      <c r="K685" s="22"/>
      <c r="L685" s="24" t="e">
        <f>J685&amp;#REF!</f>
        <v>#REF!</v>
      </c>
      <c r="M685" s="22"/>
      <c r="N685" s="22"/>
      <c r="O685" s="22"/>
      <c r="P685" s="22"/>
      <c r="Q685" s="22"/>
      <c r="R685" s="22"/>
      <c r="S685" s="25" t="str">
        <f t="shared" si="143"/>
        <v/>
      </c>
      <c r="T685" s="22"/>
      <c r="U685" s="22"/>
      <c r="V685" s="22"/>
      <c r="W685" s="22"/>
      <c r="X685" s="22"/>
      <c r="Y685" s="22"/>
      <c r="Z685" s="31"/>
      <c r="AA685" s="41"/>
      <c r="AB685" s="31"/>
      <c r="AC685" s="121"/>
      <c r="AD685" s="122"/>
      <c r="AE685" s="118"/>
      <c r="AF685" s="100"/>
      <c r="AG685" s="71"/>
      <c r="AH685" s="94">
        <f>IFERROR(INDEX(※編集不可※選択項目!$P$3:$P$51,MATCH(新規登録用!G685&amp;新規登録用!H685&amp;新規登録用!I685,※編集不可※選択項目!$Q$3:$Q$51,0)),0)</f>
        <v>0</v>
      </c>
      <c r="AI685" s="95" t="str">
        <f t="shared" si="144"/>
        <v/>
      </c>
      <c r="AJ685" s="95" t="str">
        <f>IF(G685&amp;H685=※編集不可※選択項目!$J$3,VLOOKUP(新規登録用!U685,※編集不可※選択項目!$N$2:$P$13,3,TRUE),AK685)</f>
        <v/>
      </c>
      <c r="AK685" s="95" t="str">
        <f>IF(G685&amp;H685=※編集不可※選択項目!$J$15,VLOOKUP(新規登録用!U685,※編集不可※選択項目!$N$14:$P$25,3,TRUE),AL685)</f>
        <v/>
      </c>
      <c r="AL685" s="95" t="str">
        <f>IF(G685&amp;H685=※編集不可※選択項目!$J$27,VLOOKUP(新規登録用!U685,※編集不可※選択項目!$N$26:$P$41,3,TRUE),AM685)</f>
        <v/>
      </c>
      <c r="AM685" s="95" t="str">
        <f>IF(G685&amp;H685=※編集不可※選択項目!$J$43,VLOOKUP(新規登録用!U685,※編集不可※選択項目!$N$42:$P$46,3,TRUE),AN685)</f>
        <v/>
      </c>
      <c r="AN685" s="95" t="str">
        <f>IF(G685&amp;H685=※編集不可※選択項目!$J$48,VLOOKUP(新規登録用!U685,※編集不可※選択項目!$N$47:$P$51,3,TRUE),"")</f>
        <v/>
      </c>
      <c r="AO685" s="94">
        <f>IFERROR(VLOOKUP(Y685&amp;G685&amp;H685,※編集不可※選択項目!U:V,2,FALSE),0)</f>
        <v>0</v>
      </c>
      <c r="AP685" s="94">
        <f t="shared" si="145"/>
        <v>0</v>
      </c>
      <c r="AQ685" s="94" t="str">
        <f t="shared" si="146"/>
        <v/>
      </c>
      <c r="AR685" s="81">
        <f t="shared" si="147"/>
        <v>0</v>
      </c>
      <c r="AS685" s="81">
        <f t="shared" si="152"/>
        <v>0</v>
      </c>
      <c r="AT685" s="81">
        <f t="shared" si="148"/>
        <v>0</v>
      </c>
      <c r="AU685" s="81" t="str">
        <f t="shared" si="153"/>
        <v/>
      </c>
      <c r="AV685" s="74">
        <f t="shared" si="154"/>
        <v>0</v>
      </c>
      <c r="AW685" s="74">
        <f t="shared" si="155"/>
        <v>0</v>
      </c>
    </row>
    <row r="686" spans="1:49" s="13" customFormat="1" ht="25.15" customHeight="1" x14ac:dyDescent="0.15">
      <c r="A686" s="72">
        <f t="shared" si="149"/>
        <v>675</v>
      </c>
      <c r="B686" s="26" t="str">
        <f t="shared" si="142"/>
        <v/>
      </c>
      <c r="C686" s="73"/>
      <c r="D686" s="24" t="str">
        <f t="shared" si="150"/>
        <v/>
      </c>
      <c r="E686" s="24" t="str">
        <f t="shared" si="151"/>
        <v/>
      </c>
      <c r="F686" s="22"/>
      <c r="G686" s="23"/>
      <c r="H686" s="22"/>
      <c r="I686" s="24" t="str">
        <f>IF(OR(G686="",H686="",U686=""),"",IFERROR(VLOOKUP(G686&amp;H686&amp;U686,※編集不可※選択項目!$K$3:$P$51,5,FALSE),"該当なし"))</f>
        <v/>
      </c>
      <c r="J686" s="41"/>
      <c r="K686" s="22"/>
      <c r="L686" s="24" t="e">
        <f>J686&amp;#REF!</f>
        <v>#REF!</v>
      </c>
      <c r="M686" s="22"/>
      <c r="N686" s="22"/>
      <c r="O686" s="22"/>
      <c r="P686" s="22"/>
      <c r="Q686" s="22"/>
      <c r="R686" s="22"/>
      <c r="S686" s="25" t="str">
        <f t="shared" si="143"/>
        <v/>
      </c>
      <c r="T686" s="22"/>
      <c r="U686" s="22"/>
      <c r="V686" s="22"/>
      <c r="W686" s="22"/>
      <c r="X686" s="22"/>
      <c r="Y686" s="22"/>
      <c r="Z686" s="31"/>
      <c r="AA686" s="41"/>
      <c r="AB686" s="31"/>
      <c r="AC686" s="121"/>
      <c r="AD686" s="122"/>
      <c r="AE686" s="118"/>
      <c r="AF686" s="100"/>
      <c r="AG686" s="71"/>
      <c r="AH686" s="94">
        <f>IFERROR(INDEX(※編集不可※選択項目!$P$3:$P$51,MATCH(新規登録用!G686&amp;新規登録用!H686&amp;新規登録用!I686,※編集不可※選択項目!$Q$3:$Q$51,0)),0)</f>
        <v>0</v>
      </c>
      <c r="AI686" s="95" t="str">
        <f t="shared" si="144"/>
        <v/>
      </c>
      <c r="AJ686" s="95" t="str">
        <f>IF(G686&amp;H686=※編集不可※選択項目!$J$3,VLOOKUP(新規登録用!U686,※編集不可※選択項目!$N$2:$P$13,3,TRUE),AK686)</f>
        <v/>
      </c>
      <c r="AK686" s="95" t="str">
        <f>IF(G686&amp;H686=※編集不可※選択項目!$J$15,VLOOKUP(新規登録用!U686,※編集不可※選択項目!$N$14:$P$25,3,TRUE),AL686)</f>
        <v/>
      </c>
      <c r="AL686" s="95" t="str">
        <f>IF(G686&amp;H686=※編集不可※選択項目!$J$27,VLOOKUP(新規登録用!U686,※編集不可※選択項目!$N$26:$P$41,3,TRUE),AM686)</f>
        <v/>
      </c>
      <c r="AM686" s="95" t="str">
        <f>IF(G686&amp;H686=※編集不可※選択項目!$J$43,VLOOKUP(新規登録用!U686,※編集不可※選択項目!$N$42:$P$46,3,TRUE),AN686)</f>
        <v/>
      </c>
      <c r="AN686" s="95" t="str">
        <f>IF(G686&amp;H686=※編集不可※選択項目!$J$48,VLOOKUP(新規登録用!U686,※編集不可※選択項目!$N$47:$P$51,3,TRUE),"")</f>
        <v/>
      </c>
      <c r="AO686" s="94">
        <f>IFERROR(VLOOKUP(Y686&amp;G686&amp;H686,※編集不可※選択項目!U:V,2,FALSE),0)</f>
        <v>0</v>
      </c>
      <c r="AP686" s="94">
        <f t="shared" si="145"/>
        <v>0</v>
      </c>
      <c r="AQ686" s="94" t="str">
        <f t="shared" si="146"/>
        <v/>
      </c>
      <c r="AR686" s="81">
        <f t="shared" si="147"/>
        <v>0</v>
      </c>
      <c r="AS686" s="81">
        <f t="shared" si="152"/>
        <v>0</v>
      </c>
      <c r="AT686" s="81">
        <f t="shared" si="148"/>
        <v>0</v>
      </c>
      <c r="AU686" s="81" t="str">
        <f t="shared" si="153"/>
        <v/>
      </c>
      <c r="AV686" s="74">
        <f t="shared" si="154"/>
        <v>0</v>
      </c>
      <c r="AW686" s="74">
        <f t="shared" si="155"/>
        <v>0</v>
      </c>
    </row>
    <row r="687" spans="1:49" s="13" customFormat="1" ht="25.15" customHeight="1" x14ac:dyDescent="0.15">
      <c r="A687" s="72">
        <f t="shared" si="149"/>
        <v>676</v>
      </c>
      <c r="B687" s="26" t="str">
        <f t="shared" si="142"/>
        <v/>
      </c>
      <c r="C687" s="73"/>
      <c r="D687" s="24" t="str">
        <f t="shared" si="150"/>
        <v/>
      </c>
      <c r="E687" s="24" t="str">
        <f t="shared" si="151"/>
        <v/>
      </c>
      <c r="F687" s="22"/>
      <c r="G687" s="23"/>
      <c r="H687" s="22"/>
      <c r="I687" s="24" t="str">
        <f>IF(OR(G687="",H687="",U687=""),"",IFERROR(VLOOKUP(G687&amp;H687&amp;U687,※編集不可※選択項目!$K$3:$P$51,5,FALSE),"該当なし"))</f>
        <v/>
      </c>
      <c r="J687" s="41"/>
      <c r="K687" s="22"/>
      <c r="L687" s="24" t="e">
        <f>J687&amp;#REF!</f>
        <v>#REF!</v>
      </c>
      <c r="M687" s="22"/>
      <c r="N687" s="22"/>
      <c r="O687" s="22"/>
      <c r="P687" s="22"/>
      <c r="Q687" s="22"/>
      <c r="R687" s="22"/>
      <c r="S687" s="25" t="str">
        <f t="shared" si="143"/>
        <v/>
      </c>
      <c r="T687" s="22"/>
      <c r="U687" s="22"/>
      <c r="V687" s="22"/>
      <c r="W687" s="22"/>
      <c r="X687" s="22"/>
      <c r="Y687" s="22"/>
      <c r="Z687" s="31"/>
      <c r="AA687" s="41"/>
      <c r="AB687" s="31"/>
      <c r="AC687" s="121"/>
      <c r="AD687" s="122"/>
      <c r="AE687" s="118"/>
      <c r="AF687" s="100"/>
      <c r="AG687" s="71"/>
      <c r="AH687" s="94">
        <f>IFERROR(INDEX(※編集不可※選択項目!$P$3:$P$51,MATCH(新規登録用!G687&amp;新規登録用!H687&amp;新規登録用!I687,※編集不可※選択項目!$Q$3:$Q$51,0)),0)</f>
        <v>0</v>
      </c>
      <c r="AI687" s="95" t="str">
        <f t="shared" si="144"/>
        <v/>
      </c>
      <c r="AJ687" s="95" t="str">
        <f>IF(G687&amp;H687=※編集不可※選択項目!$J$3,VLOOKUP(新規登録用!U687,※編集不可※選択項目!$N$2:$P$13,3,TRUE),AK687)</f>
        <v/>
      </c>
      <c r="AK687" s="95" t="str">
        <f>IF(G687&amp;H687=※編集不可※選択項目!$J$15,VLOOKUP(新規登録用!U687,※編集不可※選択項目!$N$14:$P$25,3,TRUE),AL687)</f>
        <v/>
      </c>
      <c r="AL687" s="95" t="str">
        <f>IF(G687&amp;H687=※編集不可※選択項目!$J$27,VLOOKUP(新規登録用!U687,※編集不可※選択項目!$N$26:$P$41,3,TRUE),AM687)</f>
        <v/>
      </c>
      <c r="AM687" s="95" t="str">
        <f>IF(G687&amp;H687=※編集不可※選択項目!$J$43,VLOOKUP(新規登録用!U687,※編集不可※選択項目!$N$42:$P$46,3,TRUE),AN687)</f>
        <v/>
      </c>
      <c r="AN687" s="95" t="str">
        <f>IF(G687&amp;H687=※編集不可※選択項目!$J$48,VLOOKUP(新規登録用!U687,※編集不可※選択項目!$N$47:$P$51,3,TRUE),"")</f>
        <v/>
      </c>
      <c r="AO687" s="94">
        <f>IFERROR(VLOOKUP(Y687&amp;G687&amp;H687,※編集不可※選択項目!U:V,2,FALSE),0)</f>
        <v>0</v>
      </c>
      <c r="AP687" s="94">
        <f t="shared" si="145"/>
        <v>0</v>
      </c>
      <c r="AQ687" s="94" t="str">
        <f t="shared" si="146"/>
        <v/>
      </c>
      <c r="AR687" s="81">
        <f t="shared" si="147"/>
        <v>0</v>
      </c>
      <c r="AS687" s="81">
        <f t="shared" si="152"/>
        <v>0</v>
      </c>
      <c r="AT687" s="81">
        <f t="shared" si="148"/>
        <v>0</v>
      </c>
      <c r="AU687" s="81" t="str">
        <f t="shared" si="153"/>
        <v/>
      </c>
      <c r="AV687" s="74">
        <f t="shared" si="154"/>
        <v>0</v>
      </c>
      <c r="AW687" s="74">
        <f t="shared" si="155"/>
        <v>0</v>
      </c>
    </row>
    <row r="688" spans="1:49" s="13" customFormat="1" ht="25.15" customHeight="1" x14ac:dyDescent="0.15">
      <c r="A688" s="72">
        <f t="shared" si="149"/>
        <v>677</v>
      </c>
      <c r="B688" s="26" t="str">
        <f t="shared" si="142"/>
        <v/>
      </c>
      <c r="C688" s="73"/>
      <c r="D688" s="24" t="str">
        <f t="shared" si="150"/>
        <v/>
      </c>
      <c r="E688" s="24" t="str">
        <f t="shared" si="151"/>
        <v/>
      </c>
      <c r="F688" s="22"/>
      <c r="G688" s="23"/>
      <c r="H688" s="22"/>
      <c r="I688" s="24" t="str">
        <f>IF(OR(G688="",H688="",U688=""),"",IFERROR(VLOOKUP(G688&amp;H688&amp;U688,※編集不可※選択項目!$K$3:$P$51,5,FALSE),"該当なし"))</f>
        <v/>
      </c>
      <c r="J688" s="41"/>
      <c r="K688" s="22"/>
      <c r="L688" s="24" t="e">
        <f>J688&amp;#REF!</f>
        <v>#REF!</v>
      </c>
      <c r="M688" s="22"/>
      <c r="N688" s="22"/>
      <c r="O688" s="22"/>
      <c r="P688" s="22"/>
      <c r="Q688" s="22"/>
      <c r="R688" s="22"/>
      <c r="S688" s="25" t="str">
        <f t="shared" si="143"/>
        <v/>
      </c>
      <c r="T688" s="22"/>
      <c r="U688" s="22"/>
      <c r="V688" s="22"/>
      <c r="W688" s="22"/>
      <c r="X688" s="22"/>
      <c r="Y688" s="22"/>
      <c r="Z688" s="31"/>
      <c r="AA688" s="41"/>
      <c r="AB688" s="31"/>
      <c r="AC688" s="121"/>
      <c r="AD688" s="122"/>
      <c r="AE688" s="118"/>
      <c r="AF688" s="100"/>
      <c r="AG688" s="71"/>
      <c r="AH688" s="94">
        <f>IFERROR(INDEX(※編集不可※選択項目!$P$3:$P$51,MATCH(新規登録用!G688&amp;新規登録用!H688&amp;新規登録用!I688,※編集不可※選択項目!$Q$3:$Q$51,0)),0)</f>
        <v>0</v>
      </c>
      <c r="AI688" s="95" t="str">
        <f t="shared" si="144"/>
        <v/>
      </c>
      <c r="AJ688" s="95" t="str">
        <f>IF(G688&amp;H688=※編集不可※選択項目!$J$3,VLOOKUP(新規登録用!U688,※編集不可※選択項目!$N$2:$P$13,3,TRUE),AK688)</f>
        <v/>
      </c>
      <c r="AK688" s="95" t="str">
        <f>IF(G688&amp;H688=※編集不可※選択項目!$J$15,VLOOKUP(新規登録用!U688,※編集不可※選択項目!$N$14:$P$25,3,TRUE),AL688)</f>
        <v/>
      </c>
      <c r="AL688" s="95" t="str">
        <f>IF(G688&amp;H688=※編集不可※選択項目!$J$27,VLOOKUP(新規登録用!U688,※編集不可※選択項目!$N$26:$P$41,3,TRUE),AM688)</f>
        <v/>
      </c>
      <c r="AM688" s="95" t="str">
        <f>IF(G688&amp;H688=※編集不可※選択項目!$J$43,VLOOKUP(新規登録用!U688,※編集不可※選択項目!$N$42:$P$46,3,TRUE),AN688)</f>
        <v/>
      </c>
      <c r="AN688" s="95" t="str">
        <f>IF(G688&amp;H688=※編集不可※選択項目!$J$48,VLOOKUP(新規登録用!U688,※編集不可※選択項目!$N$47:$P$51,3,TRUE),"")</f>
        <v/>
      </c>
      <c r="AO688" s="94">
        <f>IFERROR(VLOOKUP(Y688&amp;G688&amp;H688,※編集不可※選択項目!U:V,2,FALSE),0)</f>
        <v>0</v>
      </c>
      <c r="AP688" s="94">
        <f t="shared" si="145"/>
        <v>0</v>
      </c>
      <c r="AQ688" s="94" t="str">
        <f t="shared" si="146"/>
        <v/>
      </c>
      <c r="AR688" s="81">
        <f t="shared" si="147"/>
        <v>0</v>
      </c>
      <c r="AS688" s="81">
        <f t="shared" si="152"/>
        <v>0</v>
      </c>
      <c r="AT688" s="81">
        <f t="shared" si="148"/>
        <v>0</v>
      </c>
      <c r="AU688" s="81" t="str">
        <f t="shared" si="153"/>
        <v/>
      </c>
      <c r="AV688" s="74">
        <f t="shared" si="154"/>
        <v>0</v>
      </c>
      <c r="AW688" s="74">
        <f t="shared" si="155"/>
        <v>0</v>
      </c>
    </row>
    <row r="689" spans="1:49" s="13" customFormat="1" ht="25.15" customHeight="1" x14ac:dyDescent="0.15">
      <c r="A689" s="72">
        <f t="shared" si="149"/>
        <v>678</v>
      </c>
      <c r="B689" s="26" t="str">
        <f t="shared" si="142"/>
        <v/>
      </c>
      <c r="C689" s="73"/>
      <c r="D689" s="24" t="str">
        <f t="shared" si="150"/>
        <v/>
      </c>
      <c r="E689" s="24" t="str">
        <f t="shared" si="151"/>
        <v/>
      </c>
      <c r="F689" s="22"/>
      <c r="G689" s="23"/>
      <c r="H689" s="22"/>
      <c r="I689" s="24" t="str">
        <f>IF(OR(G689="",H689="",U689=""),"",IFERROR(VLOOKUP(G689&amp;H689&amp;U689,※編集不可※選択項目!$K$3:$P$51,5,FALSE),"該当なし"))</f>
        <v/>
      </c>
      <c r="J689" s="41"/>
      <c r="K689" s="22"/>
      <c r="L689" s="24" t="e">
        <f>J689&amp;#REF!</f>
        <v>#REF!</v>
      </c>
      <c r="M689" s="22"/>
      <c r="N689" s="22"/>
      <c r="O689" s="22"/>
      <c r="P689" s="22"/>
      <c r="Q689" s="22"/>
      <c r="R689" s="22"/>
      <c r="S689" s="25" t="str">
        <f t="shared" si="143"/>
        <v/>
      </c>
      <c r="T689" s="22"/>
      <c r="U689" s="22"/>
      <c r="V689" s="22"/>
      <c r="W689" s="22"/>
      <c r="X689" s="22"/>
      <c r="Y689" s="22"/>
      <c r="Z689" s="31"/>
      <c r="AA689" s="41"/>
      <c r="AB689" s="31"/>
      <c r="AC689" s="121"/>
      <c r="AD689" s="122"/>
      <c r="AE689" s="118"/>
      <c r="AF689" s="100"/>
      <c r="AG689" s="71"/>
      <c r="AH689" s="94">
        <f>IFERROR(INDEX(※編集不可※選択項目!$P$3:$P$51,MATCH(新規登録用!G689&amp;新規登録用!H689&amp;新規登録用!I689,※編集不可※選択項目!$Q$3:$Q$51,0)),0)</f>
        <v>0</v>
      </c>
      <c r="AI689" s="95" t="str">
        <f t="shared" si="144"/>
        <v/>
      </c>
      <c r="AJ689" s="95" t="str">
        <f>IF(G689&amp;H689=※編集不可※選択項目!$J$3,VLOOKUP(新規登録用!U689,※編集不可※選択項目!$N$2:$P$13,3,TRUE),AK689)</f>
        <v/>
      </c>
      <c r="AK689" s="95" t="str">
        <f>IF(G689&amp;H689=※編集不可※選択項目!$J$15,VLOOKUP(新規登録用!U689,※編集不可※選択項目!$N$14:$P$25,3,TRUE),AL689)</f>
        <v/>
      </c>
      <c r="AL689" s="95" t="str">
        <f>IF(G689&amp;H689=※編集不可※選択項目!$J$27,VLOOKUP(新規登録用!U689,※編集不可※選択項目!$N$26:$P$41,3,TRUE),AM689)</f>
        <v/>
      </c>
      <c r="AM689" s="95" t="str">
        <f>IF(G689&amp;H689=※編集不可※選択項目!$J$43,VLOOKUP(新規登録用!U689,※編集不可※選択項目!$N$42:$P$46,3,TRUE),AN689)</f>
        <v/>
      </c>
      <c r="AN689" s="95" t="str">
        <f>IF(G689&amp;H689=※編集不可※選択項目!$J$48,VLOOKUP(新規登録用!U689,※編集不可※選択項目!$N$47:$P$51,3,TRUE),"")</f>
        <v/>
      </c>
      <c r="AO689" s="94">
        <f>IFERROR(VLOOKUP(Y689&amp;G689&amp;H689,※編集不可※選択項目!U:V,2,FALSE),0)</f>
        <v>0</v>
      </c>
      <c r="AP689" s="94">
        <f t="shared" si="145"/>
        <v>0</v>
      </c>
      <c r="AQ689" s="94" t="str">
        <f t="shared" si="146"/>
        <v/>
      </c>
      <c r="AR689" s="81">
        <f t="shared" si="147"/>
        <v>0</v>
      </c>
      <c r="AS689" s="81">
        <f t="shared" si="152"/>
        <v>0</v>
      </c>
      <c r="AT689" s="81">
        <f t="shared" si="148"/>
        <v>0</v>
      </c>
      <c r="AU689" s="81" t="str">
        <f t="shared" si="153"/>
        <v/>
      </c>
      <c r="AV689" s="74">
        <f t="shared" si="154"/>
        <v>0</v>
      </c>
      <c r="AW689" s="74">
        <f t="shared" si="155"/>
        <v>0</v>
      </c>
    </row>
    <row r="690" spans="1:49" s="13" customFormat="1" ht="25.15" customHeight="1" x14ac:dyDescent="0.15">
      <c r="A690" s="72">
        <f t="shared" si="149"/>
        <v>679</v>
      </c>
      <c r="B690" s="26" t="str">
        <f t="shared" si="142"/>
        <v/>
      </c>
      <c r="C690" s="73"/>
      <c r="D690" s="24" t="str">
        <f t="shared" si="150"/>
        <v/>
      </c>
      <c r="E690" s="24" t="str">
        <f t="shared" si="151"/>
        <v/>
      </c>
      <c r="F690" s="22"/>
      <c r="G690" s="23"/>
      <c r="H690" s="22"/>
      <c r="I690" s="24" t="str">
        <f>IF(OR(G690="",H690="",U690=""),"",IFERROR(VLOOKUP(G690&amp;H690&amp;U690,※編集不可※選択項目!$K$3:$P$51,5,FALSE),"該当なし"))</f>
        <v/>
      </c>
      <c r="J690" s="41"/>
      <c r="K690" s="22"/>
      <c r="L690" s="24" t="e">
        <f>J690&amp;#REF!</f>
        <v>#REF!</v>
      </c>
      <c r="M690" s="22"/>
      <c r="N690" s="22"/>
      <c r="O690" s="22"/>
      <c r="P690" s="22"/>
      <c r="Q690" s="22"/>
      <c r="R690" s="22"/>
      <c r="S690" s="25" t="str">
        <f t="shared" si="143"/>
        <v/>
      </c>
      <c r="T690" s="22"/>
      <c r="U690" s="22"/>
      <c r="V690" s="22"/>
      <c r="W690" s="22"/>
      <c r="X690" s="22"/>
      <c r="Y690" s="22"/>
      <c r="Z690" s="31"/>
      <c r="AA690" s="41"/>
      <c r="AB690" s="31"/>
      <c r="AC690" s="121"/>
      <c r="AD690" s="122"/>
      <c r="AE690" s="118"/>
      <c r="AF690" s="100"/>
      <c r="AG690" s="71"/>
      <c r="AH690" s="94">
        <f>IFERROR(INDEX(※編集不可※選択項目!$P$3:$P$51,MATCH(新規登録用!G690&amp;新規登録用!H690&amp;新規登録用!I690,※編集不可※選択項目!$Q$3:$Q$51,0)),0)</f>
        <v>0</v>
      </c>
      <c r="AI690" s="95" t="str">
        <f t="shared" si="144"/>
        <v/>
      </c>
      <c r="AJ690" s="95" t="str">
        <f>IF(G690&amp;H690=※編集不可※選択項目!$J$3,VLOOKUP(新規登録用!U690,※編集不可※選択項目!$N$2:$P$13,3,TRUE),AK690)</f>
        <v/>
      </c>
      <c r="AK690" s="95" t="str">
        <f>IF(G690&amp;H690=※編集不可※選択項目!$J$15,VLOOKUP(新規登録用!U690,※編集不可※選択項目!$N$14:$P$25,3,TRUE),AL690)</f>
        <v/>
      </c>
      <c r="AL690" s="95" t="str">
        <f>IF(G690&amp;H690=※編集不可※選択項目!$J$27,VLOOKUP(新規登録用!U690,※編集不可※選択項目!$N$26:$P$41,3,TRUE),AM690)</f>
        <v/>
      </c>
      <c r="AM690" s="95" t="str">
        <f>IF(G690&amp;H690=※編集不可※選択項目!$J$43,VLOOKUP(新規登録用!U690,※編集不可※選択項目!$N$42:$P$46,3,TRUE),AN690)</f>
        <v/>
      </c>
      <c r="AN690" s="95" t="str">
        <f>IF(G690&amp;H690=※編集不可※選択項目!$J$48,VLOOKUP(新規登録用!U690,※編集不可※選択項目!$N$47:$P$51,3,TRUE),"")</f>
        <v/>
      </c>
      <c r="AO690" s="94">
        <f>IFERROR(VLOOKUP(Y690&amp;G690&amp;H690,※編集不可※選択項目!U:V,2,FALSE),0)</f>
        <v>0</v>
      </c>
      <c r="AP690" s="94">
        <f t="shared" si="145"/>
        <v>0</v>
      </c>
      <c r="AQ690" s="94" t="str">
        <f t="shared" si="146"/>
        <v/>
      </c>
      <c r="AR690" s="81">
        <f t="shared" si="147"/>
        <v>0</v>
      </c>
      <c r="AS690" s="81">
        <f t="shared" si="152"/>
        <v>0</v>
      </c>
      <c r="AT690" s="81">
        <f t="shared" si="148"/>
        <v>0</v>
      </c>
      <c r="AU690" s="81" t="str">
        <f t="shared" si="153"/>
        <v/>
      </c>
      <c r="AV690" s="74">
        <f t="shared" si="154"/>
        <v>0</v>
      </c>
      <c r="AW690" s="74">
        <f t="shared" si="155"/>
        <v>0</v>
      </c>
    </row>
    <row r="691" spans="1:49" s="13" customFormat="1" ht="25.15" customHeight="1" x14ac:dyDescent="0.15">
      <c r="A691" s="72">
        <f t="shared" si="149"/>
        <v>680</v>
      </c>
      <c r="B691" s="26" t="str">
        <f t="shared" si="142"/>
        <v/>
      </c>
      <c r="C691" s="73"/>
      <c r="D691" s="24" t="str">
        <f t="shared" si="150"/>
        <v/>
      </c>
      <c r="E691" s="24" t="str">
        <f t="shared" si="151"/>
        <v/>
      </c>
      <c r="F691" s="22"/>
      <c r="G691" s="23"/>
      <c r="H691" s="22"/>
      <c r="I691" s="24" t="str">
        <f>IF(OR(G691="",H691="",U691=""),"",IFERROR(VLOOKUP(G691&amp;H691&amp;U691,※編集不可※選択項目!$K$3:$P$51,5,FALSE),"該当なし"))</f>
        <v/>
      </c>
      <c r="J691" s="41"/>
      <c r="K691" s="22"/>
      <c r="L691" s="24" t="e">
        <f>J691&amp;#REF!</f>
        <v>#REF!</v>
      </c>
      <c r="M691" s="22"/>
      <c r="N691" s="22"/>
      <c r="O691" s="22"/>
      <c r="P691" s="22"/>
      <c r="Q691" s="22"/>
      <c r="R691" s="22"/>
      <c r="S691" s="25" t="str">
        <f t="shared" si="143"/>
        <v/>
      </c>
      <c r="T691" s="22"/>
      <c r="U691" s="22"/>
      <c r="V691" s="22"/>
      <c r="W691" s="22"/>
      <c r="X691" s="22"/>
      <c r="Y691" s="22"/>
      <c r="Z691" s="31"/>
      <c r="AA691" s="41"/>
      <c r="AB691" s="31"/>
      <c r="AC691" s="121"/>
      <c r="AD691" s="122"/>
      <c r="AE691" s="118"/>
      <c r="AF691" s="100"/>
      <c r="AG691" s="71"/>
      <c r="AH691" s="94">
        <f>IFERROR(INDEX(※編集不可※選択項目!$P$3:$P$51,MATCH(新規登録用!G691&amp;新規登録用!H691&amp;新規登録用!I691,※編集不可※選択項目!$Q$3:$Q$51,0)),0)</f>
        <v>0</v>
      </c>
      <c r="AI691" s="95" t="str">
        <f t="shared" si="144"/>
        <v/>
      </c>
      <c r="AJ691" s="95" t="str">
        <f>IF(G691&amp;H691=※編集不可※選択項目!$J$3,VLOOKUP(新規登録用!U691,※編集不可※選択項目!$N$2:$P$13,3,TRUE),AK691)</f>
        <v/>
      </c>
      <c r="AK691" s="95" t="str">
        <f>IF(G691&amp;H691=※編集不可※選択項目!$J$15,VLOOKUP(新規登録用!U691,※編集不可※選択項目!$N$14:$P$25,3,TRUE),AL691)</f>
        <v/>
      </c>
      <c r="AL691" s="95" t="str">
        <f>IF(G691&amp;H691=※編集不可※選択項目!$J$27,VLOOKUP(新規登録用!U691,※編集不可※選択項目!$N$26:$P$41,3,TRUE),AM691)</f>
        <v/>
      </c>
      <c r="AM691" s="95" t="str">
        <f>IF(G691&amp;H691=※編集不可※選択項目!$J$43,VLOOKUP(新規登録用!U691,※編集不可※選択項目!$N$42:$P$46,3,TRUE),AN691)</f>
        <v/>
      </c>
      <c r="AN691" s="95" t="str">
        <f>IF(G691&amp;H691=※編集不可※選択項目!$J$48,VLOOKUP(新規登録用!U691,※編集不可※選択項目!$N$47:$P$51,3,TRUE),"")</f>
        <v/>
      </c>
      <c r="AO691" s="94">
        <f>IFERROR(VLOOKUP(Y691&amp;G691&amp;H691,※編集不可※選択項目!U:V,2,FALSE),0)</f>
        <v>0</v>
      </c>
      <c r="AP691" s="94">
        <f t="shared" si="145"/>
        <v>0</v>
      </c>
      <c r="AQ691" s="94" t="str">
        <f t="shared" si="146"/>
        <v/>
      </c>
      <c r="AR691" s="81">
        <f t="shared" si="147"/>
        <v>0</v>
      </c>
      <c r="AS691" s="81">
        <f t="shared" si="152"/>
        <v>0</v>
      </c>
      <c r="AT691" s="81">
        <f t="shared" si="148"/>
        <v>0</v>
      </c>
      <c r="AU691" s="81" t="str">
        <f t="shared" si="153"/>
        <v/>
      </c>
      <c r="AV691" s="74">
        <f t="shared" si="154"/>
        <v>0</v>
      </c>
      <c r="AW691" s="74">
        <f t="shared" si="155"/>
        <v>0</v>
      </c>
    </row>
    <row r="692" spans="1:49" s="13" customFormat="1" ht="25.15" customHeight="1" x14ac:dyDescent="0.15">
      <c r="A692" s="72">
        <f t="shared" si="149"/>
        <v>681</v>
      </c>
      <c r="B692" s="26" t="str">
        <f t="shared" si="142"/>
        <v/>
      </c>
      <c r="C692" s="73"/>
      <c r="D692" s="24" t="str">
        <f t="shared" si="150"/>
        <v/>
      </c>
      <c r="E692" s="24" t="str">
        <f t="shared" si="151"/>
        <v/>
      </c>
      <c r="F692" s="22"/>
      <c r="G692" s="23"/>
      <c r="H692" s="22"/>
      <c r="I692" s="24" t="str">
        <f>IF(OR(G692="",H692="",U692=""),"",IFERROR(VLOOKUP(G692&amp;H692&amp;U692,※編集不可※選択項目!$K$3:$P$51,5,FALSE),"該当なし"))</f>
        <v/>
      </c>
      <c r="J692" s="41"/>
      <c r="K692" s="22"/>
      <c r="L692" s="24" t="e">
        <f>J692&amp;#REF!</f>
        <v>#REF!</v>
      </c>
      <c r="M692" s="22"/>
      <c r="N692" s="22"/>
      <c r="O692" s="22"/>
      <c r="P692" s="22"/>
      <c r="Q692" s="22"/>
      <c r="R692" s="22"/>
      <c r="S692" s="25" t="str">
        <f t="shared" si="143"/>
        <v/>
      </c>
      <c r="T692" s="22"/>
      <c r="U692" s="22"/>
      <c r="V692" s="22"/>
      <c r="W692" s="22"/>
      <c r="X692" s="22"/>
      <c r="Y692" s="22"/>
      <c r="Z692" s="31"/>
      <c r="AA692" s="41"/>
      <c r="AB692" s="31"/>
      <c r="AC692" s="121"/>
      <c r="AD692" s="122"/>
      <c r="AE692" s="118"/>
      <c r="AF692" s="100"/>
      <c r="AG692" s="71"/>
      <c r="AH692" s="94">
        <f>IFERROR(INDEX(※編集不可※選択項目!$P$3:$P$51,MATCH(新規登録用!G692&amp;新規登録用!H692&amp;新規登録用!I692,※編集不可※選択項目!$Q$3:$Q$51,0)),0)</f>
        <v>0</v>
      </c>
      <c r="AI692" s="95" t="str">
        <f t="shared" si="144"/>
        <v/>
      </c>
      <c r="AJ692" s="95" t="str">
        <f>IF(G692&amp;H692=※編集不可※選択項目!$J$3,VLOOKUP(新規登録用!U692,※編集不可※選択項目!$N$2:$P$13,3,TRUE),AK692)</f>
        <v/>
      </c>
      <c r="AK692" s="95" t="str">
        <f>IF(G692&amp;H692=※編集不可※選択項目!$J$15,VLOOKUP(新規登録用!U692,※編集不可※選択項目!$N$14:$P$25,3,TRUE),AL692)</f>
        <v/>
      </c>
      <c r="AL692" s="95" t="str">
        <f>IF(G692&amp;H692=※編集不可※選択項目!$J$27,VLOOKUP(新規登録用!U692,※編集不可※選択項目!$N$26:$P$41,3,TRUE),AM692)</f>
        <v/>
      </c>
      <c r="AM692" s="95" t="str">
        <f>IF(G692&amp;H692=※編集不可※選択項目!$J$43,VLOOKUP(新規登録用!U692,※編集不可※選択項目!$N$42:$P$46,3,TRUE),AN692)</f>
        <v/>
      </c>
      <c r="AN692" s="95" t="str">
        <f>IF(G692&amp;H692=※編集不可※選択項目!$J$48,VLOOKUP(新規登録用!U692,※編集不可※選択項目!$N$47:$P$51,3,TRUE),"")</f>
        <v/>
      </c>
      <c r="AO692" s="94">
        <f>IFERROR(VLOOKUP(Y692&amp;G692&amp;H692,※編集不可※選択項目!U:V,2,FALSE),0)</f>
        <v>0</v>
      </c>
      <c r="AP692" s="94">
        <f t="shared" si="145"/>
        <v>0</v>
      </c>
      <c r="AQ692" s="94" t="str">
        <f t="shared" si="146"/>
        <v/>
      </c>
      <c r="AR692" s="81">
        <f t="shared" si="147"/>
        <v>0</v>
      </c>
      <c r="AS692" s="81">
        <f t="shared" si="152"/>
        <v>0</v>
      </c>
      <c r="AT692" s="81">
        <f t="shared" si="148"/>
        <v>0</v>
      </c>
      <c r="AU692" s="81" t="str">
        <f t="shared" si="153"/>
        <v/>
      </c>
      <c r="AV692" s="74">
        <f t="shared" si="154"/>
        <v>0</v>
      </c>
      <c r="AW692" s="74">
        <f t="shared" si="155"/>
        <v>0</v>
      </c>
    </row>
    <row r="693" spans="1:49" s="13" customFormat="1" ht="25.15" customHeight="1" x14ac:dyDescent="0.15">
      <c r="A693" s="72">
        <f t="shared" si="149"/>
        <v>682</v>
      </c>
      <c r="B693" s="26" t="str">
        <f t="shared" si="142"/>
        <v/>
      </c>
      <c r="C693" s="73"/>
      <c r="D693" s="24" t="str">
        <f t="shared" si="150"/>
        <v/>
      </c>
      <c r="E693" s="24" t="str">
        <f t="shared" si="151"/>
        <v/>
      </c>
      <c r="F693" s="22"/>
      <c r="G693" s="23"/>
      <c r="H693" s="22"/>
      <c r="I693" s="24" t="str">
        <f>IF(OR(G693="",H693="",U693=""),"",IFERROR(VLOOKUP(G693&amp;H693&amp;U693,※編集不可※選択項目!$K$3:$P$51,5,FALSE),"該当なし"))</f>
        <v/>
      </c>
      <c r="J693" s="41"/>
      <c r="K693" s="22"/>
      <c r="L693" s="24" t="e">
        <f>J693&amp;#REF!</f>
        <v>#REF!</v>
      </c>
      <c r="M693" s="22"/>
      <c r="N693" s="22"/>
      <c r="O693" s="22"/>
      <c r="P693" s="22"/>
      <c r="Q693" s="22"/>
      <c r="R693" s="22"/>
      <c r="S693" s="25" t="str">
        <f t="shared" si="143"/>
        <v/>
      </c>
      <c r="T693" s="22"/>
      <c r="U693" s="22"/>
      <c r="V693" s="22"/>
      <c r="W693" s="22"/>
      <c r="X693" s="22"/>
      <c r="Y693" s="22"/>
      <c r="Z693" s="31"/>
      <c r="AA693" s="41"/>
      <c r="AB693" s="31"/>
      <c r="AC693" s="121"/>
      <c r="AD693" s="122"/>
      <c r="AE693" s="118"/>
      <c r="AF693" s="100"/>
      <c r="AG693" s="71"/>
      <c r="AH693" s="94">
        <f>IFERROR(INDEX(※編集不可※選択項目!$P$3:$P$51,MATCH(新規登録用!G693&amp;新規登録用!H693&amp;新規登録用!I693,※編集不可※選択項目!$Q$3:$Q$51,0)),0)</f>
        <v>0</v>
      </c>
      <c r="AI693" s="95" t="str">
        <f t="shared" si="144"/>
        <v/>
      </c>
      <c r="AJ693" s="95" t="str">
        <f>IF(G693&amp;H693=※編集不可※選択項目!$J$3,VLOOKUP(新規登録用!U693,※編集不可※選択項目!$N$2:$P$13,3,TRUE),AK693)</f>
        <v/>
      </c>
      <c r="AK693" s="95" t="str">
        <f>IF(G693&amp;H693=※編集不可※選択項目!$J$15,VLOOKUP(新規登録用!U693,※編集不可※選択項目!$N$14:$P$25,3,TRUE),AL693)</f>
        <v/>
      </c>
      <c r="AL693" s="95" t="str">
        <f>IF(G693&amp;H693=※編集不可※選択項目!$J$27,VLOOKUP(新規登録用!U693,※編集不可※選択項目!$N$26:$P$41,3,TRUE),AM693)</f>
        <v/>
      </c>
      <c r="AM693" s="95" t="str">
        <f>IF(G693&amp;H693=※編集不可※選択項目!$J$43,VLOOKUP(新規登録用!U693,※編集不可※選択項目!$N$42:$P$46,3,TRUE),AN693)</f>
        <v/>
      </c>
      <c r="AN693" s="95" t="str">
        <f>IF(G693&amp;H693=※編集不可※選択項目!$J$48,VLOOKUP(新規登録用!U693,※編集不可※選択項目!$N$47:$P$51,3,TRUE),"")</f>
        <v/>
      </c>
      <c r="AO693" s="94">
        <f>IFERROR(VLOOKUP(Y693&amp;G693&amp;H693,※編集不可※選択項目!U:V,2,FALSE),0)</f>
        <v>0</v>
      </c>
      <c r="AP693" s="94">
        <f t="shared" si="145"/>
        <v>0</v>
      </c>
      <c r="AQ693" s="94" t="str">
        <f t="shared" si="146"/>
        <v/>
      </c>
      <c r="AR693" s="81">
        <f t="shared" si="147"/>
        <v>0</v>
      </c>
      <c r="AS693" s="81">
        <f t="shared" si="152"/>
        <v>0</v>
      </c>
      <c r="AT693" s="81">
        <f t="shared" si="148"/>
        <v>0</v>
      </c>
      <c r="AU693" s="81" t="str">
        <f t="shared" si="153"/>
        <v/>
      </c>
      <c r="AV693" s="74">
        <f t="shared" si="154"/>
        <v>0</v>
      </c>
      <c r="AW693" s="74">
        <f t="shared" si="155"/>
        <v>0</v>
      </c>
    </row>
    <row r="694" spans="1:49" s="13" customFormat="1" ht="25.15" customHeight="1" x14ac:dyDescent="0.15">
      <c r="A694" s="72">
        <f t="shared" si="149"/>
        <v>683</v>
      </c>
      <c r="B694" s="26" t="str">
        <f t="shared" si="142"/>
        <v/>
      </c>
      <c r="C694" s="73"/>
      <c r="D694" s="24" t="str">
        <f t="shared" si="150"/>
        <v/>
      </c>
      <c r="E694" s="24" t="str">
        <f t="shared" si="151"/>
        <v/>
      </c>
      <c r="F694" s="22"/>
      <c r="G694" s="23"/>
      <c r="H694" s="22"/>
      <c r="I694" s="24" t="str">
        <f>IF(OR(G694="",H694="",U694=""),"",IFERROR(VLOOKUP(G694&amp;H694&amp;U694,※編集不可※選択項目!$K$3:$P$51,5,FALSE),"該当なし"))</f>
        <v/>
      </c>
      <c r="J694" s="41"/>
      <c r="K694" s="22"/>
      <c r="L694" s="24" t="e">
        <f>J694&amp;#REF!</f>
        <v>#REF!</v>
      </c>
      <c r="M694" s="22"/>
      <c r="N694" s="22"/>
      <c r="O694" s="22"/>
      <c r="P694" s="22"/>
      <c r="Q694" s="22"/>
      <c r="R694" s="22"/>
      <c r="S694" s="25" t="str">
        <f t="shared" si="143"/>
        <v/>
      </c>
      <c r="T694" s="22"/>
      <c r="U694" s="22"/>
      <c r="V694" s="22"/>
      <c r="W694" s="22"/>
      <c r="X694" s="22"/>
      <c r="Y694" s="22"/>
      <c r="Z694" s="31"/>
      <c r="AA694" s="41"/>
      <c r="AB694" s="31"/>
      <c r="AC694" s="121"/>
      <c r="AD694" s="122"/>
      <c r="AE694" s="118"/>
      <c r="AF694" s="100"/>
      <c r="AG694" s="71"/>
      <c r="AH694" s="94">
        <f>IFERROR(INDEX(※編集不可※選択項目!$P$3:$P$51,MATCH(新規登録用!G694&amp;新規登録用!H694&amp;新規登録用!I694,※編集不可※選択項目!$Q$3:$Q$51,0)),0)</f>
        <v>0</v>
      </c>
      <c r="AI694" s="95" t="str">
        <f t="shared" si="144"/>
        <v/>
      </c>
      <c r="AJ694" s="95" t="str">
        <f>IF(G694&amp;H694=※編集不可※選択項目!$J$3,VLOOKUP(新規登録用!U694,※編集不可※選択項目!$N$2:$P$13,3,TRUE),AK694)</f>
        <v/>
      </c>
      <c r="AK694" s="95" t="str">
        <f>IF(G694&amp;H694=※編集不可※選択項目!$J$15,VLOOKUP(新規登録用!U694,※編集不可※選択項目!$N$14:$P$25,3,TRUE),AL694)</f>
        <v/>
      </c>
      <c r="AL694" s="95" t="str">
        <f>IF(G694&amp;H694=※編集不可※選択項目!$J$27,VLOOKUP(新規登録用!U694,※編集不可※選択項目!$N$26:$P$41,3,TRUE),AM694)</f>
        <v/>
      </c>
      <c r="AM694" s="95" t="str">
        <f>IF(G694&amp;H694=※編集不可※選択項目!$J$43,VLOOKUP(新規登録用!U694,※編集不可※選択項目!$N$42:$P$46,3,TRUE),AN694)</f>
        <v/>
      </c>
      <c r="AN694" s="95" t="str">
        <f>IF(G694&amp;H694=※編集不可※選択項目!$J$48,VLOOKUP(新規登録用!U694,※編集不可※選択項目!$N$47:$P$51,3,TRUE),"")</f>
        <v/>
      </c>
      <c r="AO694" s="94">
        <f>IFERROR(VLOOKUP(Y694&amp;G694&amp;H694,※編集不可※選択項目!U:V,2,FALSE),0)</f>
        <v>0</v>
      </c>
      <c r="AP694" s="94">
        <f t="shared" si="145"/>
        <v>0</v>
      </c>
      <c r="AQ694" s="94" t="str">
        <f t="shared" si="146"/>
        <v/>
      </c>
      <c r="AR694" s="81">
        <f t="shared" si="147"/>
        <v>0</v>
      </c>
      <c r="AS694" s="81">
        <f t="shared" si="152"/>
        <v>0</v>
      </c>
      <c r="AT694" s="81">
        <f t="shared" si="148"/>
        <v>0</v>
      </c>
      <c r="AU694" s="81" t="str">
        <f t="shared" si="153"/>
        <v/>
      </c>
      <c r="AV694" s="74">
        <f t="shared" si="154"/>
        <v>0</v>
      </c>
      <c r="AW694" s="74">
        <f t="shared" si="155"/>
        <v>0</v>
      </c>
    </row>
    <row r="695" spans="1:49" s="13" customFormat="1" ht="25.15" customHeight="1" x14ac:dyDescent="0.15">
      <c r="A695" s="72">
        <f t="shared" si="149"/>
        <v>684</v>
      </c>
      <c r="B695" s="26" t="str">
        <f t="shared" si="142"/>
        <v/>
      </c>
      <c r="C695" s="73"/>
      <c r="D695" s="24" t="str">
        <f t="shared" si="150"/>
        <v/>
      </c>
      <c r="E695" s="24" t="str">
        <f t="shared" si="151"/>
        <v/>
      </c>
      <c r="F695" s="22"/>
      <c r="G695" s="23"/>
      <c r="H695" s="22"/>
      <c r="I695" s="24" t="str">
        <f>IF(OR(G695="",H695="",U695=""),"",IFERROR(VLOOKUP(G695&amp;H695&amp;U695,※編集不可※選択項目!$K$3:$P$51,5,FALSE),"該当なし"))</f>
        <v/>
      </c>
      <c r="J695" s="41"/>
      <c r="K695" s="22"/>
      <c r="L695" s="24" t="e">
        <f>J695&amp;#REF!</f>
        <v>#REF!</v>
      </c>
      <c r="M695" s="22"/>
      <c r="N695" s="22"/>
      <c r="O695" s="22"/>
      <c r="P695" s="22"/>
      <c r="Q695" s="22"/>
      <c r="R695" s="22"/>
      <c r="S695" s="25" t="str">
        <f t="shared" si="143"/>
        <v/>
      </c>
      <c r="T695" s="22"/>
      <c r="U695" s="22"/>
      <c r="V695" s="22"/>
      <c r="W695" s="22"/>
      <c r="X695" s="22"/>
      <c r="Y695" s="22"/>
      <c r="Z695" s="31"/>
      <c r="AA695" s="41"/>
      <c r="AB695" s="31"/>
      <c r="AC695" s="121"/>
      <c r="AD695" s="122"/>
      <c r="AE695" s="118"/>
      <c r="AF695" s="100"/>
      <c r="AG695" s="71"/>
      <c r="AH695" s="94">
        <f>IFERROR(INDEX(※編集不可※選択項目!$P$3:$P$51,MATCH(新規登録用!G695&amp;新規登録用!H695&amp;新規登録用!I695,※編集不可※選択項目!$Q$3:$Q$51,0)),0)</f>
        <v>0</v>
      </c>
      <c r="AI695" s="95" t="str">
        <f t="shared" si="144"/>
        <v/>
      </c>
      <c r="AJ695" s="95" t="str">
        <f>IF(G695&amp;H695=※編集不可※選択項目!$J$3,VLOOKUP(新規登録用!U695,※編集不可※選択項目!$N$2:$P$13,3,TRUE),AK695)</f>
        <v/>
      </c>
      <c r="AK695" s="95" t="str">
        <f>IF(G695&amp;H695=※編集不可※選択項目!$J$15,VLOOKUP(新規登録用!U695,※編集不可※選択項目!$N$14:$P$25,3,TRUE),AL695)</f>
        <v/>
      </c>
      <c r="AL695" s="95" t="str">
        <f>IF(G695&amp;H695=※編集不可※選択項目!$J$27,VLOOKUP(新規登録用!U695,※編集不可※選択項目!$N$26:$P$41,3,TRUE),AM695)</f>
        <v/>
      </c>
      <c r="AM695" s="95" t="str">
        <f>IF(G695&amp;H695=※編集不可※選択項目!$J$43,VLOOKUP(新規登録用!U695,※編集不可※選択項目!$N$42:$P$46,3,TRUE),AN695)</f>
        <v/>
      </c>
      <c r="AN695" s="95" t="str">
        <f>IF(G695&amp;H695=※編集不可※選択項目!$J$48,VLOOKUP(新規登録用!U695,※編集不可※選択項目!$N$47:$P$51,3,TRUE),"")</f>
        <v/>
      </c>
      <c r="AO695" s="94">
        <f>IFERROR(VLOOKUP(Y695&amp;G695&amp;H695,※編集不可※選択項目!U:V,2,FALSE),0)</f>
        <v>0</v>
      </c>
      <c r="AP695" s="94">
        <f t="shared" si="145"/>
        <v>0</v>
      </c>
      <c r="AQ695" s="94" t="str">
        <f t="shared" si="146"/>
        <v/>
      </c>
      <c r="AR695" s="81">
        <f t="shared" si="147"/>
        <v>0</v>
      </c>
      <c r="AS695" s="81">
        <f t="shared" si="152"/>
        <v>0</v>
      </c>
      <c r="AT695" s="81">
        <f t="shared" si="148"/>
        <v>0</v>
      </c>
      <c r="AU695" s="81" t="str">
        <f t="shared" si="153"/>
        <v/>
      </c>
      <c r="AV695" s="74">
        <f t="shared" si="154"/>
        <v>0</v>
      </c>
      <c r="AW695" s="74">
        <f t="shared" si="155"/>
        <v>0</v>
      </c>
    </row>
    <row r="696" spans="1:49" s="13" customFormat="1" ht="25.15" customHeight="1" x14ac:dyDescent="0.15">
      <c r="A696" s="72">
        <f t="shared" si="149"/>
        <v>685</v>
      </c>
      <c r="B696" s="26" t="str">
        <f t="shared" si="142"/>
        <v/>
      </c>
      <c r="C696" s="73"/>
      <c r="D696" s="24" t="str">
        <f t="shared" si="150"/>
        <v/>
      </c>
      <c r="E696" s="24" t="str">
        <f t="shared" si="151"/>
        <v/>
      </c>
      <c r="F696" s="22"/>
      <c r="G696" s="23"/>
      <c r="H696" s="22"/>
      <c r="I696" s="24" t="str">
        <f>IF(OR(G696="",H696="",U696=""),"",IFERROR(VLOOKUP(G696&amp;H696&amp;U696,※編集不可※選択項目!$K$3:$P$51,5,FALSE),"該当なし"))</f>
        <v/>
      </c>
      <c r="J696" s="41"/>
      <c r="K696" s="22"/>
      <c r="L696" s="24" t="e">
        <f>J696&amp;#REF!</f>
        <v>#REF!</v>
      </c>
      <c r="M696" s="22"/>
      <c r="N696" s="22"/>
      <c r="O696" s="22"/>
      <c r="P696" s="22"/>
      <c r="Q696" s="22"/>
      <c r="R696" s="22"/>
      <c r="S696" s="25" t="str">
        <f t="shared" si="143"/>
        <v/>
      </c>
      <c r="T696" s="22"/>
      <c r="U696" s="22"/>
      <c r="V696" s="22"/>
      <c r="W696" s="22"/>
      <c r="X696" s="22"/>
      <c r="Y696" s="22"/>
      <c r="Z696" s="31"/>
      <c r="AA696" s="41"/>
      <c r="AB696" s="31"/>
      <c r="AC696" s="121"/>
      <c r="AD696" s="122"/>
      <c r="AE696" s="118"/>
      <c r="AF696" s="100"/>
      <c r="AG696" s="71"/>
      <c r="AH696" s="94">
        <f>IFERROR(INDEX(※編集不可※選択項目!$P$3:$P$51,MATCH(新規登録用!G696&amp;新規登録用!H696&amp;新規登録用!I696,※編集不可※選択項目!$Q$3:$Q$51,0)),0)</f>
        <v>0</v>
      </c>
      <c r="AI696" s="95" t="str">
        <f t="shared" si="144"/>
        <v/>
      </c>
      <c r="AJ696" s="95" t="str">
        <f>IF(G696&amp;H696=※編集不可※選択項目!$J$3,VLOOKUP(新規登録用!U696,※編集不可※選択項目!$N$2:$P$13,3,TRUE),AK696)</f>
        <v/>
      </c>
      <c r="AK696" s="95" t="str">
        <f>IF(G696&amp;H696=※編集不可※選択項目!$J$15,VLOOKUP(新規登録用!U696,※編集不可※選択項目!$N$14:$P$25,3,TRUE),AL696)</f>
        <v/>
      </c>
      <c r="AL696" s="95" t="str">
        <f>IF(G696&amp;H696=※編集不可※選択項目!$J$27,VLOOKUP(新規登録用!U696,※編集不可※選択項目!$N$26:$P$41,3,TRUE),AM696)</f>
        <v/>
      </c>
      <c r="AM696" s="95" t="str">
        <f>IF(G696&amp;H696=※編集不可※選択項目!$J$43,VLOOKUP(新規登録用!U696,※編集不可※選択項目!$N$42:$P$46,3,TRUE),AN696)</f>
        <v/>
      </c>
      <c r="AN696" s="95" t="str">
        <f>IF(G696&amp;H696=※編集不可※選択項目!$J$48,VLOOKUP(新規登録用!U696,※編集不可※選択項目!$N$47:$P$51,3,TRUE),"")</f>
        <v/>
      </c>
      <c r="AO696" s="94">
        <f>IFERROR(VLOOKUP(Y696&amp;G696&amp;H696,※編集不可※選択項目!U:V,2,FALSE),0)</f>
        <v>0</v>
      </c>
      <c r="AP696" s="94">
        <f t="shared" si="145"/>
        <v>0</v>
      </c>
      <c r="AQ696" s="94" t="str">
        <f t="shared" si="146"/>
        <v/>
      </c>
      <c r="AR696" s="81">
        <f t="shared" si="147"/>
        <v>0</v>
      </c>
      <c r="AS696" s="81">
        <f t="shared" si="152"/>
        <v>0</v>
      </c>
      <c r="AT696" s="81">
        <f t="shared" si="148"/>
        <v>0</v>
      </c>
      <c r="AU696" s="81" t="str">
        <f t="shared" si="153"/>
        <v/>
      </c>
      <c r="AV696" s="74">
        <f t="shared" si="154"/>
        <v>0</v>
      </c>
      <c r="AW696" s="74">
        <f t="shared" si="155"/>
        <v>0</v>
      </c>
    </row>
    <row r="697" spans="1:49" s="13" customFormat="1" ht="25.15" customHeight="1" x14ac:dyDescent="0.15">
      <c r="A697" s="72">
        <f t="shared" si="149"/>
        <v>686</v>
      </c>
      <c r="B697" s="26" t="str">
        <f t="shared" si="142"/>
        <v/>
      </c>
      <c r="C697" s="73"/>
      <c r="D697" s="24" t="str">
        <f t="shared" si="150"/>
        <v/>
      </c>
      <c r="E697" s="24" t="str">
        <f t="shared" si="151"/>
        <v/>
      </c>
      <c r="F697" s="22"/>
      <c r="G697" s="23"/>
      <c r="H697" s="22"/>
      <c r="I697" s="24" t="str">
        <f>IF(OR(G697="",H697="",U697=""),"",IFERROR(VLOOKUP(G697&amp;H697&amp;U697,※編集不可※選択項目!$K$3:$P$51,5,FALSE),"該当なし"))</f>
        <v/>
      </c>
      <c r="J697" s="41"/>
      <c r="K697" s="22"/>
      <c r="L697" s="24" t="e">
        <f>J697&amp;#REF!</f>
        <v>#REF!</v>
      </c>
      <c r="M697" s="22"/>
      <c r="N697" s="22"/>
      <c r="O697" s="22"/>
      <c r="P697" s="22"/>
      <c r="Q697" s="22"/>
      <c r="R697" s="22"/>
      <c r="S697" s="25" t="str">
        <f t="shared" si="143"/>
        <v/>
      </c>
      <c r="T697" s="22"/>
      <c r="U697" s="22"/>
      <c r="V697" s="22"/>
      <c r="W697" s="22"/>
      <c r="X697" s="22"/>
      <c r="Y697" s="22"/>
      <c r="Z697" s="31"/>
      <c r="AA697" s="41"/>
      <c r="AB697" s="31"/>
      <c r="AC697" s="121"/>
      <c r="AD697" s="122"/>
      <c r="AE697" s="118"/>
      <c r="AF697" s="100"/>
      <c r="AG697" s="71"/>
      <c r="AH697" s="94">
        <f>IFERROR(INDEX(※編集不可※選択項目!$P$3:$P$51,MATCH(新規登録用!G697&amp;新規登録用!H697&amp;新規登録用!I697,※編集不可※選択項目!$Q$3:$Q$51,0)),0)</f>
        <v>0</v>
      </c>
      <c r="AI697" s="95" t="str">
        <f t="shared" si="144"/>
        <v/>
      </c>
      <c r="AJ697" s="95" t="str">
        <f>IF(G697&amp;H697=※編集不可※選択項目!$J$3,VLOOKUP(新規登録用!U697,※編集不可※選択項目!$N$2:$P$13,3,TRUE),AK697)</f>
        <v/>
      </c>
      <c r="AK697" s="95" t="str">
        <f>IF(G697&amp;H697=※編集不可※選択項目!$J$15,VLOOKUP(新規登録用!U697,※編集不可※選択項目!$N$14:$P$25,3,TRUE),AL697)</f>
        <v/>
      </c>
      <c r="AL697" s="95" t="str">
        <f>IF(G697&amp;H697=※編集不可※選択項目!$J$27,VLOOKUP(新規登録用!U697,※編集不可※選択項目!$N$26:$P$41,3,TRUE),AM697)</f>
        <v/>
      </c>
      <c r="AM697" s="95" t="str">
        <f>IF(G697&amp;H697=※編集不可※選択項目!$J$43,VLOOKUP(新規登録用!U697,※編集不可※選択項目!$N$42:$P$46,3,TRUE),AN697)</f>
        <v/>
      </c>
      <c r="AN697" s="95" t="str">
        <f>IF(G697&amp;H697=※編集不可※選択項目!$J$48,VLOOKUP(新規登録用!U697,※編集不可※選択項目!$N$47:$P$51,3,TRUE),"")</f>
        <v/>
      </c>
      <c r="AO697" s="94">
        <f>IFERROR(VLOOKUP(Y697&amp;G697&amp;H697,※編集不可※選択項目!U:V,2,FALSE),0)</f>
        <v>0</v>
      </c>
      <c r="AP697" s="94">
        <f t="shared" si="145"/>
        <v>0</v>
      </c>
      <c r="AQ697" s="94" t="str">
        <f t="shared" si="146"/>
        <v/>
      </c>
      <c r="AR697" s="81">
        <f t="shared" si="147"/>
        <v>0</v>
      </c>
      <c r="AS697" s="81">
        <f t="shared" si="152"/>
        <v>0</v>
      </c>
      <c r="AT697" s="81">
        <f t="shared" si="148"/>
        <v>0</v>
      </c>
      <c r="AU697" s="81" t="str">
        <f t="shared" si="153"/>
        <v/>
      </c>
      <c r="AV697" s="74">
        <f t="shared" si="154"/>
        <v>0</v>
      </c>
      <c r="AW697" s="74">
        <f t="shared" si="155"/>
        <v>0</v>
      </c>
    </row>
    <row r="698" spans="1:49" s="13" customFormat="1" ht="25.15" customHeight="1" x14ac:dyDescent="0.15">
      <c r="A698" s="72">
        <f t="shared" si="149"/>
        <v>687</v>
      </c>
      <c r="B698" s="26" t="str">
        <f t="shared" si="142"/>
        <v/>
      </c>
      <c r="C698" s="73"/>
      <c r="D698" s="24" t="str">
        <f t="shared" si="150"/>
        <v/>
      </c>
      <c r="E698" s="24" t="str">
        <f t="shared" si="151"/>
        <v/>
      </c>
      <c r="F698" s="22"/>
      <c r="G698" s="23"/>
      <c r="H698" s="22"/>
      <c r="I698" s="24" t="str">
        <f>IF(OR(G698="",H698="",U698=""),"",IFERROR(VLOOKUP(G698&amp;H698&amp;U698,※編集不可※選択項目!$K$3:$P$51,5,FALSE),"該当なし"))</f>
        <v/>
      </c>
      <c r="J698" s="41"/>
      <c r="K698" s="22"/>
      <c r="L698" s="24" t="e">
        <f>J698&amp;#REF!</f>
        <v>#REF!</v>
      </c>
      <c r="M698" s="22"/>
      <c r="N698" s="22"/>
      <c r="O698" s="22"/>
      <c r="P698" s="22"/>
      <c r="Q698" s="22"/>
      <c r="R698" s="22"/>
      <c r="S698" s="25" t="str">
        <f t="shared" si="143"/>
        <v/>
      </c>
      <c r="T698" s="22"/>
      <c r="U698" s="22"/>
      <c r="V698" s="22"/>
      <c r="W698" s="22"/>
      <c r="X698" s="22"/>
      <c r="Y698" s="22"/>
      <c r="Z698" s="31"/>
      <c r="AA698" s="41"/>
      <c r="AB698" s="31"/>
      <c r="AC698" s="121"/>
      <c r="AD698" s="122"/>
      <c r="AE698" s="118"/>
      <c r="AF698" s="100"/>
      <c r="AG698" s="71"/>
      <c r="AH698" s="94">
        <f>IFERROR(INDEX(※編集不可※選択項目!$P$3:$P$51,MATCH(新規登録用!G698&amp;新規登録用!H698&amp;新規登録用!I698,※編集不可※選択項目!$Q$3:$Q$51,0)),0)</f>
        <v>0</v>
      </c>
      <c r="AI698" s="95" t="str">
        <f t="shared" si="144"/>
        <v/>
      </c>
      <c r="AJ698" s="95" t="str">
        <f>IF(G698&amp;H698=※編集不可※選択項目!$J$3,VLOOKUP(新規登録用!U698,※編集不可※選択項目!$N$2:$P$13,3,TRUE),AK698)</f>
        <v/>
      </c>
      <c r="AK698" s="95" t="str">
        <f>IF(G698&amp;H698=※編集不可※選択項目!$J$15,VLOOKUP(新規登録用!U698,※編集不可※選択項目!$N$14:$P$25,3,TRUE),AL698)</f>
        <v/>
      </c>
      <c r="AL698" s="95" t="str">
        <f>IF(G698&amp;H698=※編集不可※選択項目!$J$27,VLOOKUP(新規登録用!U698,※編集不可※選択項目!$N$26:$P$41,3,TRUE),AM698)</f>
        <v/>
      </c>
      <c r="AM698" s="95" t="str">
        <f>IF(G698&amp;H698=※編集不可※選択項目!$J$43,VLOOKUP(新規登録用!U698,※編集不可※選択項目!$N$42:$P$46,3,TRUE),AN698)</f>
        <v/>
      </c>
      <c r="AN698" s="95" t="str">
        <f>IF(G698&amp;H698=※編集不可※選択項目!$J$48,VLOOKUP(新規登録用!U698,※編集不可※選択項目!$N$47:$P$51,3,TRUE),"")</f>
        <v/>
      </c>
      <c r="AO698" s="94">
        <f>IFERROR(VLOOKUP(Y698&amp;G698&amp;H698,※編集不可※選択項目!U:V,2,FALSE),0)</f>
        <v>0</v>
      </c>
      <c r="AP698" s="94">
        <f t="shared" si="145"/>
        <v>0</v>
      </c>
      <c r="AQ698" s="94" t="str">
        <f t="shared" si="146"/>
        <v/>
      </c>
      <c r="AR698" s="81">
        <f t="shared" si="147"/>
        <v>0</v>
      </c>
      <c r="AS698" s="81">
        <f t="shared" si="152"/>
        <v>0</v>
      </c>
      <c r="AT698" s="81">
        <f t="shared" si="148"/>
        <v>0</v>
      </c>
      <c r="AU698" s="81" t="str">
        <f t="shared" si="153"/>
        <v/>
      </c>
      <c r="AV698" s="74">
        <f t="shared" si="154"/>
        <v>0</v>
      </c>
      <c r="AW698" s="74">
        <f t="shared" si="155"/>
        <v>0</v>
      </c>
    </row>
    <row r="699" spans="1:49" s="13" customFormat="1" ht="25.15" customHeight="1" x14ac:dyDescent="0.15">
      <c r="A699" s="72">
        <f t="shared" si="149"/>
        <v>688</v>
      </c>
      <c r="B699" s="26" t="str">
        <f t="shared" si="142"/>
        <v/>
      </c>
      <c r="C699" s="73"/>
      <c r="D699" s="24" t="str">
        <f t="shared" si="150"/>
        <v/>
      </c>
      <c r="E699" s="24" t="str">
        <f t="shared" si="151"/>
        <v/>
      </c>
      <c r="F699" s="22"/>
      <c r="G699" s="23"/>
      <c r="H699" s="22"/>
      <c r="I699" s="24" t="str">
        <f>IF(OR(G699="",H699="",U699=""),"",IFERROR(VLOOKUP(G699&amp;H699&amp;U699,※編集不可※選択項目!$K$3:$P$51,5,FALSE),"該当なし"))</f>
        <v/>
      </c>
      <c r="J699" s="41"/>
      <c r="K699" s="22"/>
      <c r="L699" s="24" t="e">
        <f>J699&amp;#REF!</f>
        <v>#REF!</v>
      </c>
      <c r="M699" s="22"/>
      <c r="N699" s="22"/>
      <c r="O699" s="22"/>
      <c r="P699" s="22"/>
      <c r="Q699" s="22"/>
      <c r="R699" s="22"/>
      <c r="S699" s="25" t="str">
        <f t="shared" si="143"/>
        <v/>
      </c>
      <c r="T699" s="22"/>
      <c r="U699" s="22"/>
      <c r="V699" s="22"/>
      <c r="W699" s="22"/>
      <c r="X699" s="22"/>
      <c r="Y699" s="22"/>
      <c r="Z699" s="31"/>
      <c r="AA699" s="41"/>
      <c r="AB699" s="31"/>
      <c r="AC699" s="121"/>
      <c r="AD699" s="122"/>
      <c r="AE699" s="118"/>
      <c r="AF699" s="100"/>
      <c r="AG699" s="71"/>
      <c r="AH699" s="94">
        <f>IFERROR(INDEX(※編集不可※選択項目!$P$3:$P$51,MATCH(新規登録用!G699&amp;新規登録用!H699&amp;新規登録用!I699,※編集不可※選択項目!$Q$3:$Q$51,0)),0)</f>
        <v>0</v>
      </c>
      <c r="AI699" s="95" t="str">
        <f t="shared" si="144"/>
        <v/>
      </c>
      <c r="AJ699" s="95" t="str">
        <f>IF(G699&amp;H699=※編集不可※選択項目!$J$3,VLOOKUP(新規登録用!U699,※編集不可※選択項目!$N$2:$P$13,3,TRUE),AK699)</f>
        <v/>
      </c>
      <c r="AK699" s="95" t="str">
        <f>IF(G699&amp;H699=※編集不可※選択項目!$J$15,VLOOKUP(新規登録用!U699,※編集不可※選択項目!$N$14:$P$25,3,TRUE),AL699)</f>
        <v/>
      </c>
      <c r="AL699" s="95" t="str">
        <f>IF(G699&amp;H699=※編集不可※選択項目!$J$27,VLOOKUP(新規登録用!U699,※編集不可※選択項目!$N$26:$P$41,3,TRUE),AM699)</f>
        <v/>
      </c>
      <c r="AM699" s="95" t="str">
        <f>IF(G699&amp;H699=※編集不可※選択項目!$J$43,VLOOKUP(新規登録用!U699,※編集不可※選択項目!$N$42:$P$46,3,TRUE),AN699)</f>
        <v/>
      </c>
      <c r="AN699" s="95" t="str">
        <f>IF(G699&amp;H699=※編集不可※選択項目!$J$48,VLOOKUP(新規登録用!U699,※編集不可※選択項目!$N$47:$P$51,3,TRUE),"")</f>
        <v/>
      </c>
      <c r="AO699" s="94">
        <f>IFERROR(VLOOKUP(Y699&amp;G699&amp;H699,※編集不可※選択項目!U:V,2,FALSE),0)</f>
        <v>0</v>
      </c>
      <c r="AP699" s="94">
        <f t="shared" si="145"/>
        <v>0</v>
      </c>
      <c r="AQ699" s="94" t="str">
        <f t="shared" si="146"/>
        <v/>
      </c>
      <c r="AR699" s="81">
        <f t="shared" si="147"/>
        <v>0</v>
      </c>
      <c r="AS699" s="81">
        <f t="shared" si="152"/>
        <v>0</v>
      </c>
      <c r="AT699" s="81">
        <f t="shared" si="148"/>
        <v>0</v>
      </c>
      <c r="AU699" s="81" t="str">
        <f t="shared" si="153"/>
        <v/>
      </c>
      <c r="AV699" s="74">
        <f t="shared" si="154"/>
        <v>0</v>
      </c>
      <c r="AW699" s="74">
        <f t="shared" si="155"/>
        <v>0</v>
      </c>
    </row>
    <row r="700" spans="1:49" s="13" customFormat="1" ht="25.15" customHeight="1" x14ac:dyDescent="0.15">
      <c r="A700" s="72">
        <f t="shared" si="149"/>
        <v>689</v>
      </c>
      <c r="B700" s="26" t="str">
        <f t="shared" si="142"/>
        <v/>
      </c>
      <c r="C700" s="73"/>
      <c r="D700" s="24" t="str">
        <f t="shared" si="150"/>
        <v/>
      </c>
      <c r="E700" s="24" t="str">
        <f t="shared" si="151"/>
        <v/>
      </c>
      <c r="F700" s="22"/>
      <c r="G700" s="23"/>
      <c r="H700" s="22"/>
      <c r="I700" s="24" t="str">
        <f>IF(OR(G700="",H700="",U700=""),"",IFERROR(VLOOKUP(G700&amp;H700&amp;U700,※編集不可※選択項目!$K$3:$P$51,5,FALSE),"該当なし"))</f>
        <v/>
      </c>
      <c r="J700" s="41"/>
      <c r="K700" s="22"/>
      <c r="L700" s="24" t="e">
        <f>J700&amp;#REF!</f>
        <v>#REF!</v>
      </c>
      <c r="M700" s="22"/>
      <c r="N700" s="22"/>
      <c r="O700" s="22"/>
      <c r="P700" s="22"/>
      <c r="Q700" s="22"/>
      <c r="R700" s="22"/>
      <c r="S700" s="25" t="str">
        <f t="shared" si="143"/>
        <v/>
      </c>
      <c r="T700" s="22"/>
      <c r="U700" s="22"/>
      <c r="V700" s="22"/>
      <c r="W700" s="22"/>
      <c r="X700" s="22"/>
      <c r="Y700" s="22"/>
      <c r="Z700" s="31"/>
      <c r="AA700" s="41"/>
      <c r="AB700" s="31"/>
      <c r="AC700" s="121"/>
      <c r="AD700" s="122"/>
      <c r="AE700" s="118"/>
      <c r="AF700" s="100"/>
      <c r="AG700" s="71"/>
      <c r="AH700" s="94">
        <f>IFERROR(INDEX(※編集不可※選択項目!$P$3:$P$51,MATCH(新規登録用!G700&amp;新規登録用!H700&amp;新規登録用!I700,※編集不可※選択項目!$Q$3:$Q$51,0)),0)</f>
        <v>0</v>
      </c>
      <c r="AI700" s="95" t="str">
        <f t="shared" si="144"/>
        <v/>
      </c>
      <c r="AJ700" s="95" t="str">
        <f>IF(G700&amp;H700=※編集不可※選択項目!$J$3,VLOOKUP(新規登録用!U700,※編集不可※選択項目!$N$2:$P$13,3,TRUE),AK700)</f>
        <v/>
      </c>
      <c r="AK700" s="95" t="str">
        <f>IF(G700&amp;H700=※編集不可※選択項目!$J$15,VLOOKUP(新規登録用!U700,※編集不可※選択項目!$N$14:$P$25,3,TRUE),AL700)</f>
        <v/>
      </c>
      <c r="AL700" s="95" t="str">
        <f>IF(G700&amp;H700=※編集不可※選択項目!$J$27,VLOOKUP(新規登録用!U700,※編集不可※選択項目!$N$26:$P$41,3,TRUE),AM700)</f>
        <v/>
      </c>
      <c r="AM700" s="95" t="str">
        <f>IF(G700&amp;H700=※編集不可※選択項目!$J$43,VLOOKUP(新規登録用!U700,※編集不可※選択項目!$N$42:$P$46,3,TRUE),AN700)</f>
        <v/>
      </c>
      <c r="AN700" s="95" t="str">
        <f>IF(G700&amp;H700=※編集不可※選択項目!$J$48,VLOOKUP(新規登録用!U700,※編集不可※選択項目!$N$47:$P$51,3,TRUE),"")</f>
        <v/>
      </c>
      <c r="AO700" s="94">
        <f>IFERROR(VLOOKUP(Y700&amp;G700&amp;H700,※編集不可※選択項目!U:V,2,FALSE),0)</f>
        <v>0</v>
      </c>
      <c r="AP700" s="94">
        <f t="shared" si="145"/>
        <v>0</v>
      </c>
      <c r="AQ700" s="94" t="str">
        <f t="shared" si="146"/>
        <v/>
      </c>
      <c r="AR700" s="81">
        <f t="shared" si="147"/>
        <v>0</v>
      </c>
      <c r="AS700" s="81">
        <f t="shared" si="152"/>
        <v>0</v>
      </c>
      <c r="AT700" s="81">
        <f t="shared" si="148"/>
        <v>0</v>
      </c>
      <c r="AU700" s="81" t="str">
        <f t="shared" si="153"/>
        <v/>
      </c>
      <c r="AV700" s="74">
        <f t="shared" si="154"/>
        <v>0</v>
      </c>
      <c r="AW700" s="74">
        <f t="shared" si="155"/>
        <v>0</v>
      </c>
    </row>
    <row r="701" spans="1:49" s="13" customFormat="1" ht="25.15" customHeight="1" x14ac:dyDescent="0.15">
      <c r="A701" s="72">
        <f t="shared" si="149"/>
        <v>690</v>
      </c>
      <c r="B701" s="26" t="str">
        <f t="shared" si="142"/>
        <v/>
      </c>
      <c r="C701" s="73"/>
      <c r="D701" s="24" t="str">
        <f t="shared" si="150"/>
        <v/>
      </c>
      <c r="E701" s="24" t="str">
        <f t="shared" si="151"/>
        <v/>
      </c>
      <c r="F701" s="22"/>
      <c r="G701" s="23"/>
      <c r="H701" s="22"/>
      <c r="I701" s="24" t="str">
        <f>IF(OR(G701="",H701="",U701=""),"",IFERROR(VLOOKUP(G701&amp;H701&amp;U701,※編集不可※選択項目!$K$3:$P$51,5,FALSE),"該当なし"))</f>
        <v/>
      </c>
      <c r="J701" s="41"/>
      <c r="K701" s="22"/>
      <c r="L701" s="24" t="e">
        <f>J701&amp;#REF!</f>
        <v>#REF!</v>
      </c>
      <c r="M701" s="22"/>
      <c r="N701" s="22"/>
      <c r="O701" s="22"/>
      <c r="P701" s="22"/>
      <c r="Q701" s="22"/>
      <c r="R701" s="22"/>
      <c r="S701" s="25" t="str">
        <f t="shared" si="143"/>
        <v/>
      </c>
      <c r="T701" s="22"/>
      <c r="U701" s="22"/>
      <c r="V701" s="22"/>
      <c r="W701" s="22"/>
      <c r="X701" s="22"/>
      <c r="Y701" s="22"/>
      <c r="Z701" s="31"/>
      <c r="AA701" s="41"/>
      <c r="AB701" s="31"/>
      <c r="AC701" s="121"/>
      <c r="AD701" s="122"/>
      <c r="AE701" s="118"/>
      <c r="AF701" s="100"/>
      <c r="AG701" s="71"/>
      <c r="AH701" s="94">
        <f>IFERROR(INDEX(※編集不可※選択項目!$P$3:$P$51,MATCH(新規登録用!G701&amp;新規登録用!H701&amp;新規登録用!I701,※編集不可※選択項目!$Q$3:$Q$51,0)),0)</f>
        <v>0</v>
      </c>
      <c r="AI701" s="95" t="str">
        <f t="shared" si="144"/>
        <v/>
      </c>
      <c r="AJ701" s="95" t="str">
        <f>IF(G701&amp;H701=※編集不可※選択項目!$J$3,VLOOKUP(新規登録用!U701,※編集不可※選択項目!$N$2:$P$13,3,TRUE),AK701)</f>
        <v/>
      </c>
      <c r="AK701" s="95" t="str">
        <f>IF(G701&amp;H701=※編集不可※選択項目!$J$15,VLOOKUP(新規登録用!U701,※編集不可※選択項目!$N$14:$P$25,3,TRUE),AL701)</f>
        <v/>
      </c>
      <c r="AL701" s="95" t="str">
        <f>IF(G701&amp;H701=※編集不可※選択項目!$J$27,VLOOKUP(新規登録用!U701,※編集不可※選択項目!$N$26:$P$41,3,TRUE),AM701)</f>
        <v/>
      </c>
      <c r="AM701" s="95" t="str">
        <f>IF(G701&amp;H701=※編集不可※選択項目!$J$43,VLOOKUP(新規登録用!U701,※編集不可※選択項目!$N$42:$P$46,3,TRUE),AN701)</f>
        <v/>
      </c>
      <c r="AN701" s="95" t="str">
        <f>IF(G701&amp;H701=※編集不可※選択項目!$J$48,VLOOKUP(新規登録用!U701,※編集不可※選択項目!$N$47:$P$51,3,TRUE),"")</f>
        <v/>
      </c>
      <c r="AO701" s="94">
        <f>IFERROR(VLOOKUP(Y701&amp;G701&amp;H701,※編集不可※選択項目!U:V,2,FALSE),0)</f>
        <v>0</v>
      </c>
      <c r="AP701" s="94">
        <f t="shared" si="145"/>
        <v>0</v>
      </c>
      <c r="AQ701" s="94" t="str">
        <f t="shared" si="146"/>
        <v/>
      </c>
      <c r="AR701" s="81">
        <f t="shared" si="147"/>
        <v>0</v>
      </c>
      <c r="AS701" s="81">
        <f t="shared" si="152"/>
        <v>0</v>
      </c>
      <c r="AT701" s="81">
        <f t="shared" si="148"/>
        <v>0</v>
      </c>
      <c r="AU701" s="81" t="str">
        <f t="shared" si="153"/>
        <v/>
      </c>
      <c r="AV701" s="74">
        <f t="shared" si="154"/>
        <v>0</v>
      </c>
      <c r="AW701" s="74">
        <f t="shared" si="155"/>
        <v>0</v>
      </c>
    </row>
    <row r="702" spans="1:49" s="13" customFormat="1" ht="25.15" customHeight="1" x14ac:dyDescent="0.15">
      <c r="A702" s="72">
        <f t="shared" si="149"/>
        <v>691</v>
      </c>
      <c r="B702" s="26" t="str">
        <f t="shared" si="142"/>
        <v/>
      </c>
      <c r="C702" s="73"/>
      <c r="D702" s="24" t="str">
        <f t="shared" si="150"/>
        <v/>
      </c>
      <c r="E702" s="24" t="str">
        <f t="shared" si="151"/>
        <v/>
      </c>
      <c r="F702" s="22"/>
      <c r="G702" s="23"/>
      <c r="H702" s="22"/>
      <c r="I702" s="24" t="str">
        <f>IF(OR(G702="",H702="",U702=""),"",IFERROR(VLOOKUP(G702&amp;H702&amp;U702,※編集不可※選択項目!$K$3:$P$51,5,FALSE),"該当なし"))</f>
        <v/>
      </c>
      <c r="J702" s="41"/>
      <c r="K702" s="22"/>
      <c r="L702" s="24" t="e">
        <f>J702&amp;#REF!</f>
        <v>#REF!</v>
      </c>
      <c r="M702" s="22"/>
      <c r="N702" s="22"/>
      <c r="O702" s="22"/>
      <c r="P702" s="22"/>
      <c r="Q702" s="22"/>
      <c r="R702" s="22"/>
      <c r="S702" s="25" t="str">
        <f t="shared" si="143"/>
        <v/>
      </c>
      <c r="T702" s="22"/>
      <c r="U702" s="22"/>
      <c r="V702" s="22"/>
      <c r="W702" s="22"/>
      <c r="X702" s="22"/>
      <c r="Y702" s="22"/>
      <c r="Z702" s="31"/>
      <c r="AA702" s="41"/>
      <c r="AB702" s="31"/>
      <c r="AC702" s="121"/>
      <c r="AD702" s="122"/>
      <c r="AE702" s="118"/>
      <c r="AF702" s="100"/>
      <c r="AG702" s="71"/>
      <c r="AH702" s="94">
        <f>IFERROR(INDEX(※編集不可※選択項目!$P$3:$P$51,MATCH(新規登録用!G702&amp;新規登録用!H702&amp;新規登録用!I702,※編集不可※選択項目!$Q$3:$Q$51,0)),0)</f>
        <v>0</v>
      </c>
      <c r="AI702" s="95" t="str">
        <f t="shared" si="144"/>
        <v/>
      </c>
      <c r="AJ702" s="95" t="str">
        <f>IF(G702&amp;H702=※編集不可※選択項目!$J$3,VLOOKUP(新規登録用!U702,※編集不可※選択項目!$N$2:$P$13,3,TRUE),AK702)</f>
        <v/>
      </c>
      <c r="AK702" s="95" t="str">
        <f>IF(G702&amp;H702=※編集不可※選択項目!$J$15,VLOOKUP(新規登録用!U702,※編集不可※選択項目!$N$14:$P$25,3,TRUE),AL702)</f>
        <v/>
      </c>
      <c r="AL702" s="95" t="str">
        <f>IF(G702&amp;H702=※編集不可※選択項目!$J$27,VLOOKUP(新規登録用!U702,※編集不可※選択項目!$N$26:$P$41,3,TRUE),AM702)</f>
        <v/>
      </c>
      <c r="AM702" s="95" t="str">
        <f>IF(G702&amp;H702=※編集不可※選択項目!$J$43,VLOOKUP(新規登録用!U702,※編集不可※選択項目!$N$42:$P$46,3,TRUE),AN702)</f>
        <v/>
      </c>
      <c r="AN702" s="95" t="str">
        <f>IF(G702&amp;H702=※編集不可※選択項目!$J$48,VLOOKUP(新規登録用!U702,※編集不可※選択項目!$N$47:$P$51,3,TRUE),"")</f>
        <v/>
      </c>
      <c r="AO702" s="94">
        <f>IFERROR(VLOOKUP(Y702&amp;G702&amp;H702,※編集不可※選択項目!U:V,2,FALSE),0)</f>
        <v>0</v>
      </c>
      <c r="AP702" s="94">
        <f t="shared" si="145"/>
        <v>0</v>
      </c>
      <c r="AQ702" s="94" t="str">
        <f t="shared" si="146"/>
        <v/>
      </c>
      <c r="AR702" s="81">
        <f t="shared" si="147"/>
        <v>0</v>
      </c>
      <c r="AS702" s="81">
        <f t="shared" si="152"/>
        <v>0</v>
      </c>
      <c r="AT702" s="81">
        <f t="shared" si="148"/>
        <v>0</v>
      </c>
      <c r="AU702" s="81" t="str">
        <f t="shared" si="153"/>
        <v/>
      </c>
      <c r="AV702" s="74">
        <f t="shared" si="154"/>
        <v>0</v>
      </c>
      <c r="AW702" s="74">
        <f t="shared" si="155"/>
        <v>0</v>
      </c>
    </row>
    <row r="703" spans="1:49" s="13" customFormat="1" ht="25.15" customHeight="1" x14ac:dyDescent="0.15">
      <c r="A703" s="72">
        <f t="shared" si="149"/>
        <v>692</v>
      </c>
      <c r="B703" s="26" t="str">
        <f t="shared" si="142"/>
        <v/>
      </c>
      <c r="C703" s="73"/>
      <c r="D703" s="24" t="str">
        <f t="shared" si="150"/>
        <v/>
      </c>
      <c r="E703" s="24" t="str">
        <f t="shared" si="151"/>
        <v/>
      </c>
      <c r="F703" s="22"/>
      <c r="G703" s="23"/>
      <c r="H703" s="22"/>
      <c r="I703" s="24" t="str">
        <f>IF(OR(G703="",H703="",U703=""),"",IFERROR(VLOOKUP(G703&amp;H703&amp;U703,※編集不可※選択項目!$K$3:$P$51,5,FALSE),"該当なし"))</f>
        <v/>
      </c>
      <c r="J703" s="41"/>
      <c r="K703" s="22"/>
      <c r="L703" s="24" t="e">
        <f>J703&amp;#REF!</f>
        <v>#REF!</v>
      </c>
      <c r="M703" s="22"/>
      <c r="N703" s="22"/>
      <c r="O703" s="22"/>
      <c r="P703" s="22"/>
      <c r="Q703" s="22"/>
      <c r="R703" s="22"/>
      <c r="S703" s="25" t="str">
        <f t="shared" si="143"/>
        <v/>
      </c>
      <c r="T703" s="22"/>
      <c r="U703" s="22"/>
      <c r="V703" s="22"/>
      <c r="W703" s="22"/>
      <c r="X703" s="22"/>
      <c r="Y703" s="22"/>
      <c r="Z703" s="31"/>
      <c r="AA703" s="41"/>
      <c r="AB703" s="31"/>
      <c r="AC703" s="121"/>
      <c r="AD703" s="122"/>
      <c r="AE703" s="118"/>
      <c r="AF703" s="100"/>
      <c r="AG703" s="71"/>
      <c r="AH703" s="94">
        <f>IFERROR(INDEX(※編集不可※選択項目!$P$3:$P$51,MATCH(新規登録用!G703&amp;新規登録用!H703&amp;新規登録用!I703,※編集不可※選択項目!$Q$3:$Q$51,0)),0)</f>
        <v>0</v>
      </c>
      <c r="AI703" s="95" t="str">
        <f t="shared" si="144"/>
        <v/>
      </c>
      <c r="AJ703" s="95" t="str">
        <f>IF(G703&amp;H703=※編集不可※選択項目!$J$3,VLOOKUP(新規登録用!U703,※編集不可※選択項目!$N$2:$P$13,3,TRUE),AK703)</f>
        <v/>
      </c>
      <c r="AK703" s="95" t="str">
        <f>IF(G703&amp;H703=※編集不可※選択項目!$J$15,VLOOKUP(新規登録用!U703,※編集不可※選択項目!$N$14:$P$25,3,TRUE),AL703)</f>
        <v/>
      </c>
      <c r="AL703" s="95" t="str">
        <f>IF(G703&amp;H703=※編集不可※選択項目!$J$27,VLOOKUP(新規登録用!U703,※編集不可※選択項目!$N$26:$P$41,3,TRUE),AM703)</f>
        <v/>
      </c>
      <c r="AM703" s="95" t="str">
        <f>IF(G703&amp;H703=※編集不可※選択項目!$J$43,VLOOKUP(新規登録用!U703,※編集不可※選択項目!$N$42:$P$46,3,TRUE),AN703)</f>
        <v/>
      </c>
      <c r="AN703" s="95" t="str">
        <f>IF(G703&amp;H703=※編集不可※選択項目!$J$48,VLOOKUP(新規登録用!U703,※編集不可※選択項目!$N$47:$P$51,3,TRUE),"")</f>
        <v/>
      </c>
      <c r="AO703" s="94">
        <f>IFERROR(VLOOKUP(Y703&amp;G703&amp;H703,※編集不可※選択項目!U:V,2,FALSE),0)</f>
        <v>0</v>
      </c>
      <c r="AP703" s="94">
        <f t="shared" si="145"/>
        <v>0</v>
      </c>
      <c r="AQ703" s="94" t="str">
        <f t="shared" si="146"/>
        <v/>
      </c>
      <c r="AR703" s="81">
        <f t="shared" si="147"/>
        <v>0</v>
      </c>
      <c r="AS703" s="81">
        <f t="shared" si="152"/>
        <v>0</v>
      </c>
      <c r="AT703" s="81">
        <f t="shared" si="148"/>
        <v>0</v>
      </c>
      <c r="AU703" s="81" t="str">
        <f t="shared" si="153"/>
        <v/>
      </c>
      <c r="AV703" s="74">
        <f t="shared" si="154"/>
        <v>0</v>
      </c>
      <c r="AW703" s="74">
        <f t="shared" si="155"/>
        <v>0</v>
      </c>
    </row>
    <row r="704" spans="1:49" s="13" customFormat="1" ht="25.15" customHeight="1" x14ac:dyDescent="0.15">
      <c r="A704" s="72">
        <f t="shared" si="149"/>
        <v>693</v>
      </c>
      <c r="B704" s="26" t="str">
        <f t="shared" si="142"/>
        <v/>
      </c>
      <c r="C704" s="73"/>
      <c r="D704" s="24" t="str">
        <f t="shared" si="150"/>
        <v/>
      </c>
      <c r="E704" s="24" t="str">
        <f t="shared" si="151"/>
        <v/>
      </c>
      <c r="F704" s="22"/>
      <c r="G704" s="23"/>
      <c r="H704" s="22"/>
      <c r="I704" s="24" t="str">
        <f>IF(OR(G704="",H704="",U704=""),"",IFERROR(VLOOKUP(G704&amp;H704&amp;U704,※編集不可※選択項目!$K$3:$P$51,5,FALSE),"該当なし"))</f>
        <v/>
      </c>
      <c r="J704" s="41"/>
      <c r="K704" s="22"/>
      <c r="L704" s="24" t="e">
        <f>J704&amp;#REF!</f>
        <v>#REF!</v>
      </c>
      <c r="M704" s="22"/>
      <c r="N704" s="22"/>
      <c r="O704" s="22"/>
      <c r="P704" s="22"/>
      <c r="Q704" s="22"/>
      <c r="R704" s="22"/>
      <c r="S704" s="25" t="str">
        <f t="shared" si="143"/>
        <v/>
      </c>
      <c r="T704" s="22"/>
      <c r="U704" s="22"/>
      <c r="V704" s="22"/>
      <c r="W704" s="22"/>
      <c r="X704" s="22"/>
      <c r="Y704" s="22"/>
      <c r="Z704" s="31"/>
      <c r="AA704" s="41"/>
      <c r="AB704" s="31"/>
      <c r="AC704" s="121"/>
      <c r="AD704" s="122"/>
      <c r="AE704" s="118"/>
      <c r="AF704" s="100"/>
      <c r="AG704" s="71"/>
      <c r="AH704" s="94">
        <f>IFERROR(INDEX(※編集不可※選択項目!$P$3:$P$51,MATCH(新規登録用!G704&amp;新規登録用!H704&amp;新規登録用!I704,※編集不可※選択項目!$Q$3:$Q$51,0)),0)</f>
        <v>0</v>
      </c>
      <c r="AI704" s="95" t="str">
        <f t="shared" si="144"/>
        <v/>
      </c>
      <c r="AJ704" s="95" t="str">
        <f>IF(G704&amp;H704=※編集不可※選択項目!$J$3,VLOOKUP(新規登録用!U704,※編集不可※選択項目!$N$2:$P$13,3,TRUE),AK704)</f>
        <v/>
      </c>
      <c r="AK704" s="95" t="str">
        <f>IF(G704&amp;H704=※編集不可※選択項目!$J$15,VLOOKUP(新規登録用!U704,※編集不可※選択項目!$N$14:$P$25,3,TRUE),AL704)</f>
        <v/>
      </c>
      <c r="AL704" s="95" t="str">
        <f>IF(G704&amp;H704=※編集不可※選択項目!$J$27,VLOOKUP(新規登録用!U704,※編集不可※選択項目!$N$26:$P$41,3,TRUE),AM704)</f>
        <v/>
      </c>
      <c r="AM704" s="95" t="str">
        <f>IF(G704&amp;H704=※編集不可※選択項目!$J$43,VLOOKUP(新規登録用!U704,※編集不可※選択項目!$N$42:$P$46,3,TRUE),AN704)</f>
        <v/>
      </c>
      <c r="AN704" s="95" t="str">
        <f>IF(G704&amp;H704=※編集不可※選択項目!$J$48,VLOOKUP(新規登録用!U704,※編集不可※選択項目!$N$47:$P$51,3,TRUE),"")</f>
        <v/>
      </c>
      <c r="AO704" s="94">
        <f>IFERROR(VLOOKUP(Y704&amp;G704&amp;H704,※編集不可※選択項目!U:V,2,FALSE),0)</f>
        <v>0</v>
      </c>
      <c r="AP704" s="94">
        <f t="shared" si="145"/>
        <v>0</v>
      </c>
      <c r="AQ704" s="94" t="str">
        <f t="shared" si="146"/>
        <v/>
      </c>
      <c r="AR704" s="81">
        <f t="shared" si="147"/>
        <v>0</v>
      </c>
      <c r="AS704" s="81">
        <f t="shared" si="152"/>
        <v>0</v>
      </c>
      <c r="AT704" s="81">
        <f t="shared" si="148"/>
        <v>0</v>
      </c>
      <c r="AU704" s="81" t="str">
        <f t="shared" si="153"/>
        <v/>
      </c>
      <c r="AV704" s="74">
        <f t="shared" si="154"/>
        <v>0</v>
      </c>
      <c r="AW704" s="74">
        <f t="shared" si="155"/>
        <v>0</v>
      </c>
    </row>
    <row r="705" spans="1:49" s="13" customFormat="1" ht="25.15" customHeight="1" x14ac:dyDescent="0.15">
      <c r="A705" s="72">
        <f t="shared" si="149"/>
        <v>694</v>
      </c>
      <c r="B705" s="26" t="str">
        <f t="shared" si="142"/>
        <v/>
      </c>
      <c r="C705" s="73"/>
      <c r="D705" s="24" t="str">
        <f t="shared" si="150"/>
        <v/>
      </c>
      <c r="E705" s="24" t="str">
        <f t="shared" si="151"/>
        <v/>
      </c>
      <c r="F705" s="22"/>
      <c r="G705" s="23"/>
      <c r="H705" s="22"/>
      <c r="I705" s="24" t="str">
        <f>IF(OR(G705="",H705="",U705=""),"",IFERROR(VLOOKUP(G705&amp;H705&amp;U705,※編集不可※選択項目!$K$3:$P$51,5,FALSE),"該当なし"))</f>
        <v/>
      </c>
      <c r="J705" s="41"/>
      <c r="K705" s="22"/>
      <c r="L705" s="24" t="e">
        <f>J705&amp;#REF!</f>
        <v>#REF!</v>
      </c>
      <c r="M705" s="22"/>
      <c r="N705" s="22"/>
      <c r="O705" s="22"/>
      <c r="P705" s="22"/>
      <c r="Q705" s="22"/>
      <c r="R705" s="22"/>
      <c r="S705" s="25" t="str">
        <f t="shared" si="143"/>
        <v/>
      </c>
      <c r="T705" s="22"/>
      <c r="U705" s="22"/>
      <c r="V705" s="22"/>
      <c r="W705" s="22"/>
      <c r="X705" s="22"/>
      <c r="Y705" s="22"/>
      <c r="Z705" s="31"/>
      <c r="AA705" s="41"/>
      <c r="AB705" s="31"/>
      <c r="AC705" s="121"/>
      <c r="AD705" s="122"/>
      <c r="AE705" s="118"/>
      <c r="AF705" s="100"/>
      <c r="AG705" s="71"/>
      <c r="AH705" s="94">
        <f>IFERROR(INDEX(※編集不可※選択項目!$P$3:$P$51,MATCH(新規登録用!G705&amp;新規登録用!H705&amp;新規登録用!I705,※編集不可※選択項目!$Q$3:$Q$51,0)),0)</f>
        <v>0</v>
      </c>
      <c r="AI705" s="95" t="str">
        <f t="shared" si="144"/>
        <v/>
      </c>
      <c r="AJ705" s="95" t="str">
        <f>IF(G705&amp;H705=※編集不可※選択項目!$J$3,VLOOKUP(新規登録用!U705,※編集不可※選択項目!$N$2:$P$13,3,TRUE),AK705)</f>
        <v/>
      </c>
      <c r="AK705" s="95" t="str">
        <f>IF(G705&amp;H705=※編集不可※選択項目!$J$15,VLOOKUP(新規登録用!U705,※編集不可※選択項目!$N$14:$P$25,3,TRUE),AL705)</f>
        <v/>
      </c>
      <c r="AL705" s="95" t="str">
        <f>IF(G705&amp;H705=※編集不可※選択項目!$J$27,VLOOKUP(新規登録用!U705,※編集不可※選択項目!$N$26:$P$41,3,TRUE),AM705)</f>
        <v/>
      </c>
      <c r="AM705" s="95" t="str">
        <f>IF(G705&amp;H705=※編集不可※選択項目!$J$43,VLOOKUP(新規登録用!U705,※編集不可※選択項目!$N$42:$P$46,3,TRUE),AN705)</f>
        <v/>
      </c>
      <c r="AN705" s="95" t="str">
        <f>IF(G705&amp;H705=※編集不可※選択項目!$J$48,VLOOKUP(新規登録用!U705,※編集不可※選択項目!$N$47:$P$51,3,TRUE),"")</f>
        <v/>
      </c>
      <c r="AO705" s="94">
        <f>IFERROR(VLOOKUP(Y705&amp;G705&amp;H705,※編集不可※選択項目!U:V,2,FALSE),0)</f>
        <v>0</v>
      </c>
      <c r="AP705" s="94">
        <f t="shared" si="145"/>
        <v>0</v>
      </c>
      <c r="AQ705" s="94" t="str">
        <f t="shared" si="146"/>
        <v/>
      </c>
      <c r="AR705" s="81">
        <f t="shared" si="147"/>
        <v>0</v>
      </c>
      <c r="AS705" s="81">
        <f t="shared" si="152"/>
        <v>0</v>
      </c>
      <c r="AT705" s="81">
        <f t="shared" si="148"/>
        <v>0</v>
      </c>
      <c r="AU705" s="81" t="str">
        <f t="shared" si="153"/>
        <v/>
      </c>
      <c r="AV705" s="74">
        <f t="shared" si="154"/>
        <v>0</v>
      </c>
      <c r="AW705" s="74">
        <f t="shared" si="155"/>
        <v>0</v>
      </c>
    </row>
    <row r="706" spans="1:49" s="13" customFormat="1" ht="25.15" customHeight="1" x14ac:dyDescent="0.15">
      <c r="A706" s="72">
        <f t="shared" si="149"/>
        <v>695</v>
      </c>
      <c r="B706" s="26" t="str">
        <f t="shared" si="142"/>
        <v/>
      </c>
      <c r="C706" s="73"/>
      <c r="D706" s="24" t="str">
        <f t="shared" si="150"/>
        <v/>
      </c>
      <c r="E706" s="24" t="str">
        <f t="shared" si="151"/>
        <v/>
      </c>
      <c r="F706" s="22"/>
      <c r="G706" s="23"/>
      <c r="H706" s="22"/>
      <c r="I706" s="24" t="str">
        <f>IF(OR(G706="",H706="",U706=""),"",IFERROR(VLOOKUP(G706&amp;H706&amp;U706,※編集不可※選択項目!$K$3:$P$51,5,FALSE),"該当なし"))</f>
        <v/>
      </c>
      <c r="J706" s="41"/>
      <c r="K706" s="22"/>
      <c r="L706" s="24" t="e">
        <f>J706&amp;#REF!</f>
        <v>#REF!</v>
      </c>
      <c r="M706" s="22"/>
      <c r="N706" s="22"/>
      <c r="O706" s="22"/>
      <c r="P706" s="22"/>
      <c r="Q706" s="22"/>
      <c r="R706" s="22"/>
      <c r="S706" s="25" t="str">
        <f t="shared" si="143"/>
        <v/>
      </c>
      <c r="T706" s="22"/>
      <c r="U706" s="22"/>
      <c r="V706" s="22"/>
      <c r="W706" s="22"/>
      <c r="X706" s="22"/>
      <c r="Y706" s="22"/>
      <c r="Z706" s="31"/>
      <c r="AA706" s="41"/>
      <c r="AB706" s="31"/>
      <c r="AC706" s="121"/>
      <c r="AD706" s="122"/>
      <c r="AE706" s="118"/>
      <c r="AF706" s="100"/>
      <c r="AG706" s="71"/>
      <c r="AH706" s="94">
        <f>IFERROR(INDEX(※編集不可※選択項目!$P$3:$P$51,MATCH(新規登録用!G706&amp;新規登録用!H706&amp;新規登録用!I706,※編集不可※選択項目!$Q$3:$Q$51,0)),0)</f>
        <v>0</v>
      </c>
      <c r="AI706" s="95" t="str">
        <f t="shared" si="144"/>
        <v/>
      </c>
      <c r="AJ706" s="95" t="str">
        <f>IF(G706&amp;H706=※編集不可※選択項目!$J$3,VLOOKUP(新規登録用!U706,※編集不可※選択項目!$N$2:$P$13,3,TRUE),AK706)</f>
        <v/>
      </c>
      <c r="AK706" s="95" t="str">
        <f>IF(G706&amp;H706=※編集不可※選択項目!$J$15,VLOOKUP(新規登録用!U706,※編集不可※選択項目!$N$14:$P$25,3,TRUE),AL706)</f>
        <v/>
      </c>
      <c r="AL706" s="95" t="str">
        <f>IF(G706&amp;H706=※編集不可※選択項目!$J$27,VLOOKUP(新規登録用!U706,※編集不可※選択項目!$N$26:$P$41,3,TRUE),AM706)</f>
        <v/>
      </c>
      <c r="AM706" s="95" t="str">
        <f>IF(G706&amp;H706=※編集不可※選択項目!$J$43,VLOOKUP(新規登録用!U706,※編集不可※選択項目!$N$42:$P$46,3,TRUE),AN706)</f>
        <v/>
      </c>
      <c r="AN706" s="95" t="str">
        <f>IF(G706&amp;H706=※編集不可※選択項目!$J$48,VLOOKUP(新規登録用!U706,※編集不可※選択項目!$N$47:$P$51,3,TRUE),"")</f>
        <v/>
      </c>
      <c r="AO706" s="94">
        <f>IFERROR(VLOOKUP(Y706&amp;G706&amp;H706,※編集不可※選択項目!U:V,2,FALSE),0)</f>
        <v>0</v>
      </c>
      <c r="AP706" s="94">
        <f t="shared" si="145"/>
        <v>0</v>
      </c>
      <c r="AQ706" s="94" t="str">
        <f t="shared" si="146"/>
        <v/>
      </c>
      <c r="AR706" s="81">
        <f t="shared" si="147"/>
        <v>0</v>
      </c>
      <c r="AS706" s="81">
        <f t="shared" si="152"/>
        <v>0</v>
      </c>
      <c r="AT706" s="81">
        <f t="shared" si="148"/>
        <v>0</v>
      </c>
      <c r="AU706" s="81" t="str">
        <f t="shared" si="153"/>
        <v/>
      </c>
      <c r="AV706" s="74">
        <f t="shared" si="154"/>
        <v>0</v>
      </c>
      <c r="AW706" s="74">
        <f t="shared" si="155"/>
        <v>0</v>
      </c>
    </row>
    <row r="707" spans="1:49" s="13" customFormat="1" ht="25.15" customHeight="1" x14ac:dyDescent="0.15">
      <c r="A707" s="72">
        <f t="shared" si="149"/>
        <v>696</v>
      </c>
      <c r="B707" s="26" t="str">
        <f t="shared" si="142"/>
        <v/>
      </c>
      <c r="C707" s="73"/>
      <c r="D707" s="24" t="str">
        <f t="shared" si="150"/>
        <v/>
      </c>
      <c r="E707" s="24" t="str">
        <f t="shared" si="151"/>
        <v/>
      </c>
      <c r="F707" s="22"/>
      <c r="G707" s="23"/>
      <c r="H707" s="22"/>
      <c r="I707" s="24" t="str">
        <f>IF(OR(G707="",H707="",U707=""),"",IFERROR(VLOOKUP(G707&amp;H707&amp;U707,※編集不可※選択項目!$K$3:$P$51,5,FALSE),"該当なし"))</f>
        <v/>
      </c>
      <c r="J707" s="41"/>
      <c r="K707" s="22"/>
      <c r="L707" s="24" t="e">
        <f>J707&amp;#REF!</f>
        <v>#REF!</v>
      </c>
      <c r="M707" s="22"/>
      <c r="N707" s="22"/>
      <c r="O707" s="22"/>
      <c r="P707" s="22"/>
      <c r="Q707" s="22"/>
      <c r="R707" s="22"/>
      <c r="S707" s="25" t="str">
        <f t="shared" si="143"/>
        <v/>
      </c>
      <c r="T707" s="22"/>
      <c r="U707" s="22"/>
      <c r="V707" s="22"/>
      <c r="W707" s="22"/>
      <c r="X707" s="22"/>
      <c r="Y707" s="22"/>
      <c r="Z707" s="31"/>
      <c r="AA707" s="41"/>
      <c r="AB707" s="31"/>
      <c r="AC707" s="121"/>
      <c r="AD707" s="122"/>
      <c r="AE707" s="118"/>
      <c r="AF707" s="100"/>
      <c r="AG707" s="71"/>
      <c r="AH707" s="94">
        <f>IFERROR(INDEX(※編集不可※選択項目!$P$3:$P$51,MATCH(新規登録用!G707&amp;新規登録用!H707&amp;新規登録用!I707,※編集不可※選択項目!$Q$3:$Q$51,0)),0)</f>
        <v>0</v>
      </c>
      <c r="AI707" s="95" t="str">
        <f t="shared" si="144"/>
        <v/>
      </c>
      <c r="AJ707" s="95" t="str">
        <f>IF(G707&amp;H707=※編集不可※選択項目!$J$3,VLOOKUP(新規登録用!U707,※編集不可※選択項目!$N$2:$P$13,3,TRUE),AK707)</f>
        <v/>
      </c>
      <c r="AK707" s="95" t="str">
        <f>IF(G707&amp;H707=※編集不可※選択項目!$J$15,VLOOKUP(新規登録用!U707,※編集不可※選択項目!$N$14:$P$25,3,TRUE),AL707)</f>
        <v/>
      </c>
      <c r="AL707" s="95" t="str">
        <f>IF(G707&amp;H707=※編集不可※選択項目!$J$27,VLOOKUP(新規登録用!U707,※編集不可※選択項目!$N$26:$P$41,3,TRUE),AM707)</f>
        <v/>
      </c>
      <c r="AM707" s="95" t="str">
        <f>IF(G707&amp;H707=※編集不可※選択項目!$J$43,VLOOKUP(新規登録用!U707,※編集不可※選択項目!$N$42:$P$46,3,TRUE),AN707)</f>
        <v/>
      </c>
      <c r="AN707" s="95" t="str">
        <f>IF(G707&amp;H707=※編集不可※選択項目!$J$48,VLOOKUP(新規登録用!U707,※編集不可※選択項目!$N$47:$P$51,3,TRUE),"")</f>
        <v/>
      </c>
      <c r="AO707" s="94">
        <f>IFERROR(VLOOKUP(Y707&amp;G707&amp;H707,※編集不可※選択項目!U:V,2,FALSE),0)</f>
        <v>0</v>
      </c>
      <c r="AP707" s="94">
        <f t="shared" si="145"/>
        <v>0</v>
      </c>
      <c r="AQ707" s="94" t="str">
        <f t="shared" si="146"/>
        <v/>
      </c>
      <c r="AR707" s="81">
        <f t="shared" si="147"/>
        <v>0</v>
      </c>
      <c r="AS707" s="81">
        <f t="shared" si="152"/>
        <v>0</v>
      </c>
      <c r="AT707" s="81">
        <f t="shared" si="148"/>
        <v>0</v>
      </c>
      <c r="AU707" s="81" t="str">
        <f t="shared" si="153"/>
        <v/>
      </c>
      <c r="AV707" s="74">
        <f t="shared" si="154"/>
        <v>0</v>
      </c>
      <c r="AW707" s="74">
        <f t="shared" si="155"/>
        <v>0</v>
      </c>
    </row>
    <row r="708" spans="1:49" s="13" customFormat="1" ht="25.15" customHeight="1" x14ac:dyDescent="0.15">
      <c r="A708" s="72">
        <f t="shared" si="149"/>
        <v>697</v>
      </c>
      <c r="B708" s="26" t="str">
        <f t="shared" si="142"/>
        <v/>
      </c>
      <c r="C708" s="73"/>
      <c r="D708" s="24" t="str">
        <f t="shared" si="150"/>
        <v/>
      </c>
      <c r="E708" s="24" t="str">
        <f t="shared" si="151"/>
        <v/>
      </c>
      <c r="F708" s="22"/>
      <c r="G708" s="23"/>
      <c r="H708" s="22"/>
      <c r="I708" s="24" t="str">
        <f>IF(OR(G708="",H708="",U708=""),"",IFERROR(VLOOKUP(G708&amp;H708&amp;U708,※編集不可※選択項目!$K$3:$P$51,5,FALSE),"該当なし"))</f>
        <v/>
      </c>
      <c r="J708" s="41"/>
      <c r="K708" s="22"/>
      <c r="L708" s="24" t="e">
        <f>J708&amp;#REF!</f>
        <v>#REF!</v>
      </c>
      <c r="M708" s="22"/>
      <c r="N708" s="22"/>
      <c r="O708" s="22"/>
      <c r="P708" s="22"/>
      <c r="Q708" s="22"/>
      <c r="R708" s="22"/>
      <c r="S708" s="25" t="str">
        <f t="shared" si="143"/>
        <v/>
      </c>
      <c r="T708" s="22"/>
      <c r="U708" s="22"/>
      <c r="V708" s="22"/>
      <c r="W708" s="22"/>
      <c r="X708" s="22"/>
      <c r="Y708" s="22"/>
      <c r="Z708" s="31"/>
      <c r="AA708" s="41"/>
      <c r="AB708" s="31"/>
      <c r="AC708" s="121"/>
      <c r="AD708" s="122"/>
      <c r="AE708" s="118"/>
      <c r="AF708" s="100"/>
      <c r="AG708" s="71"/>
      <c r="AH708" s="94">
        <f>IFERROR(INDEX(※編集不可※選択項目!$P$3:$P$51,MATCH(新規登録用!G708&amp;新規登録用!H708&amp;新規登録用!I708,※編集不可※選択項目!$Q$3:$Q$51,0)),0)</f>
        <v>0</v>
      </c>
      <c r="AI708" s="95" t="str">
        <f t="shared" si="144"/>
        <v/>
      </c>
      <c r="AJ708" s="95" t="str">
        <f>IF(G708&amp;H708=※編集不可※選択項目!$J$3,VLOOKUP(新規登録用!U708,※編集不可※選択項目!$N$2:$P$13,3,TRUE),AK708)</f>
        <v/>
      </c>
      <c r="AK708" s="95" t="str">
        <f>IF(G708&amp;H708=※編集不可※選択項目!$J$15,VLOOKUP(新規登録用!U708,※編集不可※選択項目!$N$14:$P$25,3,TRUE),AL708)</f>
        <v/>
      </c>
      <c r="AL708" s="95" t="str">
        <f>IF(G708&amp;H708=※編集不可※選択項目!$J$27,VLOOKUP(新規登録用!U708,※編集不可※選択項目!$N$26:$P$41,3,TRUE),AM708)</f>
        <v/>
      </c>
      <c r="AM708" s="95" t="str">
        <f>IF(G708&amp;H708=※編集不可※選択項目!$J$43,VLOOKUP(新規登録用!U708,※編集不可※選択項目!$N$42:$P$46,3,TRUE),AN708)</f>
        <v/>
      </c>
      <c r="AN708" s="95" t="str">
        <f>IF(G708&amp;H708=※編集不可※選択項目!$J$48,VLOOKUP(新規登録用!U708,※編集不可※選択項目!$N$47:$P$51,3,TRUE),"")</f>
        <v/>
      </c>
      <c r="AO708" s="94">
        <f>IFERROR(VLOOKUP(Y708&amp;G708&amp;H708,※編集不可※選択項目!U:V,2,FALSE),0)</f>
        <v>0</v>
      </c>
      <c r="AP708" s="94">
        <f t="shared" si="145"/>
        <v>0</v>
      </c>
      <c r="AQ708" s="94" t="str">
        <f t="shared" si="146"/>
        <v/>
      </c>
      <c r="AR708" s="81">
        <f t="shared" si="147"/>
        <v>0</v>
      </c>
      <c r="AS708" s="81">
        <f t="shared" si="152"/>
        <v>0</v>
      </c>
      <c r="AT708" s="81">
        <f t="shared" si="148"/>
        <v>0</v>
      </c>
      <c r="AU708" s="81" t="str">
        <f t="shared" si="153"/>
        <v/>
      </c>
      <c r="AV708" s="74">
        <f t="shared" si="154"/>
        <v>0</v>
      </c>
      <c r="AW708" s="74">
        <f t="shared" si="155"/>
        <v>0</v>
      </c>
    </row>
    <row r="709" spans="1:49" s="13" customFormat="1" ht="25.15" customHeight="1" x14ac:dyDescent="0.15">
      <c r="A709" s="72">
        <f t="shared" si="149"/>
        <v>698</v>
      </c>
      <c r="B709" s="26" t="str">
        <f t="shared" si="142"/>
        <v/>
      </c>
      <c r="C709" s="73"/>
      <c r="D709" s="24" t="str">
        <f t="shared" si="150"/>
        <v/>
      </c>
      <c r="E709" s="24" t="str">
        <f t="shared" si="151"/>
        <v/>
      </c>
      <c r="F709" s="22"/>
      <c r="G709" s="23"/>
      <c r="H709" s="22"/>
      <c r="I709" s="24" t="str">
        <f>IF(OR(G709="",H709="",U709=""),"",IFERROR(VLOOKUP(G709&amp;H709&amp;U709,※編集不可※選択項目!$K$3:$P$51,5,FALSE),"該当なし"))</f>
        <v/>
      </c>
      <c r="J709" s="41"/>
      <c r="K709" s="22"/>
      <c r="L709" s="24" t="e">
        <f>J709&amp;#REF!</f>
        <v>#REF!</v>
      </c>
      <c r="M709" s="22"/>
      <c r="N709" s="22"/>
      <c r="O709" s="22"/>
      <c r="P709" s="22"/>
      <c r="Q709" s="22"/>
      <c r="R709" s="22"/>
      <c r="S709" s="25" t="str">
        <f t="shared" si="143"/>
        <v/>
      </c>
      <c r="T709" s="22"/>
      <c r="U709" s="22"/>
      <c r="V709" s="22"/>
      <c r="W709" s="22"/>
      <c r="X709" s="22"/>
      <c r="Y709" s="22"/>
      <c r="Z709" s="31"/>
      <c r="AA709" s="41"/>
      <c r="AB709" s="31"/>
      <c r="AC709" s="121"/>
      <c r="AD709" s="122"/>
      <c r="AE709" s="118"/>
      <c r="AF709" s="100"/>
      <c r="AG709" s="71"/>
      <c r="AH709" s="94">
        <f>IFERROR(INDEX(※編集不可※選択項目!$P$3:$P$51,MATCH(新規登録用!G709&amp;新規登録用!H709&amp;新規登録用!I709,※編集不可※選択項目!$Q$3:$Q$51,0)),0)</f>
        <v>0</v>
      </c>
      <c r="AI709" s="95" t="str">
        <f t="shared" si="144"/>
        <v/>
      </c>
      <c r="AJ709" s="95" t="str">
        <f>IF(G709&amp;H709=※編集不可※選択項目!$J$3,VLOOKUP(新規登録用!U709,※編集不可※選択項目!$N$2:$P$13,3,TRUE),AK709)</f>
        <v/>
      </c>
      <c r="AK709" s="95" t="str">
        <f>IF(G709&amp;H709=※編集不可※選択項目!$J$15,VLOOKUP(新規登録用!U709,※編集不可※選択項目!$N$14:$P$25,3,TRUE),AL709)</f>
        <v/>
      </c>
      <c r="AL709" s="95" t="str">
        <f>IF(G709&amp;H709=※編集不可※選択項目!$J$27,VLOOKUP(新規登録用!U709,※編集不可※選択項目!$N$26:$P$41,3,TRUE),AM709)</f>
        <v/>
      </c>
      <c r="AM709" s="95" t="str">
        <f>IF(G709&amp;H709=※編集不可※選択項目!$J$43,VLOOKUP(新規登録用!U709,※編集不可※選択項目!$N$42:$P$46,3,TRUE),AN709)</f>
        <v/>
      </c>
      <c r="AN709" s="95" t="str">
        <f>IF(G709&amp;H709=※編集不可※選択項目!$J$48,VLOOKUP(新規登録用!U709,※編集不可※選択項目!$N$47:$P$51,3,TRUE),"")</f>
        <v/>
      </c>
      <c r="AO709" s="94">
        <f>IFERROR(VLOOKUP(Y709&amp;G709&amp;H709,※編集不可※選択項目!U:V,2,FALSE),0)</f>
        <v>0</v>
      </c>
      <c r="AP709" s="94">
        <f t="shared" si="145"/>
        <v>0</v>
      </c>
      <c r="AQ709" s="94" t="str">
        <f t="shared" si="146"/>
        <v/>
      </c>
      <c r="AR709" s="81">
        <f t="shared" si="147"/>
        <v>0</v>
      </c>
      <c r="AS709" s="81">
        <f t="shared" si="152"/>
        <v>0</v>
      </c>
      <c r="AT709" s="81">
        <f t="shared" si="148"/>
        <v>0</v>
      </c>
      <c r="AU709" s="81" t="str">
        <f t="shared" si="153"/>
        <v/>
      </c>
      <c r="AV709" s="74">
        <f t="shared" si="154"/>
        <v>0</v>
      </c>
      <c r="AW709" s="74">
        <f t="shared" si="155"/>
        <v>0</v>
      </c>
    </row>
    <row r="710" spans="1:49" s="13" customFormat="1" ht="25.15" customHeight="1" x14ac:dyDescent="0.15">
      <c r="A710" s="72">
        <f t="shared" si="149"/>
        <v>699</v>
      </c>
      <c r="B710" s="26" t="str">
        <f t="shared" si="142"/>
        <v/>
      </c>
      <c r="C710" s="73"/>
      <c r="D710" s="24" t="str">
        <f t="shared" si="150"/>
        <v/>
      </c>
      <c r="E710" s="24" t="str">
        <f t="shared" si="151"/>
        <v/>
      </c>
      <c r="F710" s="22"/>
      <c r="G710" s="23"/>
      <c r="H710" s="22"/>
      <c r="I710" s="24" t="str">
        <f>IF(OR(G710="",H710="",U710=""),"",IFERROR(VLOOKUP(G710&amp;H710&amp;U710,※編集不可※選択項目!$K$3:$P$51,5,FALSE),"該当なし"))</f>
        <v/>
      </c>
      <c r="J710" s="41"/>
      <c r="K710" s="22"/>
      <c r="L710" s="24" t="e">
        <f>J710&amp;#REF!</f>
        <v>#REF!</v>
      </c>
      <c r="M710" s="22"/>
      <c r="N710" s="22"/>
      <c r="O710" s="22"/>
      <c r="P710" s="22"/>
      <c r="Q710" s="22"/>
      <c r="R710" s="22"/>
      <c r="S710" s="25" t="str">
        <f t="shared" si="143"/>
        <v/>
      </c>
      <c r="T710" s="22"/>
      <c r="U710" s="22"/>
      <c r="V710" s="22"/>
      <c r="W710" s="22"/>
      <c r="X710" s="22"/>
      <c r="Y710" s="22"/>
      <c r="Z710" s="31"/>
      <c r="AA710" s="41"/>
      <c r="AB710" s="31"/>
      <c r="AC710" s="121"/>
      <c r="AD710" s="122"/>
      <c r="AE710" s="118"/>
      <c r="AF710" s="100"/>
      <c r="AG710" s="71"/>
      <c r="AH710" s="94">
        <f>IFERROR(INDEX(※編集不可※選択項目!$P$3:$P$51,MATCH(新規登録用!G710&amp;新規登録用!H710&amp;新規登録用!I710,※編集不可※選択項目!$Q$3:$Q$51,0)),0)</f>
        <v>0</v>
      </c>
      <c r="AI710" s="95" t="str">
        <f t="shared" si="144"/>
        <v/>
      </c>
      <c r="AJ710" s="95" t="str">
        <f>IF(G710&amp;H710=※編集不可※選択項目!$J$3,VLOOKUP(新規登録用!U710,※編集不可※選択項目!$N$2:$P$13,3,TRUE),AK710)</f>
        <v/>
      </c>
      <c r="AK710" s="95" t="str">
        <f>IF(G710&amp;H710=※編集不可※選択項目!$J$15,VLOOKUP(新規登録用!U710,※編集不可※選択項目!$N$14:$P$25,3,TRUE),AL710)</f>
        <v/>
      </c>
      <c r="AL710" s="95" t="str">
        <f>IF(G710&amp;H710=※編集不可※選択項目!$J$27,VLOOKUP(新規登録用!U710,※編集不可※選択項目!$N$26:$P$41,3,TRUE),AM710)</f>
        <v/>
      </c>
      <c r="AM710" s="95" t="str">
        <f>IF(G710&amp;H710=※編集不可※選択項目!$J$43,VLOOKUP(新規登録用!U710,※編集不可※選択項目!$N$42:$P$46,3,TRUE),AN710)</f>
        <v/>
      </c>
      <c r="AN710" s="95" t="str">
        <f>IF(G710&amp;H710=※編集不可※選択項目!$J$48,VLOOKUP(新規登録用!U710,※編集不可※選択項目!$N$47:$P$51,3,TRUE),"")</f>
        <v/>
      </c>
      <c r="AO710" s="94">
        <f>IFERROR(VLOOKUP(Y710&amp;G710&amp;H710,※編集不可※選択項目!U:V,2,FALSE),0)</f>
        <v>0</v>
      </c>
      <c r="AP710" s="94">
        <f t="shared" si="145"/>
        <v>0</v>
      </c>
      <c r="AQ710" s="94" t="str">
        <f t="shared" si="146"/>
        <v/>
      </c>
      <c r="AR710" s="81">
        <f t="shared" si="147"/>
        <v>0</v>
      </c>
      <c r="AS710" s="81">
        <f t="shared" si="152"/>
        <v>0</v>
      </c>
      <c r="AT710" s="81">
        <f t="shared" si="148"/>
        <v>0</v>
      </c>
      <c r="AU710" s="81" t="str">
        <f t="shared" si="153"/>
        <v/>
      </c>
      <c r="AV710" s="74">
        <f t="shared" si="154"/>
        <v>0</v>
      </c>
      <c r="AW710" s="74">
        <f t="shared" si="155"/>
        <v>0</v>
      </c>
    </row>
    <row r="711" spans="1:49" s="13" customFormat="1" ht="25.15" customHeight="1" x14ac:dyDescent="0.15">
      <c r="A711" s="72">
        <f t="shared" si="149"/>
        <v>700</v>
      </c>
      <c r="B711" s="26" t="str">
        <f t="shared" si="142"/>
        <v/>
      </c>
      <c r="C711" s="73"/>
      <c r="D711" s="24" t="str">
        <f t="shared" si="150"/>
        <v/>
      </c>
      <c r="E711" s="24" t="str">
        <f t="shared" si="151"/>
        <v/>
      </c>
      <c r="F711" s="22"/>
      <c r="G711" s="23"/>
      <c r="H711" s="22"/>
      <c r="I711" s="24" t="str">
        <f>IF(OR(G711="",H711="",U711=""),"",IFERROR(VLOOKUP(G711&amp;H711&amp;U711,※編集不可※選択項目!$K$3:$P$51,5,FALSE),"該当なし"))</f>
        <v/>
      </c>
      <c r="J711" s="41"/>
      <c r="K711" s="22"/>
      <c r="L711" s="24" t="e">
        <f>J711&amp;#REF!</f>
        <v>#REF!</v>
      </c>
      <c r="M711" s="22"/>
      <c r="N711" s="22"/>
      <c r="O711" s="22"/>
      <c r="P711" s="22"/>
      <c r="Q711" s="22"/>
      <c r="R711" s="22"/>
      <c r="S711" s="25" t="str">
        <f t="shared" si="143"/>
        <v/>
      </c>
      <c r="T711" s="22"/>
      <c r="U711" s="22"/>
      <c r="V711" s="22"/>
      <c r="W711" s="22"/>
      <c r="X711" s="22"/>
      <c r="Y711" s="22"/>
      <c r="Z711" s="31"/>
      <c r="AA711" s="41"/>
      <c r="AB711" s="31"/>
      <c r="AC711" s="121"/>
      <c r="AD711" s="122"/>
      <c r="AE711" s="118"/>
      <c r="AF711" s="100"/>
      <c r="AG711" s="71"/>
      <c r="AH711" s="94">
        <f>IFERROR(INDEX(※編集不可※選択項目!$P$3:$P$51,MATCH(新規登録用!G711&amp;新規登録用!H711&amp;新規登録用!I711,※編集不可※選択項目!$Q$3:$Q$51,0)),0)</f>
        <v>0</v>
      </c>
      <c r="AI711" s="95" t="str">
        <f t="shared" si="144"/>
        <v/>
      </c>
      <c r="AJ711" s="95" t="str">
        <f>IF(G711&amp;H711=※編集不可※選択項目!$J$3,VLOOKUP(新規登録用!U711,※編集不可※選択項目!$N$2:$P$13,3,TRUE),AK711)</f>
        <v/>
      </c>
      <c r="AK711" s="95" t="str">
        <f>IF(G711&amp;H711=※編集不可※選択項目!$J$15,VLOOKUP(新規登録用!U711,※編集不可※選択項目!$N$14:$P$25,3,TRUE),AL711)</f>
        <v/>
      </c>
      <c r="AL711" s="95" t="str">
        <f>IF(G711&amp;H711=※編集不可※選択項目!$J$27,VLOOKUP(新規登録用!U711,※編集不可※選択項目!$N$26:$P$41,3,TRUE),AM711)</f>
        <v/>
      </c>
      <c r="AM711" s="95" t="str">
        <f>IF(G711&amp;H711=※編集不可※選択項目!$J$43,VLOOKUP(新規登録用!U711,※編集不可※選択項目!$N$42:$P$46,3,TRUE),AN711)</f>
        <v/>
      </c>
      <c r="AN711" s="95" t="str">
        <f>IF(G711&amp;H711=※編集不可※選択項目!$J$48,VLOOKUP(新規登録用!U711,※編集不可※選択項目!$N$47:$P$51,3,TRUE),"")</f>
        <v/>
      </c>
      <c r="AO711" s="94">
        <f>IFERROR(VLOOKUP(Y711&amp;G711&amp;H711,※編集不可※選択項目!U:V,2,FALSE),0)</f>
        <v>0</v>
      </c>
      <c r="AP711" s="94">
        <f t="shared" si="145"/>
        <v>0</v>
      </c>
      <c r="AQ711" s="94" t="str">
        <f t="shared" si="146"/>
        <v/>
      </c>
      <c r="AR711" s="81">
        <f t="shared" si="147"/>
        <v>0</v>
      </c>
      <c r="AS711" s="81">
        <f t="shared" si="152"/>
        <v>0</v>
      </c>
      <c r="AT711" s="81">
        <f t="shared" si="148"/>
        <v>0</v>
      </c>
      <c r="AU711" s="81" t="str">
        <f t="shared" si="153"/>
        <v/>
      </c>
      <c r="AV711" s="74">
        <f t="shared" si="154"/>
        <v>0</v>
      </c>
      <c r="AW711" s="74">
        <f t="shared" si="155"/>
        <v>0</v>
      </c>
    </row>
    <row r="712" spans="1:49" s="13" customFormat="1" ht="25.15" customHeight="1" x14ac:dyDescent="0.15">
      <c r="A712" s="72">
        <f t="shared" si="149"/>
        <v>701</v>
      </c>
      <c r="B712" s="26" t="str">
        <f t="shared" si="142"/>
        <v/>
      </c>
      <c r="C712" s="73"/>
      <c r="D712" s="24" t="str">
        <f t="shared" si="150"/>
        <v/>
      </c>
      <c r="E712" s="24" t="str">
        <f t="shared" si="151"/>
        <v/>
      </c>
      <c r="F712" s="22"/>
      <c r="G712" s="23"/>
      <c r="H712" s="22"/>
      <c r="I712" s="24" t="str">
        <f>IF(OR(G712="",H712="",U712=""),"",IFERROR(VLOOKUP(G712&amp;H712&amp;U712,※編集不可※選択項目!$K$3:$P$51,5,FALSE),"該当なし"))</f>
        <v/>
      </c>
      <c r="J712" s="41"/>
      <c r="K712" s="22"/>
      <c r="L712" s="24" t="e">
        <f>J712&amp;#REF!</f>
        <v>#REF!</v>
      </c>
      <c r="M712" s="22"/>
      <c r="N712" s="22"/>
      <c r="O712" s="22"/>
      <c r="P712" s="22"/>
      <c r="Q712" s="22"/>
      <c r="R712" s="22"/>
      <c r="S712" s="25" t="str">
        <f t="shared" si="143"/>
        <v/>
      </c>
      <c r="T712" s="22"/>
      <c r="U712" s="22"/>
      <c r="V712" s="22"/>
      <c r="W712" s="22"/>
      <c r="X712" s="22"/>
      <c r="Y712" s="22"/>
      <c r="Z712" s="31"/>
      <c r="AA712" s="41"/>
      <c r="AB712" s="31"/>
      <c r="AC712" s="121"/>
      <c r="AD712" s="122"/>
      <c r="AE712" s="118"/>
      <c r="AF712" s="100"/>
      <c r="AG712" s="71"/>
      <c r="AH712" s="94">
        <f>IFERROR(INDEX(※編集不可※選択項目!$P$3:$P$51,MATCH(新規登録用!G712&amp;新規登録用!H712&amp;新規登録用!I712,※編集不可※選択項目!$Q$3:$Q$51,0)),0)</f>
        <v>0</v>
      </c>
      <c r="AI712" s="95" t="str">
        <f t="shared" si="144"/>
        <v/>
      </c>
      <c r="AJ712" s="95" t="str">
        <f>IF(G712&amp;H712=※編集不可※選択項目!$J$3,VLOOKUP(新規登録用!U712,※編集不可※選択項目!$N$2:$P$13,3,TRUE),AK712)</f>
        <v/>
      </c>
      <c r="AK712" s="95" t="str">
        <f>IF(G712&amp;H712=※編集不可※選択項目!$J$15,VLOOKUP(新規登録用!U712,※編集不可※選択項目!$N$14:$P$25,3,TRUE),AL712)</f>
        <v/>
      </c>
      <c r="AL712" s="95" t="str">
        <f>IF(G712&amp;H712=※編集不可※選択項目!$J$27,VLOOKUP(新規登録用!U712,※編集不可※選択項目!$N$26:$P$41,3,TRUE),AM712)</f>
        <v/>
      </c>
      <c r="AM712" s="95" t="str">
        <f>IF(G712&amp;H712=※編集不可※選択項目!$J$43,VLOOKUP(新規登録用!U712,※編集不可※選択項目!$N$42:$P$46,3,TRUE),AN712)</f>
        <v/>
      </c>
      <c r="AN712" s="95" t="str">
        <f>IF(G712&amp;H712=※編集不可※選択項目!$J$48,VLOOKUP(新規登録用!U712,※編集不可※選択項目!$N$47:$P$51,3,TRUE),"")</f>
        <v/>
      </c>
      <c r="AO712" s="94">
        <f>IFERROR(VLOOKUP(Y712&amp;G712&amp;H712,※編集不可※選択項目!U:V,2,FALSE),0)</f>
        <v>0</v>
      </c>
      <c r="AP712" s="94">
        <f t="shared" si="145"/>
        <v>0</v>
      </c>
      <c r="AQ712" s="94" t="str">
        <f t="shared" si="146"/>
        <v/>
      </c>
      <c r="AR712" s="81">
        <f t="shared" si="147"/>
        <v>0</v>
      </c>
      <c r="AS712" s="81">
        <f t="shared" si="152"/>
        <v>0</v>
      </c>
      <c r="AT712" s="81">
        <f t="shared" si="148"/>
        <v>0</v>
      </c>
      <c r="AU712" s="81" t="str">
        <f t="shared" si="153"/>
        <v/>
      </c>
      <c r="AV712" s="74">
        <f t="shared" si="154"/>
        <v>0</v>
      </c>
      <c r="AW712" s="74">
        <f t="shared" si="155"/>
        <v>0</v>
      </c>
    </row>
    <row r="713" spans="1:49" s="13" customFormat="1" ht="25.15" customHeight="1" x14ac:dyDescent="0.15">
      <c r="A713" s="72">
        <f t="shared" si="149"/>
        <v>702</v>
      </c>
      <c r="B713" s="26" t="str">
        <f t="shared" si="142"/>
        <v/>
      </c>
      <c r="C713" s="73"/>
      <c r="D713" s="24" t="str">
        <f t="shared" si="150"/>
        <v/>
      </c>
      <c r="E713" s="24" t="str">
        <f t="shared" si="151"/>
        <v/>
      </c>
      <c r="F713" s="22"/>
      <c r="G713" s="23"/>
      <c r="H713" s="22"/>
      <c r="I713" s="24" t="str">
        <f>IF(OR(G713="",H713="",U713=""),"",IFERROR(VLOOKUP(G713&amp;H713&amp;U713,※編集不可※選択項目!$K$3:$P$51,5,FALSE),"該当なし"))</f>
        <v/>
      </c>
      <c r="J713" s="41"/>
      <c r="K713" s="22"/>
      <c r="L713" s="24" t="e">
        <f>J713&amp;#REF!</f>
        <v>#REF!</v>
      </c>
      <c r="M713" s="22"/>
      <c r="N713" s="22"/>
      <c r="O713" s="22"/>
      <c r="P713" s="22"/>
      <c r="Q713" s="22"/>
      <c r="R713" s="22"/>
      <c r="S713" s="25" t="str">
        <f t="shared" si="143"/>
        <v/>
      </c>
      <c r="T713" s="22"/>
      <c r="U713" s="22"/>
      <c r="V713" s="22"/>
      <c r="W713" s="22"/>
      <c r="X713" s="22"/>
      <c r="Y713" s="22"/>
      <c r="Z713" s="31"/>
      <c r="AA713" s="41"/>
      <c r="AB713" s="31"/>
      <c r="AC713" s="121"/>
      <c r="AD713" s="122"/>
      <c r="AE713" s="118"/>
      <c r="AF713" s="100"/>
      <c r="AG713" s="71"/>
      <c r="AH713" s="94">
        <f>IFERROR(INDEX(※編集不可※選択項目!$P$3:$P$51,MATCH(新規登録用!G713&amp;新規登録用!H713&amp;新規登録用!I713,※編集不可※選択項目!$Q$3:$Q$51,0)),0)</f>
        <v>0</v>
      </c>
      <c r="AI713" s="95" t="str">
        <f t="shared" si="144"/>
        <v/>
      </c>
      <c r="AJ713" s="95" t="str">
        <f>IF(G713&amp;H713=※編集不可※選択項目!$J$3,VLOOKUP(新規登録用!U713,※編集不可※選択項目!$N$2:$P$13,3,TRUE),AK713)</f>
        <v/>
      </c>
      <c r="AK713" s="95" t="str">
        <f>IF(G713&amp;H713=※編集不可※選択項目!$J$15,VLOOKUP(新規登録用!U713,※編集不可※選択項目!$N$14:$P$25,3,TRUE),AL713)</f>
        <v/>
      </c>
      <c r="AL713" s="95" t="str">
        <f>IF(G713&amp;H713=※編集不可※選択項目!$J$27,VLOOKUP(新規登録用!U713,※編集不可※選択項目!$N$26:$P$41,3,TRUE),AM713)</f>
        <v/>
      </c>
      <c r="AM713" s="95" t="str">
        <f>IF(G713&amp;H713=※編集不可※選択項目!$J$43,VLOOKUP(新規登録用!U713,※編集不可※選択項目!$N$42:$P$46,3,TRUE),AN713)</f>
        <v/>
      </c>
      <c r="AN713" s="95" t="str">
        <f>IF(G713&amp;H713=※編集不可※選択項目!$J$48,VLOOKUP(新規登録用!U713,※編集不可※選択項目!$N$47:$P$51,3,TRUE),"")</f>
        <v/>
      </c>
      <c r="AO713" s="94">
        <f>IFERROR(VLOOKUP(Y713&amp;G713&amp;H713,※編集不可※選択項目!U:V,2,FALSE),0)</f>
        <v>0</v>
      </c>
      <c r="AP713" s="94">
        <f t="shared" si="145"/>
        <v>0</v>
      </c>
      <c r="AQ713" s="94" t="str">
        <f t="shared" si="146"/>
        <v/>
      </c>
      <c r="AR713" s="81">
        <f t="shared" si="147"/>
        <v>0</v>
      </c>
      <c r="AS713" s="81">
        <f t="shared" si="152"/>
        <v>0</v>
      </c>
      <c r="AT713" s="81">
        <f t="shared" si="148"/>
        <v>0</v>
      </c>
      <c r="AU713" s="81" t="str">
        <f t="shared" si="153"/>
        <v/>
      </c>
      <c r="AV713" s="74">
        <f t="shared" si="154"/>
        <v>0</v>
      </c>
      <c r="AW713" s="74">
        <f t="shared" si="155"/>
        <v>0</v>
      </c>
    </row>
    <row r="714" spans="1:49" s="13" customFormat="1" ht="25.15" customHeight="1" x14ac:dyDescent="0.15">
      <c r="A714" s="72">
        <f t="shared" si="149"/>
        <v>703</v>
      </c>
      <c r="B714" s="26" t="str">
        <f t="shared" si="142"/>
        <v/>
      </c>
      <c r="C714" s="73"/>
      <c r="D714" s="24" t="str">
        <f t="shared" si="150"/>
        <v/>
      </c>
      <c r="E714" s="24" t="str">
        <f t="shared" si="151"/>
        <v/>
      </c>
      <c r="F714" s="22"/>
      <c r="G714" s="23"/>
      <c r="H714" s="22"/>
      <c r="I714" s="24" t="str">
        <f>IF(OR(G714="",H714="",U714=""),"",IFERROR(VLOOKUP(G714&amp;H714&amp;U714,※編集不可※選択項目!$K$3:$P$51,5,FALSE),"該当なし"))</f>
        <v/>
      </c>
      <c r="J714" s="41"/>
      <c r="K714" s="22"/>
      <c r="L714" s="24" t="e">
        <f>J714&amp;#REF!</f>
        <v>#REF!</v>
      </c>
      <c r="M714" s="22"/>
      <c r="N714" s="22"/>
      <c r="O714" s="22"/>
      <c r="P714" s="22"/>
      <c r="Q714" s="22"/>
      <c r="R714" s="22"/>
      <c r="S714" s="25" t="str">
        <f t="shared" si="143"/>
        <v/>
      </c>
      <c r="T714" s="22"/>
      <c r="U714" s="22"/>
      <c r="V714" s="22"/>
      <c r="W714" s="22"/>
      <c r="X714" s="22"/>
      <c r="Y714" s="22"/>
      <c r="Z714" s="31"/>
      <c r="AA714" s="41"/>
      <c r="AB714" s="31"/>
      <c r="AC714" s="121"/>
      <c r="AD714" s="122"/>
      <c r="AE714" s="118"/>
      <c r="AF714" s="100"/>
      <c r="AG714" s="71"/>
      <c r="AH714" s="94">
        <f>IFERROR(INDEX(※編集不可※選択項目!$P$3:$P$51,MATCH(新規登録用!G714&amp;新規登録用!H714&amp;新規登録用!I714,※編集不可※選択項目!$Q$3:$Q$51,0)),0)</f>
        <v>0</v>
      </c>
      <c r="AI714" s="95" t="str">
        <f t="shared" si="144"/>
        <v/>
      </c>
      <c r="AJ714" s="95" t="str">
        <f>IF(G714&amp;H714=※編集不可※選択項目!$J$3,VLOOKUP(新規登録用!U714,※編集不可※選択項目!$N$2:$P$13,3,TRUE),AK714)</f>
        <v/>
      </c>
      <c r="AK714" s="95" t="str">
        <f>IF(G714&amp;H714=※編集不可※選択項目!$J$15,VLOOKUP(新規登録用!U714,※編集不可※選択項目!$N$14:$P$25,3,TRUE),AL714)</f>
        <v/>
      </c>
      <c r="AL714" s="95" t="str">
        <f>IF(G714&amp;H714=※編集不可※選択項目!$J$27,VLOOKUP(新規登録用!U714,※編集不可※選択項目!$N$26:$P$41,3,TRUE),AM714)</f>
        <v/>
      </c>
      <c r="AM714" s="95" t="str">
        <f>IF(G714&amp;H714=※編集不可※選択項目!$J$43,VLOOKUP(新規登録用!U714,※編集不可※選択項目!$N$42:$P$46,3,TRUE),AN714)</f>
        <v/>
      </c>
      <c r="AN714" s="95" t="str">
        <f>IF(G714&amp;H714=※編集不可※選択項目!$J$48,VLOOKUP(新規登録用!U714,※編集不可※選択項目!$N$47:$P$51,3,TRUE),"")</f>
        <v/>
      </c>
      <c r="AO714" s="94">
        <f>IFERROR(VLOOKUP(Y714&amp;G714&amp;H714,※編集不可※選択項目!U:V,2,FALSE),0)</f>
        <v>0</v>
      </c>
      <c r="AP714" s="94">
        <f t="shared" si="145"/>
        <v>0</v>
      </c>
      <c r="AQ714" s="94" t="str">
        <f t="shared" si="146"/>
        <v/>
      </c>
      <c r="AR714" s="81">
        <f t="shared" si="147"/>
        <v>0</v>
      </c>
      <c r="AS714" s="81">
        <f t="shared" si="152"/>
        <v>0</v>
      </c>
      <c r="AT714" s="81">
        <f t="shared" si="148"/>
        <v>0</v>
      </c>
      <c r="AU714" s="81" t="str">
        <f t="shared" si="153"/>
        <v/>
      </c>
      <c r="AV714" s="74">
        <f t="shared" si="154"/>
        <v>0</v>
      </c>
      <c r="AW714" s="74">
        <f t="shared" si="155"/>
        <v>0</v>
      </c>
    </row>
    <row r="715" spans="1:49" s="13" customFormat="1" ht="25.15" customHeight="1" x14ac:dyDescent="0.15">
      <c r="A715" s="72">
        <f t="shared" si="149"/>
        <v>704</v>
      </c>
      <c r="B715" s="26" t="str">
        <f t="shared" ref="B715:B778" si="156">IF($C715="","","高効率空調")</f>
        <v/>
      </c>
      <c r="C715" s="73"/>
      <c r="D715" s="24" t="str">
        <f t="shared" si="150"/>
        <v/>
      </c>
      <c r="E715" s="24" t="str">
        <f t="shared" si="151"/>
        <v/>
      </c>
      <c r="F715" s="22"/>
      <c r="G715" s="23"/>
      <c r="H715" s="22"/>
      <c r="I715" s="24" t="str">
        <f>IF(OR(G715="",H715="",U715=""),"",IFERROR(VLOOKUP(G715&amp;H715&amp;U715,※編集不可※選択項目!$K$3:$P$51,5,FALSE),"該当なし"))</f>
        <v/>
      </c>
      <c r="J715" s="41"/>
      <c r="K715" s="22"/>
      <c r="L715" s="24" t="e">
        <f>J715&amp;#REF!</f>
        <v>#REF!</v>
      </c>
      <c r="M715" s="22"/>
      <c r="N715" s="22"/>
      <c r="O715" s="22"/>
      <c r="P715" s="22"/>
      <c r="Q715" s="22"/>
      <c r="R715" s="22"/>
      <c r="S715" s="25" t="str">
        <f t="shared" ref="S715:S778" si="157">IF($M715="連結","連結前のすべての室外機が、基準を満たしていること",IF(U715="","",AP715))</f>
        <v/>
      </c>
      <c r="T715" s="22"/>
      <c r="U715" s="22"/>
      <c r="V715" s="22"/>
      <c r="W715" s="22"/>
      <c r="X715" s="22"/>
      <c r="Y715" s="22"/>
      <c r="Z715" s="31"/>
      <c r="AA715" s="41"/>
      <c r="AB715" s="31"/>
      <c r="AC715" s="121"/>
      <c r="AD715" s="122"/>
      <c r="AE715" s="118"/>
      <c r="AF715" s="100"/>
      <c r="AG715" s="71"/>
      <c r="AH715" s="94">
        <f>IFERROR(INDEX(※編集不可※選択項目!$P$3:$P$51,MATCH(新規登録用!G715&amp;新規登録用!H715&amp;新規登録用!I715,※編集不可※選択項目!$Q$3:$Q$51,0)),0)</f>
        <v>0</v>
      </c>
      <c r="AI715" s="95" t="str">
        <f t="shared" si="144"/>
        <v/>
      </c>
      <c r="AJ715" s="95" t="str">
        <f>IF(G715&amp;H715=※編集不可※選択項目!$J$3,VLOOKUP(新規登録用!U715,※編集不可※選択項目!$N$2:$P$13,3,TRUE),AK715)</f>
        <v/>
      </c>
      <c r="AK715" s="95" t="str">
        <f>IF(G715&amp;H715=※編集不可※選択項目!$J$15,VLOOKUP(新規登録用!U715,※編集不可※選択項目!$N$14:$P$25,3,TRUE),AL715)</f>
        <v/>
      </c>
      <c r="AL715" s="95" t="str">
        <f>IF(G715&amp;H715=※編集不可※選択項目!$J$27,VLOOKUP(新規登録用!U715,※編集不可※選択項目!$N$26:$P$41,3,TRUE),AM715)</f>
        <v/>
      </c>
      <c r="AM715" s="95" t="str">
        <f>IF(G715&amp;H715=※編集不可※選択項目!$J$43,VLOOKUP(新規登録用!U715,※編集不可※選択項目!$N$42:$P$46,3,TRUE),AN715)</f>
        <v/>
      </c>
      <c r="AN715" s="95" t="str">
        <f>IF(G715&amp;H715=※編集不可※選択項目!$J$48,VLOOKUP(新規登録用!U715,※編集不可※選択項目!$N$47:$P$51,3,TRUE),"")</f>
        <v/>
      </c>
      <c r="AO715" s="94">
        <f>IFERROR(VLOOKUP(Y715&amp;G715&amp;H715,※編集不可※選択項目!U:V,2,FALSE),0)</f>
        <v>0</v>
      </c>
      <c r="AP715" s="94">
        <f t="shared" si="145"/>
        <v>0</v>
      </c>
      <c r="AQ715" s="94" t="str">
        <f t="shared" si="146"/>
        <v/>
      </c>
      <c r="AR715" s="81">
        <f t="shared" si="147"/>
        <v>0</v>
      </c>
      <c r="AS715" s="81">
        <f t="shared" si="152"/>
        <v>0</v>
      </c>
      <c r="AT715" s="81">
        <f t="shared" si="148"/>
        <v>0</v>
      </c>
      <c r="AU715" s="81" t="str">
        <f t="shared" si="153"/>
        <v/>
      </c>
      <c r="AV715" s="74">
        <f t="shared" si="154"/>
        <v>0</v>
      </c>
      <c r="AW715" s="74">
        <f t="shared" si="155"/>
        <v>0</v>
      </c>
    </row>
    <row r="716" spans="1:49" s="13" customFormat="1" ht="25.15" customHeight="1" x14ac:dyDescent="0.15">
      <c r="A716" s="72">
        <f t="shared" si="149"/>
        <v>705</v>
      </c>
      <c r="B716" s="26" t="str">
        <f t="shared" si="156"/>
        <v/>
      </c>
      <c r="C716" s="73"/>
      <c r="D716" s="24" t="str">
        <f t="shared" si="150"/>
        <v/>
      </c>
      <c r="E716" s="24" t="str">
        <f t="shared" si="151"/>
        <v/>
      </c>
      <c r="F716" s="22"/>
      <c r="G716" s="23"/>
      <c r="H716" s="22"/>
      <c r="I716" s="24" t="str">
        <f>IF(OR(G716="",H716="",U716=""),"",IFERROR(VLOOKUP(G716&amp;H716&amp;U716,※編集不可※選択項目!$K$3:$P$51,5,FALSE),"該当なし"))</f>
        <v/>
      </c>
      <c r="J716" s="41"/>
      <c r="K716" s="22"/>
      <c r="L716" s="24" t="e">
        <f>J716&amp;#REF!</f>
        <v>#REF!</v>
      </c>
      <c r="M716" s="22"/>
      <c r="N716" s="22"/>
      <c r="O716" s="22"/>
      <c r="P716" s="22"/>
      <c r="Q716" s="22"/>
      <c r="R716" s="22"/>
      <c r="S716" s="25" t="str">
        <f t="shared" si="157"/>
        <v/>
      </c>
      <c r="T716" s="22"/>
      <c r="U716" s="22"/>
      <c r="V716" s="22"/>
      <c r="W716" s="22"/>
      <c r="X716" s="22"/>
      <c r="Y716" s="22"/>
      <c r="Z716" s="31"/>
      <c r="AA716" s="41"/>
      <c r="AB716" s="31"/>
      <c r="AC716" s="121"/>
      <c r="AD716" s="122"/>
      <c r="AE716" s="118"/>
      <c r="AF716" s="100"/>
      <c r="AG716" s="71"/>
      <c r="AH716" s="94">
        <f>IFERROR(INDEX(※編集不可※選択項目!$P$3:$P$51,MATCH(新規登録用!G716&amp;新規登録用!H716&amp;新規登録用!I716,※編集不可※選択項目!$Q$3:$Q$51,0)),0)</f>
        <v>0</v>
      </c>
      <c r="AI716" s="95" t="str">
        <f t="shared" ref="AI716:AI779" si="158">IF(I716&lt;&gt;"該当なし","",AJ716)</f>
        <v/>
      </c>
      <c r="AJ716" s="95" t="str">
        <f>IF(G716&amp;H716=※編集不可※選択項目!$J$3,VLOOKUP(新規登録用!U716,※編集不可※選択項目!$N$2:$P$13,3,TRUE),AK716)</f>
        <v/>
      </c>
      <c r="AK716" s="95" t="str">
        <f>IF(G716&amp;H716=※編集不可※選択項目!$J$15,VLOOKUP(新規登録用!U716,※編集不可※選択項目!$N$14:$P$25,3,TRUE),AL716)</f>
        <v/>
      </c>
      <c r="AL716" s="95" t="str">
        <f>IF(G716&amp;H716=※編集不可※選択項目!$J$27,VLOOKUP(新規登録用!U716,※編集不可※選択項目!$N$26:$P$41,3,TRUE),AM716)</f>
        <v/>
      </c>
      <c r="AM716" s="95" t="str">
        <f>IF(G716&amp;H716=※編集不可※選択項目!$J$43,VLOOKUP(新規登録用!U716,※編集不可※選択項目!$N$42:$P$46,3,TRUE),AN716)</f>
        <v/>
      </c>
      <c r="AN716" s="95" t="str">
        <f>IF(G716&amp;H716=※編集不可※選択項目!$J$48,VLOOKUP(新規登録用!U716,※編集不可※選択項目!$N$47:$P$51,3,TRUE),"")</f>
        <v/>
      </c>
      <c r="AO716" s="94">
        <f>IFERROR(VLOOKUP(Y716&amp;G716&amp;H716,※編集不可※選択項目!U:V,2,FALSE),0)</f>
        <v>0</v>
      </c>
      <c r="AP716" s="94">
        <f t="shared" ref="AP716:AP779" si="159">IF(I716="該当なし",_xlfn.IFNA(ROUNDDOWN(AI716*AO716,1),""),_xlfn.IFNA(ROUNDDOWN(AH716*AO716,1),""))</f>
        <v>0</v>
      </c>
      <c r="AQ716" s="94" t="str">
        <f t="shared" ref="AQ716:AQ779" si="160">IF(K716="","","["&amp;K716&amp;"]")</f>
        <v/>
      </c>
      <c r="AR716" s="81">
        <f t="shared" ref="AR716:AR779" si="161">IF(AND(($C716&lt;&gt;""),(OR(F716="",G716="",H716="",J716="",M716="",N716="",AND(M716&lt;&gt;"連結",T716=""),U716="",V716="",W716="",X716="",Y716=""))),1,0)</f>
        <v>0</v>
      </c>
      <c r="AS716" s="81">
        <f t="shared" si="152"/>
        <v>0</v>
      </c>
      <c r="AT716" s="81">
        <f t="shared" ref="AT716:AT779" si="162">IF(AND($J716&lt;&gt;"",COUNTIF($J716,"*■*")&gt;0,$AA716=""),1,0)</f>
        <v>0</v>
      </c>
      <c r="AU716" s="81" t="str">
        <f t="shared" si="153"/>
        <v/>
      </c>
      <c r="AV716" s="74">
        <f t="shared" si="154"/>
        <v>0</v>
      </c>
      <c r="AW716" s="74">
        <f t="shared" si="155"/>
        <v>0</v>
      </c>
    </row>
    <row r="717" spans="1:49" s="13" customFormat="1" ht="25.15" customHeight="1" x14ac:dyDescent="0.15">
      <c r="A717" s="72">
        <f t="shared" ref="A717:A780" si="163">ROW()-11</f>
        <v>706</v>
      </c>
      <c r="B717" s="26" t="str">
        <f t="shared" si="156"/>
        <v/>
      </c>
      <c r="C717" s="73"/>
      <c r="D717" s="24" t="str">
        <f t="shared" ref="D717:D780" si="164">IF($C$2="","",IF($B717&lt;&gt;"",$C$2,""))</f>
        <v/>
      </c>
      <c r="E717" s="24" t="str">
        <f t="shared" ref="E717:E780" si="165">IF($F$2="","",IF($B717&lt;&gt;"",$F$2,""))</f>
        <v/>
      </c>
      <c r="F717" s="22"/>
      <c r="G717" s="23"/>
      <c r="H717" s="22"/>
      <c r="I717" s="24" t="str">
        <f>IF(OR(G717="",H717="",U717=""),"",IFERROR(VLOOKUP(G717&amp;H717&amp;U717,※編集不可※選択項目!$K$3:$P$51,5,FALSE),"該当なし"))</f>
        <v/>
      </c>
      <c r="J717" s="41"/>
      <c r="K717" s="22"/>
      <c r="L717" s="24" t="e">
        <f>J717&amp;#REF!</f>
        <v>#REF!</v>
      </c>
      <c r="M717" s="22"/>
      <c r="N717" s="22"/>
      <c r="O717" s="22"/>
      <c r="P717" s="22"/>
      <c r="Q717" s="22"/>
      <c r="R717" s="22"/>
      <c r="S717" s="25" t="str">
        <f t="shared" si="157"/>
        <v/>
      </c>
      <c r="T717" s="22"/>
      <c r="U717" s="22"/>
      <c r="V717" s="22"/>
      <c r="W717" s="22"/>
      <c r="X717" s="22"/>
      <c r="Y717" s="22"/>
      <c r="Z717" s="31"/>
      <c r="AA717" s="41"/>
      <c r="AB717" s="31"/>
      <c r="AC717" s="121"/>
      <c r="AD717" s="122"/>
      <c r="AE717" s="118"/>
      <c r="AF717" s="100"/>
      <c r="AG717" s="71"/>
      <c r="AH717" s="94">
        <f>IFERROR(INDEX(※編集不可※選択項目!$P$3:$P$51,MATCH(新規登録用!G717&amp;新規登録用!H717&amp;新規登録用!I717,※編集不可※選択項目!$Q$3:$Q$51,0)),0)</f>
        <v>0</v>
      </c>
      <c r="AI717" s="95" t="str">
        <f t="shared" si="158"/>
        <v/>
      </c>
      <c r="AJ717" s="95" t="str">
        <f>IF(G717&amp;H717=※編集不可※選択項目!$J$3,VLOOKUP(新規登録用!U717,※編集不可※選択項目!$N$2:$P$13,3,TRUE),AK717)</f>
        <v/>
      </c>
      <c r="AK717" s="95" t="str">
        <f>IF(G717&amp;H717=※編集不可※選択項目!$J$15,VLOOKUP(新規登録用!U717,※編集不可※選択項目!$N$14:$P$25,3,TRUE),AL717)</f>
        <v/>
      </c>
      <c r="AL717" s="95" t="str">
        <f>IF(G717&amp;H717=※編集不可※選択項目!$J$27,VLOOKUP(新規登録用!U717,※編集不可※選択項目!$N$26:$P$41,3,TRUE),AM717)</f>
        <v/>
      </c>
      <c r="AM717" s="95" t="str">
        <f>IF(G717&amp;H717=※編集不可※選択項目!$J$43,VLOOKUP(新規登録用!U717,※編集不可※選択項目!$N$42:$P$46,3,TRUE),AN717)</f>
        <v/>
      </c>
      <c r="AN717" s="95" t="str">
        <f>IF(G717&amp;H717=※編集不可※選択項目!$J$48,VLOOKUP(新規登録用!U717,※編集不可※選択項目!$N$47:$P$51,3,TRUE),"")</f>
        <v/>
      </c>
      <c r="AO717" s="94">
        <f>IFERROR(VLOOKUP(Y717&amp;G717&amp;H717,※編集不可※選択項目!U:V,2,FALSE),0)</f>
        <v>0</v>
      </c>
      <c r="AP717" s="94">
        <f t="shared" si="159"/>
        <v>0</v>
      </c>
      <c r="AQ717" s="94" t="str">
        <f t="shared" si="160"/>
        <v/>
      </c>
      <c r="AR717" s="81">
        <f t="shared" si="161"/>
        <v>0</v>
      </c>
      <c r="AS717" s="81">
        <f t="shared" ref="AS717:AS780" si="166">IF(AND(M717="連結",O717=""),1,0)</f>
        <v>0</v>
      </c>
      <c r="AT717" s="81">
        <f t="shared" si="162"/>
        <v>0</v>
      </c>
      <c r="AU717" s="81" t="str">
        <f t="shared" ref="AU717:AU780" si="167">IF(J717="","",TEXT(J717&amp;AQ717,"G/標準"))</f>
        <v/>
      </c>
      <c r="AV717" s="74">
        <f t="shared" ref="AV717:AV780" si="168">IF(AU717="",0,COUNTIF($AU$12:$AU$1048576,AU717))</f>
        <v>0</v>
      </c>
      <c r="AW717" s="74">
        <f t="shared" ref="AW717:AW780" si="169">IF(AND($T717&lt;&gt;"",$T717&lt;$S717),1,0)</f>
        <v>0</v>
      </c>
    </row>
    <row r="718" spans="1:49" s="13" customFormat="1" ht="25.15" customHeight="1" x14ac:dyDescent="0.15">
      <c r="A718" s="72">
        <f t="shared" si="163"/>
        <v>707</v>
      </c>
      <c r="B718" s="26" t="str">
        <f t="shared" si="156"/>
        <v/>
      </c>
      <c r="C718" s="73"/>
      <c r="D718" s="24" t="str">
        <f t="shared" si="164"/>
        <v/>
      </c>
      <c r="E718" s="24" t="str">
        <f t="shared" si="165"/>
        <v/>
      </c>
      <c r="F718" s="22"/>
      <c r="G718" s="23"/>
      <c r="H718" s="22"/>
      <c r="I718" s="24" t="str">
        <f>IF(OR(G718="",H718="",U718=""),"",IFERROR(VLOOKUP(G718&amp;H718&amp;U718,※編集不可※選択項目!$K$3:$P$51,5,FALSE),"該当なし"))</f>
        <v/>
      </c>
      <c r="J718" s="41"/>
      <c r="K718" s="22"/>
      <c r="L718" s="24" t="e">
        <f>J718&amp;#REF!</f>
        <v>#REF!</v>
      </c>
      <c r="M718" s="22"/>
      <c r="N718" s="22"/>
      <c r="O718" s="22"/>
      <c r="P718" s="22"/>
      <c r="Q718" s="22"/>
      <c r="R718" s="22"/>
      <c r="S718" s="25" t="str">
        <f t="shared" si="157"/>
        <v/>
      </c>
      <c r="T718" s="22"/>
      <c r="U718" s="22"/>
      <c r="V718" s="22"/>
      <c r="W718" s="22"/>
      <c r="X718" s="22"/>
      <c r="Y718" s="22"/>
      <c r="Z718" s="31"/>
      <c r="AA718" s="41"/>
      <c r="AB718" s="31"/>
      <c r="AC718" s="121"/>
      <c r="AD718" s="122"/>
      <c r="AE718" s="118"/>
      <c r="AF718" s="100"/>
      <c r="AG718" s="71"/>
      <c r="AH718" s="94">
        <f>IFERROR(INDEX(※編集不可※選択項目!$P$3:$P$51,MATCH(新規登録用!G718&amp;新規登録用!H718&amp;新規登録用!I718,※編集不可※選択項目!$Q$3:$Q$51,0)),0)</f>
        <v>0</v>
      </c>
      <c r="AI718" s="95" t="str">
        <f t="shared" si="158"/>
        <v/>
      </c>
      <c r="AJ718" s="95" t="str">
        <f>IF(G718&amp;H718=※編集不可※選択項目!$J$3,VLOOKUP(新規登録用!U718,※編集不可※選択項目!$N$2:$P$13,3,TRUE),AK718)</f>
        <v/>
      </c>
      <c r="AK718" s="95" t="str">
        <f>IF(G718&amp;H718=※編集不可※選択項目!$J$15,VLOOKUP(新規登録用!U718,※編集不可※選択項目!$N$14:$P$25,3,TRUE),AL718)</f>
        <v/>
      </c>
      <c r="AL718" s="95" t="str">
        <f>IF(G718&amp;H718=※編集不可※選択項目!$J$27,VLOOKUP(新規登録用!U718,※編集不可※選択項目!$N$26:$P$41,3,TRUE),AM718)</f>
        <v/>
      </c>
      <c r="AM718" s="95" t="str">
        <f>IF(G718&amp;H718=※編集不可※選択項目!$J$43,VLOOKUP(新規登録用!U718,※編集不可※選択項目!$N$42:$P$46,3,TRUE),AN718)</f>
        <v/>
      </c>
      <c r="AN718" s="95" t="str">
        <f>IF(G718&amp;H718=※編集不可※選択項目!$J$48,VLOOKUP(新規登録用!U718,※編集不可※選択項目!$N$47:$P$51,3,TRUE),"")</f>
        <v/>
      </c>
      <c r="AO718" s="94">
        <f>IFERROR(VLOOKUP(Y718&amp;G718&amp;H718,※編集不可※選択項目!U:V,2,FALSE),0)</f>
        <v>0</v>
      </c>
      <c r="AP718" s="94">
        <f t="shared" si="159"/>
        <v>0</v>
      </c>
      <c r="AQ718" s="94" t="str">
        <f t="shared" si="160"/>
        <v/>
      </c>
      <c r="AR718" s="81">
        <f t="shared" si="161"/>
        <v>0</v>
      </c>
      <c r="AS718" s="81">
        <f t="shared" si="166"/>
        <v>0</v>
      </c>
      <c r="AT718" s="81">
        <f t="shared" si="162"/>
        <v>0</v>
      </c>
      <c r="AU718" s="81" t="str">
        <f t="shared" si="167"/>
        <v/>
      </c>
      <c r="AV718" s="74">
        <f t="shared" si="168"/>
        <v>0</v>
      </c>
      <c r="AW718" s="74">
        <f t="shared" si="169"/>
        <v>0</v>
      </c>
    </row>
    <row r="719" spans="1:49" s="13" customFormat="1" ht="25.15" customHeight="1" x14ac:dyDescent="0.15">
      <c r="A719" s="72">
        <f t="shared" si="163"/>
        <v>708</v>
      </c>
      <c r="B719" s="26" t="str">
        <f t="shared" si="156"/>
        <v/>
      </c>
      <c r="C719" s="73"/>
      <c r="D719" s="24" t="str">
        <f t="shared" si="164"/>
        <v/>
      </c>
      <c r="E719" s="24" t="str">
        <f t="shared" si="165"/>
        <v/>
      </c>
      <c r="F719" s="22"/>
      <c r="G719" s="23"/>
      <c r="H719" s="22"/>
      <c r="I719" s="24" t="str">
        <f>IF(OR(G719="",H719="",U719=""),"",IFERROR(VLOOKUP(G719&amp;H719&amp;U719,※編集不可※選択項目!$K$3:$P$51,5,FALSE),"該当なし"))</f>
        <v/>
      </c>
      <c r="J719" s="41"/>
      <c r="K719" s="22"/>
      <c r="L719" s="24" t="e">
        <f>J719&amp;#REF!</f>
        <v>#REF!</v>
      </c>
      <c r="M719" s="22"/>
      <c r="N719" s="22"/>
      <c r="O719" s="22"/>
      <c r="P719" s="22"/>
      <c r="Q719" s="22"/>
      <c r="R719" s="22"/>
      <c r="S719" s="25" t="str">
        <f t="shared" si="157"/>
        <v/>
      </c>
      <c r="T719" s="22"/>
      <c r="U719" s="22"/>
      <c r="V719" s="22"/>
      <c r="W719" s="22"/>
      <c r="X719" s="22"/>
      <c r="Y719" s="22"/>
      <c r="Z719" s="31"/>
      <c r="AA719" s="41"/>
      <c r="AB719" s="31"/>
      <c r="AC719" s="121"/>
      <c r="AD719" s="122"/>
      <c r="AE719" s="118"/>
      <c r="AF719" s="100"/>
      <c r="AG719" s="71"/>
      <c r="AH719" s="94">
        <f>IFERROR(INDEX(※編集不可※選択項目!$P$3:$P$51,MATCH(新規登録用!G719&amp;新規登録用!H719&amp;新規登録用!I719,※編集不可※選択項目!$Q$3:$Q$51,0)),0)</f>
        <v>0</v>
      </c>
      <c r="AI719" s="95" t="str">
        <f t="shared" si="158"/>
        <v/>
      </c>
      <c r="AJ719" s="95" t="str">
        <f>IF(G719&amp;H719=※編集不可※選択項目!$J$3,VLOOKUP(新規登録用!U719,※編集不可※選択項目!$N$2:$P$13,3,TRUE),AK719)</f>
        <v/>
      </c>
      <c r="AK719" s="95" t="str">
        <f>IF(G719&amp;H719=※編集不可※選択項目!$J$15,VLOOKUP(新規登録用!U719,※編集不可※選択項目!$N$14:$P$25,3,TRUE),AL719)</f>
        <v/>
      </c>
      <c r="AL719" s="95" t="str">
        <f>IF(G719&amp;H719=※編集不可※選択項目!$J$27,VLOOKUP(新規登録用!U719,※編集不可※選択項目!$N$26:$P$41,3,TRUE),AM719)</f>
        <v/>
      </c>
      <c r="AM719" s="95" t="str">
        <f>IF(G719&amp;H719=※編集不可※選択項目!$J$43,VLOOKUP(新規登録用!U719,※編集不可※選択項目!$N$42:$P$46,3,TRUE),AN719)</f>
        <v/>
      </c>
      <c r="AN719" s="95" t="str">
        <f>IF(G719&amp;H719=※編集不可※選択項目!$J$48,VLOOKUP(新規登録用!U719,※編集不可※選択項目!$N$47:$P$51,3,TRUE),"")</f>
        <v/>
      </c>
      <c r="AO719" s="94">
        <f>IFERROR(VLOOKUP(Y719&amp;G719&amp;H719,※編集不可※選択項目!U:V,2,FALSE),0)</f>
        <v>0</v>
      </c>
      <c r="AP719" s="94">
        <f t="shared" si="159"/>
        <v>0</v>
      </c>
      <c r="AQ719" s="94" t="str">
        <f t="shared" si="160"/>
        <v/>
      </c>
      <c r="AR719" s="81">
        <f t="shared" si="161"/>
        <v>0</v>
      </c>
      <c r="AS719" s="81">
        <f t="shared" si="166"/>
        <v>0</v>
      </c>
      <c r="AT719" s="81">
        <f t="shared" si="162"/>
        <v>0</v>
      </c>
      <c r="AU719" s="81" t="str">
        <f t="shared" si="167"/>
        <v/>
      </c>
      <c r="AV719" s="74">
        <f t="shared" si="168"/>
        <v>0</v>
      </c>
      <c r="AW719" s="74">
        <f t="shared" si="169"/>
        <v>0</v>
      </c>
    </row>
    <row r="720" spans="1:49" s="13" customFormat="1" ht="25.15" customHeight="1" x14ac:dyDescent="0.15">
      <c r="A720" s="72">
        <f t="shared" si="163"/>
        <v>709</v>
      </c>
      <c r="B720" s="26" t="str">
        <f t="shared" si="156"/>
        <v/>
      </c>
      <c r="C720" s="73"/>
      <c r="D720" s="24" t="str">
        <f t="shared" si="164"/>
        <v/>
      </c>
      <c r="E720" s="24" t="str">
        <f t="shared" si="165"/>
        <v/>
      </c>
      <c r="F720" s="22"/>
      <c r="G720" s="23"/>
      <c r="H720" s="22"/>
      <c r="I720" s="24" t="str">
        <f>IF(OR(G720="",H720="",U720=""),"",IFERROR(VLOOKUP(G720&amp;H720&amp;U720,※編集不可※選択項目!$K$3:$P$51,5,FALSE),"該当なし"))</f>
        <v/>
      </c>
      <c r="J720" s="41"/>
      <c r="K720" s="22"/>
      <c r="L720" s="24" t="e">
        <f>J720&amp;#REF!</f>
        <v>#REF!</v>
      </c>
      <c r="M720" s="22"/>
      <c r="N720" s="22"/>
      <c r="O720" s="22"/>
      <c r="P720" s="22"/>
      <c r="Q720" s="22"/>
      <c r="R720" s="22"/>
      <c r="S720" s="25" t="str">
        <f t="shared" si="157"/>
        <v/>
      </c>
      <c r="T720" s="22"/>
      <c r="U720" s="22"/>
      <c r="V720" s="22"/>
      <c r="W720" s="22"/>
      <c r="X720" s="22"/>
      <c r="Y720" s="22"/>
      <c r="Z720" s="31"/>
      <c r="AA720" s="41"/>
      <c r="AB720" s="31"/>
      <c r="AC720" s="121"/>
      <c r="AD720" s="122"/>
      <c r="AE720" s="118"/>
      <c r="AF720" s="100"/>
      <c r="AG720" s="71"/>
      <c r="AH720" s="94">
        <f>IFERROR(INDEX(※編集不可※選択項目!$P$3:$P$51,MATCH(新規登録用!G720&amp;新規登録用!H720&amp;新規登録用!I720,※編集不可※選択項目!$Q$3:$Q$51,0)),0)</f>
        <v>0</v>
      </c>
      <c r="AI720" s="95" t="str">
        <f t="shared" si="158"/>
        <v/>
      </c>
      <c r="AJ720" s="95" t="str">
        <f>IF(G720&amp;H720=※編集不可※選択項目!$J$3,VLOOKUP(新規登録用!U720,※編集不可※選択項目!$N$2:$P$13,3,TRUE),AK720)</f>
        <v/>
      </c>
      <c r="AK720" s="95" t="str">
        <f>IF(G720&amp;H720=※編集不可※選択項目!$J$15,VLOOKUP(新規登録用!U720,※編集不可※選択項目!$N$14:$P$25,3,TRUE),AL720)</f>
        <v/>
      </c>
      <c r="AL720" s="95" t="str">
        <f>IF(G720&amp;H720=※編集不可※選択項目!$J$27,VLOOKUP(新規登録用!U720,※編集不可※選択項目!$N$26:$P$41,3,TRUE),AM720)</f>
        <v/>
      </c>
      <c r="AM720" s="95" t="str">
        <f>IF(G720&amp;H720=※編集不可※選択項目!$J$43,VLOOKUP(新規登録用!U720,※編集不可※選択項目!$N$42:$P$46,3,TRUE),AN720)</f>
        <v/>
      </c>
      <c r="AN720" s="95" t="str">
        <f>IF(G720&amp;H720=※編集不可※選択項目!$J$48,VLOOKUP(新規登録用!U720,※編集不可※選択項目!$N$47:$P$51,3,TRUE),"")</f>
        <v/>
      </c>
      <c r="AO720" s="94">
        <f>IFERROR(VLOOKUP(Y720&amp;G720&amp;H720,※編集不可※選択項目!U:V,2,FALSE),0)</f>
        <v>0</v>
      </c>
      <c r="AP720" s="94">
        <f t="shared" si="159"/>
        <v>0</v>
      </c>
      <c r="AQ720" s="94" t="str">
        <f t="shared" si="160"/>
        <v/>
      </c>
      <c r="AR720" s="81">
        <f t="shared" si="161"/>
        <v>0</v>
      </c>
      <c r="AS720" s="81">
        <f t="shared" si="166"/>
        <v>0</v>
      </c>
      <c r="AT720" s="81">
        <f t="shared" si="162"/>
        <v>0</v>
      </c>
      <c r="AU720" s="81" t="str">
        <f t="shared" si="167"/>
        <v/>
      </c>
      <c r="AV720" s="74">
        <f t="shared" si="168"/>
        <v>0</v>
      </c>
      <c r="AW720" s="74">
        <f t="shared" si="169"/>
        <v>0</v>
      </c>
    </row>
    <row r="721" spans="1:49" s="13" customFormat="1" ht="25.15" customHeight="1" x14ac:dyDescent="0.15">
      <c r="A721" s="72">
        <f t="shared" si="163"/>
        <v>710</v>
      </c>
      <c r="B721" s="26" t="str">
        <f t="shared" si="156"/>
        <v/>
      </c>
      <c r="C721" s="73"/>
      <c r="D721" s="24" t="str">
        <f t="shared" si="164"/>
        <v/>
      </c>
      <c r="E721" s="24" t="str">
        <f t="shared" si="165"/>
        <v/>
      </c>
      <c r="F721" s="22"/>
      <c r="G721" s="23"/>
      <c r="H721" s="22"/>
      <c r="I721" s="24" t="str">
        <f>IF(OR(G721="",H721="",U721=""),"",IFERROR(VLOOKUP(G721&amp;H721&amp;U721,※編集不可※選択項目!$K$3:$P$51,5,FALSE),"該当なし"))</f>
        <v/>
      </c>
      <c r="J721" s="41"/>
      <c r="K721" s="22"/>
      <c r="L721" s="24" t="e">
        <f>J721&amp;#REF!</f>
        <v>#REF!</v>
      </c>
      <c r="M721" s="22"/>
      <c r="N721" s="22"/>
      <c r="O721" s="22"/>
      <c r="P721" s="22"/>
      <c r="Q721" s="22"/>
      <c r="R721" s="22"/>
      <c r="S721" s="25" t="str">
        <f t="shared" si="157"/>
        <v/>
      </c>
      <c r="T721" s="22"/>
      <c r="U721" s="22"/>
      <c r="V721" s="22"/>
      <c r="W721" s="22"/>
      <c r="X721" s="22"/>
      <c r="Y721" s="22"/>
      <c r="Z721" s="31"/>
      <c r="AA721" s="41"/>
      <c r="AB721" s="31"/>
      <c r="AC721" s="121"/>
      <c r="AD721" s="122"/>
      <c r="AE721" s="118"/>
      <c r="AF721" s="100"/>
      <c r="AG721" s="71"/>
      <c r="AH721" s="94">
        <f>IFERROR(INDEX(※編集不可※選択項目!$P$3:$P$51,MATCH(新規登録用!G721&amp;新規登録用!H721&amp;新規登録用!I721,※編集不可※選択項目!$Q$3:$Q$51,0)),0)</f>
        <v>0</v>
      </c>
      <c r="AI721" s="95" t="str">
        <f t="shared" si="158"/>
        <v/>
      </c>
      <c r="AJ721" s="95" t="str">
        <f>IF(G721&amp;H721=※編集不可※選択項目!$J$3,VLOOKUP(新規登録用!U721,※編集不可※選択項目!$N$2:$P$13,3,TRUE),AK721)</f>
        <v/>
      </c>
      <c r="AK721" s="95" t="str">
        <f>IF(G721&amp;H721=※編集不可※選択項目!$J$15,VLOOKUP(新規登録用!U721,※編集不可※選択項目!$N$14:$P$25,3,TRUE),AL721)</f>
        <v/>
      </c>
      <c r="AL721" s="95" t="str">
        <f>IF(G721&amp;H721=※編集不可※選択項目!$J$27,VLOOKUP(新規登録用!U721,※編集不可※選択項目!$N$26:$P$41,3,TRUE),AM721)</f>
        <v/>
      </c>
      <c r="AM721" s="95" t="str">
        <f>IF(G721&amp;H721=※編集不可※選択項目!$J$43,VLOOKUP(新規登録用!U721,※編集不可※選択項目!$N$42:$P$46,3,TRUE),AN721)</f>
        <v/>
      </c>
      <c r="AN721" s="95" t="str">
        <f>IF(G721&amp;H721=※編集不可※選択項目!$J$48,VLOOKUP(新規登録用!U721,※編集不可※選択項目!$N$47:$P$51,3,TRUE),"")</f>
        <v/>
      </c>
      <c r="AO721" s="94">
        <f>IFERROR(VLOOKUP(Y721&amp;G721&amp;H721,※編集不可※選択項目!U:V,2,FALSE),0)</f>
        <v>0</v>
      </c>
      <c r="AP721" s="94">
        <f t="shared" si="159"/>
        <v>0</v>
      </c>
      <c r="AQ721" s="94" t="str">
        <f t="shared" si="160"/>
        <v/>
      </c>
      <c r="AR721" s="81">
        <f t="shared" si="161"/>
        <v>0</v>
      </c>
      <c r="AS721" s="81">
        <f t="shared" si="166"/>
        <v>0</v>
      </c>
      <c r="AT721" s="81">
        <f t="shared" si="162"/>
        <v>0</v>
      </c>
      <c r="AU721" s="81" t="str">
        <f t="shared" si="167"/>
        <v/>
      </c>
      <c r="AV721" s="74">
        <f t="shared" si="168"/>
        <v>0</v>
      </c>
      <c r="AW721" s="74">
        <f t="shared" si="169"/>
        <v>0</v>
      </c>
    </row>
    <row r="722" spans="1:49" s="13" customFormat="1" ht="25.15" customHeight="1" x14ac:dyDescent="0.15">
      <c r="A722" s="72">
        <f t="shared" si="163"/>
        <v>711</v>
      </c>
      <c r="B722" s="26" t="str">
        <f t="shared" si="156"/>
        <v/>
      </c>
      <c r="C722" s="73"/>
      <c r="D722" s="24" t="str">
        <f t="shared" si="164"/>
        <v/>
      </c>
      <c r="E722" s="24" t="str">
        <f t="shared" si="165"/>
        <v/>
      </c>
      <c r="F722" s="22"/>
      <c r="G722" s="23"/>
      <c r="H722" s="22"/>
      <c r="I722" s="24" t="str">
        <f>IF(OR(G722="",H722="",U722=""),"",IFERROR(VLOOKUP(G722&amp;H722&amp;U722,※編集不可※選択項目!$K$3:$P$51,5,FALSE),"該当なし"))</f>
        <v/>
      </c>
      <c r="J722" s="41"/>
      <c r="K722" s="22"/>
      <c r="L722" s="24" t="e">
        <f>J722&amp;#REF!</f>
        <v>#REF!</v>
      </c>
      <c r="M722" s="22"/>
      <c r="N722" s="22"/>
      <c r="O722" s="22"/>
      <c r="P722" s="22"/>
      <c r="Q722" s="22"/>
      <c r="R722" s="22"/>
      <c r="S722" s="25" t="str">
        <f t="shared" si="157"/>
        <v/>
      </c>
      <c r="T722" s="22"/>
      <c r="U722" s="22"/>
      <c r="V722" s="22"/>
      <c r="W722" s="22"/>
      <c r="X722" s="22"/>
      <c r="Y722" s="22"/>
      <c r="Z722" s="31"/>
      <c r="AA722" s="41"/>
      <c r="AB722" s="31"/>
      <c r="AC722" s="121"/>
      <c r="AD722" s="122"/>
      <c r="AE722" s="118"/>
      <c r="AF722" s="100"/>
      <c r="AG722" s="71"/>
      <c r="AH722" s="94">
        <f>IFERROR(INDEX(※編集不可※選択項目!$P$3:$P$51,MATCH(新規登録用!G722&amp;新規登録用!H722&amp;新規登録用!I722,※編集不可※選択項目!$Q$3:$Q$51,0)),0)</f>
        <v>0</v>
      </c>
      <c r="AI722" s="95" t="str">
        <f t="shared" si="158"/>
        <v/>
      </c>
      <c r="AJ722" s="95" t="str">
        <f>IF(G722&amp;H722=※編集不可※選択項目!$J$3,VLOOKUP(新規登録用!U722,※編集不可※選択項目!$N$2:$P$13,3,TRUE),AK722)</f>
        <v/>
      </c>
      <c r="AK722" s="95" t="str">
        <f>IF(G722&amp;H722=※編集不可※選択項目!$J$15,VLOOKUP(新規登録用!U722,※編集不可※選択項目!$N$14:$P$25,3,TRUE),AL722)</f>
        <v/>
      </c>
      <c r="AL722" s="95" t="str">
        <f>IF(G722&amp;H722=※編集不可※選択項目!$J$27,VLOOKUP(新規登録用!U722,※編集不可※選択項目!$N$26:$P$41,3,TRUE),AM722)</f>
        <v/>
      </c>
      <c r="AM722" s="95" t="str">
        <f>IF(G722&amp;H722=※編集不可※選択項目!$J$43,VLOOKUP(新規登録用!U722,※編集不可※選択項目!$N$42:$P$46,3,TRUE),AN722)</f>
        <v/>
      </c>
      <c r="AN722" s="95" t="str">
        <f>IF(G722&amp;H722=※編集不可※選択項目!$J$48,VLOOKUP(新規登録用!U722,※編集不可※選択項目!$N$47:$P$51,3,TRUE),"")</f>
        <v/>
      </c>
      <c r="AO722" s="94">
        <f>IFERROR(VLOOKUP(Y722&amp;G722&amp;H722,※編集不可※選択項目!U:V,2,FALSE),0)</f>
        <v>0</v>
      </c>
      <c r="AP722" s="94">
        <f t="shared" si="159"/>
        <v>0</v>
      </c>
      <c r="AQ722" s="94" t="str">
        <f t="shared" si="160"/>
        <v/>
      </c>
      <c r="AR722" s="81">
        <f t="shared" si="161"/>
        <v>0</v>
      </c>
      <c r="AS722" s="81">
        <f t="shared" si="166"/>
        <v>0</v>
      </c>
      <c r="AT722" s="81">
        <f t="shared" si="162"/>
        <v>0</v>
      </c>
      <c r="AU722" s="81" t="str">
        <f t="shared" si="167"/>
        <v/>
      </c>
      <c r="AV722" s="74">
        <f t="shared" si="168"/>
        <v>0</v>
      </c>
      <c r="AW722" s="74">
        <f t="shared" si="169"/>
        <v>0</v>
      </c>
    </row>
    <row r="723" spans="1:49" s="13" customFormat="1" ht="25.15" customHeight="1" x14ac:dyDescent="0.15">
      <c r="A723" s="72">
        <f t="shared" si="163"/>
        <v>712</v>
      </c>
      <c r="B723" s="26" t="str">
        <f t="shared" si="156"/>
        <v/>
      </c>
      <c r="C723" s="73"/>
      <c r="D723" s="24" t="str">
        <f t="shared" si="164"/>
        <v/>
      </c>
      <c r="E723" s="24" t="str">
        <f t="shared" si="165"/>
        <v/>
      </c>
      <c r="F723" s="22"/>
      <c r="G723" s="23"/>
      <c r="H723" s="22"/>
      <c r="I723" s="24" t="str">
        <f>IF(OR(G723="",H723="",U723=""),"",IFERROR(VLOOKUP(G723&amp;H723&amp;U723,※編集不可※選択項目!$K$3:$P$51,5,FALSE),"該当なし"))</f>
        <v/>
      </c>
      <c r="J723" s="41"/>
      <c r="K723" s="22"/>
      <c r="L723" s="24" t="e">
        <f>J723&amp;#REF!</f>
        <v>#REF!</v>
      </c>
      <c r="M723" s="22"/>
      <c r="N723" s="22"/>
      <c r="O723" s="22"/>
      <c r="P723" s="22"/>
      <c r="Q723" s="22"/>
      <c r="R723" s="22"/>
      <c r="S723" s="25" t="str">
        <f t="shared" si="157"/>
        <v/>
      </c>
      <c r="T723" s="22"/>
      <c r="U723" s="22"/>
      <c r="V723" s="22"/>
      <c r="W723" s="22"/>
      <c r="X723" s="22"/>
      <c r="Y723" s="22"/>
      <c r="Z723" s="31"/>
      <c r="AA723" s="41"/>
      <c r="AB723" s="31"/>
      <c r="AC723" s="121"/>
      <c r="AD723" s="122"/>
      <c r="AE723" s="118"/>
      <c r="AF723" s="100"/>
      <c r="AG723" s="71"/>
      <c r="AH723" s="94">
        <f>IFERROR(INDEX(※編集不可※選択項目!$P$3:$P$51,MATCH(新規登録用!G723&amp;新規登録用!H723&amp;新規登録用!I723,※編集不可※選択項目!$Q$3:$Q$51,0)),0)</f>
        <v>0</v>
      </c>
      <c r="AI723" s="95" t="str">
        <f t="shared" si="158"/>
        <v/>
      </c>
      <c r="AJ723" s="95" t="str">
        <f>IF(G723&amp;H723=※編集不可※選択項目!$J$3,VLOOKUP(新規登録用!U723,※編集不可※選択項目!$N$2:$P$13,3,TRUE),AK723)</f>
        <v/>
      </c>
      <c r="AK723" s="95" t="str">
        <f>IF(G723&amp;H723=※編集不可※選択項目!$J$15,VLOOKUP(新規登録用!U723,※編集不可※選択項目!$N$14:$P$25,3,TRUE),AL723)</f>
        <v/>
      </c>
      <c r="AL723" s="95" t="str">
        <f>IF(G723&amp;H723=※編集不可※選択項目!$J$27,VLOOKUP(新規登録用!U723,※編集不可※選択項目!$N$26:$P$41,3,TRUE),AM723)</f>
        <v/>
      </c>
      <c r="AM723" s="95" t="str">
        <f>IF(G723&amp;H723=※編集不可※選択項目!$J$43,VLOOKUP(新規登録用!U723,※編集不可※選択項目!$N$42:$P$46,3,TRUE),AN723)</f>
        <v/>
      </c>
      <c r="AN723" s="95" t="str">
        <f>IF(G723&amp;H723=※編集不可※選択項目!$J$48,VLOOKUP(新規登録用!U723,※編集不可※選択項目!$N$47:$P$51,3,TRUE),"")</f>
        <v/>
      </c>
      <c r="AO723" s="94">
        <f>IFERROR(VLOOKUP(Y723&amp;G723&amp;H723,※編集不可※選択項目!U:V,2,FALSE),0)</f>
        <v>0</v>
      </c>
      <c r="AP723" s="94">
        <f t="shared" si="159"/>
        <v>0</v>
      </c>
      <c r="AQ723" s="94" t="str">
        <f t="shared" si="160"/>
        <v/>
      </c>
      <c r="AR723" s="81">
        <f t="shared" si="161"/>
        <v>0</v>
      </c>
      <c r="AS723" s="81">
        <f t="shared" si="166"/>
        <v>0</v>
      </c>
      <c r="AT723" s="81">
        <f t="shared" si="162"/>
        <v>0</v>
      </c>
      <c r="AU723" s="81" t="str">
        <f t="shared" si="167"/>
        <v/>
      </c>
      <c r="AV723" s="74">
        <f t="shared" si="168"/>
        <v>0</v>
      </c>
      <c r="AW723" s="74">
        <f t="shared" si="169"/>
        <v>0</v>
      </c>
    </row>
    <row r="724" spans="1:49" s="13" customFormat="1" ht="25.15" customHeight="1" x14ac:dyDescent="0.15">
      <c r="A724" s="72">
        <f t="shared" si="163"/>
        <v>713</v>
      </c>
      <c r="B724" s="26" t="str">
        <f t="shared" si="156"/>
        <v/>
      </c>
      <c r="C724" s="73"/>
      <c r="D724" s="24" t="str">
        <f t="shared" si="164"/>
        <v/>
      </c>
      <c r="E724" s="24" t="str">
        <f t="shared" si="165"/>
        <v/>
      </c>
      <c r="F724" s="22"/>
      <c r="G724" s="23"/>
      <c r="H724" s="22"/>
      <c r="I724" s="24" t="str">
        <f>IF(OR(G724="",H724="",U724=""),"",IFERROR(VLOOKUP(G724&amp;H724&amp;U724,※編集不可※選択項目!$K$3:$P$51,5,FALSE),"該当なし"))</f>
        <v/>
      </c>
      <c r="J724" s="41"/>
      <c r="K724" s="22"/>
      <c r="L724" s="24" t="e">
        <f>J724&amp;#REF!</f>
        <v>#REF!</v>
      </c>
      <c r="M724" s="22"/>
      <c r="N724" s="22"/>
      <c r="O724" s="22"/>
      <c r="P724" s="22"/>
      <c r="Q724" s="22"/>
      <c r="R724" s="22"/>
      <c r="S724" s="25" t="str">
        <f t="shared" si="157"/>
        <v/>
      </c>
      <c r="T724" s="22"/>
      <c r="U724" s="22"/>
      <c r="V724" s="22"/>
      <c r="W724" s="22"/>
      <c r="X724" s="22"/>
      <c r="Y724" s="22"/>
      <c r="Z724" s="31"/>
      <c r="AA724" s="41"/>
      <c r="AB724" s="31"/>
      <c r="AC724" s="121"/>
      <c r="AD724" s="122"/>
      <c r="AE724" s="118"/>
      <c r="AF724" s="100"/>
      <c r="AG724" s="71"/>
      <c r="AH724" s="94">
        <f>IFERROR(INDEX(※編集不可※選択項目!$P$3:$P$51,MATCH(新規登録用!G724&amp;新規登録用!H724&amp;新規登録用!I724,※編集不可※選択項目!$Q$3:$Q$51,0)),0)</f>
        <v>0</v>
      </c>
      <c r="AI724" s="95" t="str">
        <f t="shared" si="158"/>
        <v/>
      </c>
      <c r="AJ724" s="95" t="str">
        <f>IF(G724&amp;H724=※編集不可※選択項目!$J$3,VLOOKUP(新規登録用!U724,※編集不可※選択項目!$N$2:$P$13,3,TRUE),AK724)</f>
        <v/>
      </c>
      <c r="AK724" s="95" t="str">
        <f>IF(G724&amp;H724=※編集不可※選択項目!$J$15,VLOOKUP(新規登録用!U724,※編集不可※選択項目!$N$14:$P$25,3,TRUE),AL724)</f>
        <v/>
      </c>
      <c r="AL724" s="95" t="str">
        <f>IF(G724&amp;H724=※編集不可※選択項目!$J$27,VLOOKUP(新規登録用!U724,※編集不可※選択項目!$N$26:$P$41,3,TRUE),AM724)</f>
        <v/>
      </c>
      <c r="AM724" s="95" t="str">
        <f>IF(G724&amp;H724=※編集不可※選択項目!$J$43,VLOOKUP(新規登録用!U724,※編集不可※選択項目!$N$42:$P$46,3,TRUE),AN724)</f>
        <v/>
      </c>
      <c r="AN724" s="95" t="str">
        <f>IF(G724&amp;H724=※編集不可※選択項目!$J$48,VLOOKUP(新規登録用!U724,※編集不可※選択項目!$N$47:$P$51,3,TRUE),"")</f>
        <v/>
      </c>
      <c r="AO724" s="94">
        <f>IFERROR(VLOOKUP(Y724&amp;G724&amp;H724,※編集不可※選択項目!U:V,2,FALSE),0)</f>
        <v>0</v>
      </c>
      <c r="AP724" s="94">
        <f t="shared" si="159"/>
        <v>0</v>
      </c>
      <c r="AQ724" s="94" t="str">
        <f t="shared" si="160"/>
        <v/>
      </c>
      <c r="AR724" s="81">
        <f t="shared" si="161"/>
        <v>0</v>
      </c>
      <c r="AS724" s="81">
        <f t="shared" si="166"/>
        <v>0</v>
      </c>
      <c r="AT724" s="81">
        <f t="shared" si="162"/>
        <v>0</v>
      </c>
      <c r="AU724" s="81" t="str">
        <f t="shared" si="167"/>
        <v/>
      </c>
      <c r="AV724" s="74">
        <f t="shared" si="168"/>
        <v>0</v>
      </c>
      <c r="AW724" s="74">
        <f t="shared" si="169"/>
        <v>0</v>
      </c>
    </row>
    <row r="725" spans="1:49" s="13" customFormat="1" ht="25.15" customHeight="1" x14ac:dyDescent="0.15">
      <c r="A725" s="72">
        <f t="shared" si="163"/>
        <v>714</v>
      </c>
      <c r="B725" s="26" t="str">
        <f t="shared" si="156"/>
        <v/>
      </c>
      <c r="C725" s="73"/>
      <c r="D725" s="24" t="str">
        <f t="shared" si="164"/>
        <v/>
      </c>
      <c r="E725" s="24" t="str">
        <f t="shared" si="165"/>
        <v/>
      </c>
      <c r="F725" s="22"/>
      <c r="G725" s="23"/>
      <c r="H725" s="22"/>
      <c r="I725" s="24" t="str">
        <f>IF(OR(G725="",H725="",U725=""),"",IFERROR(VLOOKUP(G725&amp;H725&amp;U725,※編集不可※選択項目!$K$3:$P$51,5,FALSE),"該当なし"))</f>
        <v/>
      </c>
      <c r="J725" s="41"/>
      <c r="K725" s="22"/>
      <c r="L725" s="24" t="e">
        <f>J725&amp;#REF!</f>
        <v>#REF!</v>
      </c>
      <c r="M725" s="22"/>
      <c r="N725" s="22"/>
      <c r="O725" s="22"/>
      <c r="P725" s="22"/>
      <c r="Q725" s="22"/>
      <c r="R725" s="22"/>
      <c r="S725" s="25" t="str">
        <f t="shared" si="157"/>
        <v/>
      </c>
      <c r="T725" s="22"/>
      <c r="U725" s="22"/>
      <c r="V725" s="22"/>
      <c r="W725" s="22"/>
      <c r="X725" s="22"/>
      <c r="Y725" s="22"/>
      <c r="Z725" s="31"/>
      <c r="AA725" s="41"/>
      <c r="AB725" s="31"/>
      <c r="AC725" s="121"/>
      <c r="AD725" s="122"/>
      <c r="AE725" s="118"/>
      <c r="AF725" s="100"/>
      <c r="AG725" s="71"/>
      <c r="AH725" s="94">
        <f>IFERROR(INDEX(※編集不可※選択項目!$P$3:$P$51,MATCH(新規登録用!G725&amp;新規登録用!H725&amp;新規登録用!I725,※編集不可※選択項目!$Q$3:$Q$51,0)),0)</f>
        <v>0</v>
      </c>
      <c r="AI725" s="95" t="str">
        <f t="shared" si="158"/>
        <v/>
      </c>
      <c r="AJ725" s="95" t="str">
        <f>IF(G725&amp;H725=※編集不可※選択項目!$J$3,VLOOKUP(新規登録用!U725,※編集不可※選択項目!$N$2:$P$13,3,TRUE),AK725)</f>
        <v/>
      </c>
      <c r="AK725" s="95" t="str">
        <f>IF(G725&amp;H725=※編集不可※選択項目!$J$15,VLOOKUP(新規登録用!U725,※編集不可※選択項目!$N$14:$P$25,3,TRUE),AL725)</f>
        <v/>
      </c>
      <c r="AL725" s="95" t="str">
        <f>IF(G725&amp;H725=※編集不可※選択項目!$J$27,VLOOKUP(新規登録用!U725,※編集不可※選択項目!$N$26:$P$41,3,TRUE),AM725)</f>
        <v/>
      </c>
      <c r="AM725" s="95" t="str">
        <f>IF(G725&amp;H725=※編集不可※選択項目!$J$43,VLOOKUP(新規登録用!U725,※編集不可※選択項目!$N$42:$P$46,3,TRUE),AN725)</f>
        <v/>
      </c>
      <c r="AN725" s="95" t="str">
        <f>IF(G725&amp;H725=※編集不可※選択項目!$J$48,VLOOKUP(新規登録用!U725,※編集不可※選択項目!$N$47:$P$51,3,TRUE),"")</f>
        <v/>
      </c>
      <c r="AO725" s="94">
        <f>IFERROR(VLOOKUP(Y725&amp;G725&amp;H725,※編集不可※選択項目!U:V,2,FALSE),0)</f>
        <v>0</v>
      </c>
      <c r="AP725" s="94">
        <f t="shared" si="159"/>
        <v>0</v>
      </c>
      <c r="AQ725" s="94" t="str">
        <f t="shared" si="160"/>
        <v/>
      </c>
      <c r="AR725" s="81">
        <f t="shared" si="161"/>
        <v>0</v>
      </c>
      <c r="AS725" s="81">
        <f t="shared" si="166"/>
        <v>0</v>
      </c>
      <c r="AT725" s="81">
        <f t="shared" si="162"/>
        <v>0</v>
      </c>
      <c r="AU725" s="81" t="str">
        <f t="shared" si="167"/>
        <v/>
      </c>
      <c r="AV725" s="74">
        <f t="shared" si="168"/>
        <v>0</v>
      </c>
      <c r="AW725" s="74">
        <f t="shared" si="169"/>
        <v>0</v>
      </c>
    </row>
    <row r="726" spans="1:49" s="13" customFormat="1" ht="25.15" customHeight="1" x14ac:dyDescent="0.15">
      <c r="A726" s="72">
        <f t="shared" si="163"/>
        <v>715</v>
      </c>
      <c r="B726" s="26" t="str">
        <f t="shared" si="156"/>
        <v/>
      </c>
      <c r="C726" s="73"/>
      <c r="D726" s="24" t="str">
        <f t="shared" si="164"/>
        <v/>
      </c>
      <c r="E726" s="24" t="str">
        <f t="shared" si="165"/>
        <v/>
      </c>
      <c r="F726" s="22"/>
      <c r="G726" s="23"/>
      <c r="H726" s="22"/>
      <c r="I726" s="24" t="str">
        <f>IF(OR(G726="",H726="",U726=""),"",IFERROR(VLOOKUP(G726&amp;H726&amp;U726,※編集不可※選択項目!$K$3:$P$51,5,FALSE),"該当なし"))</f>
        <v/>
      </c>
      <c r="J726" s="41"/>
      <c r="K726" s="22"/>
      <c r="L726" s="24" t="e">
        <f>J726&amp;#REF!</f>
        <v>#REF!</v>
      </c>
      <c r="M726" s="22"/>
      <c r="N726" s="22"/>
      <c r="O726" s="22"/>
      <c r="P726" s="22"/>
      <c r="Q726" s="22"/>
      <c r="R726" s="22"/>
      <c r="S726" s="25" t="str">
        <f t="shared" si="157"/>
        <v/>
      </c>
      <c r="T726" s="22"/>
      <c r="U726" s="22"/>
      <c r="V726" s="22"/>
      <c r="W726" s="22"/>
      <c r="X726" s="22"/>
      <c r="Y726" s="22"/>
      <c r="Z726" s="31"/>
      <c r="AA726" s="41"/>
      <c r="AB726" s="31"/>
      <c r="AC726" s="121"/>
      <c r="AD726" s="122"/>
      <c r="AE726" s="118"/>
      <c r="AF726" s="100"/>
      <c r="AG726" s="71"/>
      <c r="AH726" s="94">
        <f>IFERROR(INDEX(※編集不可※選択項目!$P$3:$P$51,MATCH(新規登録用!G726&amp;新規登録用!H726&amp;新規登録用!I726,※編集不可※選択項目!$Q$3:$Q$51,0)),0)</f>
        <v>0</v>
      </c>
      <c r="AI726" s="95" t="str">
        <f t="shared" si="158"/>
        <v/>
      </c>
      <c r="AJ726" s="95" t="str">
        <f>IF(G726&amp;H726=※編集不可※選択項目!$J$3,VLOOKUP(新規登録用!U726,※編集不可※選択項目!$N$2:$P$13,3,TRUE),AK726)</f>
        <v/>
      </c>
      <c r="AK726" s="95" t="str">
        <f>IF(G726&amp;H726=※編集不可※選択項目!$J$15,VLOOKUP(新規登録用!U726,※編集不可※選択項目!$N$14:$P$25,3,TRUE),AL726)</f>
        <v/>
      </c>
      <c r="AL726" s="95" t="str">
        <f>IF(G726&amp;H726=※編集不可※選択項目!$J$27,VLOOKUP(新規登録用!U726,※編集不可※選択項目!$N$26:$P$41,3,TRUE),AM726)</f>
        <v/>
      </c>
      <c r="AM726" s="95" t="str">
        <f>IF(G726&amp;H726=※編集不可※選択項目!$J$43,VLOOKUP(新規登録用!U726,※編集不可※選択項目!$N$42:$P$46,3,TRUE),AN726)</f>
        <v/>
      </c>
      <c r="AN726" s="95" t="str">
        <f>IF(G726&amp;H726=※編集不可※選択項目!$J$48,VLOOKUP(新規登録用!U726,※編集不可※選択項目!$N$47:$P$51,3,TRUE),"")</f>
        <v/>
      </c>
      <c r="AO726" s="94">
        <f>IFERROR(VLOOKUP(Y726&amp;G726&amp;H726,※編集不可※選択項目!U:V,2,FALSE),0)</f>
        <v>0</v>
      </c>
      <c r="AP726" s="94">
        <f t="shared" si="159"/>
        <v>0</v>
      </c>
      <c r="AQ726" s="94" t="str">
        <f t="shared" si="160"/>
        <v/>
      </c>
      <c r="AR726" s="81">
        <f t="shared" si="161"/>
        <v>0</v>
      </c>
      <c r="AS726" s="81">
        <f t="shared" si="166"/>
        <v>0</v>
      </c>
      <c r="AT726" s="81">
        <f t="shared" si="162"/>
        <v>0</v>
      </c>
      <c r="AU726" s="81" t="str">
        <f t="shared" si="167"/>
        <v/>
      </c>
      <c r="AV726" s="74">
        <f t="shared" si="168"/>
        <v>0</v>
      </c>
      <c r="AW726" s="74">
        <f t="shared" si="169"/>
        <v>0</v>
      </c>
    </row>
    <row r="727" spans="1:49" s="13" customFormat="1" ht="25.15" customHeight="1" x14ac:dyDescent="0.15">
      <c r="A727" s="72">
        <f t="shared" si="163"/>
        <v>716</v>
      </c>
      <c r="B727" s="26" t="str">
        <f t="shared" si="156"/>
        <v/>
      </c>
      <c r="C727" s="73"/>
      <c r="D727" s="24" t="str">
        <f t="shared" si="164"/>
        <v/>
      </c>
      <c r="E727" s="24" t="str">
        <f t="shared" si="165"/>
        <v/>
      </c>
      <c r="F727" s="22"/>
      <c r="G727" s="23"/>
      <c r="H727" s="22"/>
      <c r="I727" s="24" t="str">
        <f>IF(OR(G727="",H727="",U727=""),"",IFERROR(VLOOKUP(G727&amp;H727&amp;U727,※編集不可※選択項目!$K$3:$P$51,5,FALSE),"該当なし"))</f>
        <v/>
      </c>
      <c r="J727" s="41"/>
      <c r="K727" s="22"/>
      <c r="L727" s="24" t="e">
        <f>J727&amp;#REF!</f>
        <v>#REF!</v>
      </c>
      <c r="M727" s="22"/>
      <c r="N727" s="22"/>
      <c r="O727" s="22"/>
      <c r="P727" s="22"/>
      <c r="Q727" s="22"/>
      <c r="R727" s="22"/>
      <c r="S727" s="25" t="str">
        <f t="shared" si="157"/>
        <v/>
      </c>
      <c r="T727" s="22"/>
      <c r="U727" s="22"/>
      <c r="V727" s="22"/>
      <c r="W727" s="22"/>
      <c r="X727" s="22"/>
      <c r="Y727" s="22"/>
      <c r="Z727" s="31"/>
      <c r="AA727" s="41"/>
      <c r="AB727" s="31"/>
      <c r="AC727" s="121"/>
      <c r="AD727" s="122"/>
      <c r="AE727" s="118"/>
      <c r="AF727" s="100"/>
      <c r="AG727" s="71"/>
      <c r="AH727" s="94">
        <f>IFERROR(INDEX(※編集不可※選択項目!$P$3:$P$51,MATCH(新規登録用!G727&amp;新規登録用!H727&amp;新規登録用!I727,※編集不可※選択項目!$Q$3:$Q$51,0)),0)</f>
        <v>0</v>
      </c>
      <c r="AI727" s="95" t="str">
        <f t="shared" si="158"/>
        <v/>
      </c>
      <c r="AJ727" s="95" t="str">
        <f>IF(G727&amp;H727=※編集不可※選択項目!$J$3,VLOOKUP(新規登録用!U727,※編集不可※選択項目!$N$2:$P$13,3,TRUE),AK727)</f>
        <v/>
      </c>
      <c r="AK727" s="95" t="str">
        <f>IF(G727&amp;H727=※編集不可※選択項目!$J$15,VLOOKUP(新規登録用!U727,※編集不可※選択項目!$N$14:$P$25,3,TRUE),AL727)</f>
        <v/>
      </c>
      <c r="AL727" s="95" t="str">
        <f>IF(G727&amp;H727=※編集不可※選択項目!$J$27,VLOOKUP(新規登録用!U727,※編集不可※選択項目!$N$26:$P$41,3,TRUE),AM727)</f>
        <v/>
      </c>
      <c r="AM727" s="95" t="str">
        <f>IF(G727&amp;H727=※編集不可※選択項目!$J$43,VLOOKUP(新規登録用!U727,※編集不可※選択項目!$N$42:$P$46,3,TRUE),AN727)</f>
        <v/>
      </c>
      <c r="AN727" s="95" t="str">
        <f>IF(G727&amp;H727=※編集不可※選択項目!$J$48,VLOOKUP(新規登録用!U727,※編集不可※選択項目!$N$47:$P$51,3,TRUE),"")</f>
        <v/>
      </c>
      <c r="AO727" s="94">
        <f>IFERROR(VLOOKUP(Y727&amp;G727&amp;H727,※編集不可※選択項目!U:V,2,FALSE),0)</f>
        <v>0</v>
      </c>
      <c r="AP727" s="94">
        <f t="shared" si="159"/>
        <v>0</v>
      </c>
      <c r="AQ727" s="94" t="str">
        <f t="shared" si="160"/>
        <v/>
      </c>
      <c r="AR727" s="81">
        <f t="shared" si="161"/>
        <v>0</v>
      </c>
      <c r="AS727" s="81">
        <f t="shared" si="166"/>
        <v>0</v>
      </c>
      <c r="AT727" s="81">
        <f t="shared" si="162"/>
        <v>0</v>
      </c>
      <c r="AU727" s="81" t="str">
        <f t="shared" si="167"/>
        <v/>
      </c>
      <c r="AV727" s="74">
        <f t="shared" si="168"/>
        <v>0</v>
      </c>
      <c r="AW727" s="74">
        <f t="shared" si="169"/>
        <v>0</v>
      </c>
    </row>
    <row r="728" spans="1:49" s="13" customFormat="1" ht="25.15" customHeight="1" x14ac:dyDescent="0.15">
      <c r="A728" s="72">
        <f t="shared" si="163"/>
        <v>717</v>
      </c>
      <c r="B728" s="26" t="str">
        <f t="shared" si="156"/>
        <v/>
      </c>
      <c r="C728" s="73"/>
      <c r="D728" s="24" t="str">
        <f t="shared" si="164"/>
        <v/>
      </c>
      <c r="E728" s="24" t="str">
        <f t="shared" si="165"/>
        <v/>
      </c>
      <c r="F728" s="22"/>
      <c r="G728" s="23"/>
      <c r="H728" s="22"/>
      <c r="I728" s="24" t="str">
        <f>IF(OR(G728="",H728="",U728=""),"",IFERROR(VLOOKUP(G728&amp;H728&amp;U728,※編集不可※選択項目!$K$3:$P$51,5,FALSE),"該当なし"))</f>
        <v/>
      </c>
      <c r="J728" s="41"/>
      <c r="K728" s="22"/>
      <c r="L728" s="24" t="e">
        <f>J728&amp;#REF!</f>
        <v>#REF!</v>
      </c>
      <c r="M728" s="22"/>
      <c r="N728" s="22"/>
      <c r="O728" s="22"/>
      <c r="P728" s="22"/>
      <c r="Q728" s="22"/>
      <c r="R728" s="22"/>
      <c r="S728" s="25" t="str">
        <f t="shared" si="157"/>
        <v/>
      </c>
      <c r="T728" s="22"/>
      <c r="U728" s="22"/>
      <c r="V728" s="22"/>
      <c r="W728" s="22"/>
      <c r="X728" s="22"/>
      <c r="Y728" s="22"/>
      <c r="Z728" s="31"/>
      <c r="AA728" s="41"/>
      <c r="AB728" s="31"/>
      <c r="AC728" s="121"/>
      <c r="AD728" s="122"/>
      <c r="AE728" s="118"/>
      <c r="AF728" s="100"/>
      <c r="AG728" s="71"/>
      <c r="AH728" s="94">
        <f>IFERROR(INDEX(※編集不可※選択項目!$P$3:$P$51,MATCH(新規登録用!G728&amp;新規登録用!H728&amp;新規登録用!I728,※編集不可※選択項目!$Q$3:$Q$51,0)),0)</f>
        <v>0</v>
      </c>
      <c r="AI728" s="95" t="str">
        <f t="shared" si="158"/>
        <v/>
      </c>
      <c r="AJ728" s="95" t="str">
        <f>IF(G728&amp;H728=※編集不可※選択項目!$J$3,VLOOKUP(新規登録用!U728,※編集不可※選択項目!$N$2:$P$13,3,TRUE),AK728)</f>
        <v/>
      </c>
      <c r="AK728" s="95" t="str">
        <f>IF(G728&amp;H728=※編集不可※選択項目!$J$15,VLOOKUP(新規登録用!U728,※編集不可※選択項目!$N$14:$P$25,3,TRUE),AL728)</f>
        <v/>
      </c>
      <c r="AL728" s="95" t="str">
        <f>IF(G728&amp;H728=※編集不可※選択項目!$J$27,VLOOKUP(新規登録用!U728,※編集不可※選択項目!$N$26:$P$41,3,TRUE),AM728)</f>
        <v/>
      </c>
      <c r="AM728" s="95" t="str">
        <f>IF(G728&amp;H728=※編集不可※選択項目!$J$43,VLOOKUP(新規登録用!U728,※編集不可※選択項目!$N$42:$P$46,3,TRUE),AN728)</f>
        <v/>
      </c>
      <c r="AN728" s="95" t="str">
        <f>IF(G728&amp;H728=※編集不可※選択項目!$J$48,VLOOKUP(新規登録用!U728,※編集不可※選択項目!$N$47:$P$51,3,TRUE),"")</f>
        <v/>
      </c>
      <c r="AO728" s="94">
        <f>IFERROR(VLOOKUP(Y728&amp;G728&amp;H728,※編集不可※選択項目!U:V,2,FALSE),0)</f>
        <v>0</v>
      </c>
      <c r="AP728" s="94">
        <f t="shared" si="159"/>
        <v>0</v>
      </c>
      <c r="AQ728" s="94" t="str">
        <f t="shared" si="160"/>
        <v/>
      </c>
      <c r="AR728" s="81">
        <f t="shared" si="161"/>
        <v>0</v>
      </c>
      <c r="AS728" s="81">
        <f t="shared" si="166"/>
        <v>0</v>
      </c>
      <c r="AT728" s="81">
        <f t="shared" si="162"/>
        <v>0</v>
      </c>
      <c r="AU728" s="81" t="str">
        <f t="shared" si="167"/>
        <v/>
      </c>
      <c r="AV728" s="74">
        <f t="shared" si="168"/>
        <v>0</v>
      </c>
      <c r="AW728" s="74">
        <f t="shared" si="169"/>
        <v>0</v>
      </c>
    </row>
    <row r="729" spans="1:49" s="13" customFormat="1" ht="25.15" customHeight="1" x14ac:dyDescent="0.15">
      <c r="A729" s="72">
        <f t="shared" si="163"/>
        <v>718</v>
      </c>
      <c r="B729" s="26" t="str">
        <f t="shared" si="156"/>
        <v/>
      </c>
      <c r="C729" s="73"/>
      <c r="D729" s="24" t="str">
        <f t="shared" si="164"/>
        <v/>
      </c>
      <c r="E729" s="24" t="str">
        <f t="shared" si="165"/>
        <v/>
      </c>
      <c r="F729" s="22"/>
      <c r="G729" s="23"/>
      <c r="H729" s="22"/>
      <c r="I729" s="24" t="str">
        <f>IF(OR(G729="",H729="",U729=""),"",IFERROR(VLOOKUP(G729&amp;H729&amp;U729,※編集不可※選択項目!$K$3:$P$51,5,FALSE),"該当なし"))</f>
        <v/>
      </c>
      <c r="J729" s="41"/>
      <c r="K729" s="22"/>
      <c r="L729" s="24" t="e">
        <f>J729&amp;#REF!</f>
        <v>#REF!</v>
      </c>
      <c r="M729" s="22"/>
      <c r="N729" s="22"/>
      <c r="O729" s="22"/>
      <c r="P729" s="22"/>
      <c r="Q729" s="22"/>
      <c r="R729" s="22"/>
      <c r="S729" s="25" t="str">
        <f t="shared" si="157"/>
        <v/>
      </c>
      <c r="T729" s="22"/>
      <c r="U729" s="22"/>
      <c r="V729" s="22"/>
      <c r="W729" s="22"/>
      <c r="X729" s="22"/>
      <c r="Y729" s="22"/>
      <c r="Z729" s="31"/>
      <c r="AA729" s="41"/>
      <c r="AB729" s="31"/>
      <c r="AC729" s="121"/>
      <c r="AD729" s="122"/>
      <c r="AE729" s="118"/>
      <c r="AF729" s="100"/>
      <c r="AG729" s="71"/>
      <c r="AH729" s="94">
        <f>IFERROR(INDEX(※編集不可※選択項目!$P$3:$P$51,MATCH(新規登録用!G729&amp;新規登録用!H729&amp;新規登録用!I729,※編集不可※選択項目!$Q$3:$Q$51,0)),0)</f>
        <v>0</v>
      </c>
      <c r="AI729" s="95" t="str">
        <f t="shared" si="158"/>
        <v/>
      </c>
      <c r="AJ729" s="95" t="str">
        <f>IF(G729&amp;H729=※編集不可※選択項目!$J$3,VLOOKUP(新規登録用!U729,※編集不可※選択項目!$N$2:$P$13,3,TRUE),AK729)</f>
        <v/>
      </c>
      <c r="AK729" s="95" t="str">
        <f>IF(G729&amp;H729=※編集不可※選択項目!$J$15,VLOOKUP(新規登録用!U729,※編集不可※選択項目!$N$14:$P$25,3,TRUE),AL729)</f>
        <v/>
      </c>
      <c r="AL729" s="95" t="str">
        <f>IF(G729&amp;H729=※編集不可※選択項目!$J$27,VLOOKUP(新規登録用!U729,※編集不可※選択項目!$N$26:$P$41,3,TRUE),AM729)</f>
        <v/>
      </c>
      <c r="AM729" s="95" t="str">
        <f>IF(G729&amp;H729=※編集不可※選択項目!$J$43,VLOOKUP(新規登録用!U729,※編集不可※選択項目!$N$42:$P$46,3,TRUE),AN729)</f>
        <v/>
      </c>
      <c r="AN729" s="95" t="str">
        <f>IF(G729&amp;H729=※編集不可※選択項目!$J$48,VLOOKUP(新規登録用!U729,※編集不可※選択項目!$N$47:$P$51,3,TRUE),"")</f>
        <v/>
      </c>
      <c r="AO729" s="94">
        <f>IFERROR(VLOOKUP(Y729&amp;G729&amp;H729,※編集不可※選択項目!U:V,2,FALSE),0)</f>
        <v>0</v>
      </c>
      <c r="AP729" s="94">
        <f t="shared" si="159"/>
        <v>0</v>
      </c>
      <c r="AQ729" s="94" t="str">
        <f t="shared" si="160"/>
        <v/>
      </c>
      <c r="AR729" s="81">
        <f t="shared" si="161"/>
        <v>0</v>
      </c>
      <c r="AS729" s="81">
        <f t="shared" si="166"/>
        <v>0</v>
      </c>
      <c r="AT729" s="81">
        <f t="shared" si="162"/>
        <v>0</v>
      </c>
      <c r="AU729" s="81" t="str">
        <f t="shared" si="167"/>
        <v/>
      </c>
      <c r="AV729" s="74">
        <f t="shared" si="168"/>
        <v>0</v>
      </c>
      <c r="AW729" s="74">
        <f t="shared" si="169"/>
        <v>0</v>
      </c>
    </row>
    <row r="730" spans="1:49" s="13" customFormat="1" ht="25.15" customHeight="1" x14ac:dyDescent="0.15">
      <c r="A730" s="72">
        <f t="shared" si="163"/>
        <v>719</v>
      </c>
      <c r="B730" s="26" t="str">
        <f t="shared" si="156"/>
        <v/>
      </c>
      <c r="C730" s="73"/>
      <c r="D730" s="24" t="str">
        <f t="shared" si="164"/>
        <v/>
      </c>
      <c r="E730" s="24" t="str">
        <f t="shared" si="165"/>
        <v/>
      </c>
      <c r="F730" s="22"/>
      <c r="G730" s="23"/>
      <c r="H730" s="22"/>
      <c r="I730" s="24" t="str">
        <f>IF(OR(G730="",H730="",U730=""),"",IFERROR(VLOOKUP(G730&amp;H730&amp;U730,※編集不可※選択項目!$K$3:$P$51,5,FALSE),"該当なし"))</f>
        <v/>
      </c>
      <c r="J730" s="41"/>
      <c r="K730" s="22"/>
      <c r="L730" s="24" t="e">
        <f>J730&amp;#REF!</f>
        <v>#REF!</v>
      </c>
      <c r="M730" s="22"/>
      <c r="N730" s="22"/>
      <c r="O730" s="22"/>
      <c r="P730" s="22"/>
      <c r="Q730" s="22"/>
      <c r="R730" s="22"/>
      <c r="S730" s="25" t="str">
        <f t="shared" si="157"/>
        <v/>
      </c>
      <c r="T730" s="22"/>
      <c r="U730" s="22"/>
      <c r="V730" s="22"/>
      <c r="W730" s="22"/>
      <c r="X730" s="22"/>
      <c r="Y730" s="22"/>
      <c r="Z730" s="31"/>
      <c r="AA730" s="41"/>
      <c r="AB730" s="31"/>
      <c r="AC730" s="121"/>
      <c r="AD730" s="122"/>
      <c r="AE730" s="118"/>
      <c r="AF730" s="100"/>
      <c r="AG730" s="71"/>
      <c r="AH730" s="94">
        <f>IFERROR(INDEX(※編集不可※選択項目!$P$3:$P$51,MATCH(新規登録用!G730&amp;新規登録用!H730&amp;新規登録用!I730,※編集不可※選択項目!$Q$3:$Q$51,0)),0)</f>
        <v>0</v>
      </c>
      <c r="AI730" s="95" t="str">
        <f t="shared" si="158"/>
        <v/>
      </c>
      <c r="AJ730" s="95" t="str">
        <f>IF(G730&amp;H730=※編集不可※選択項目!$J$3,VLOOKUP(新規登録用!U730,※編集不可※選択項目!$N$2:$P$13,3,TRUE),AK730)</f>
        <v/>
      </c>
      <c r="AK730" s="95" t="str">
        <f>IF(G730&amp;H730=※編集不可※選択項目!$J$15,VLOOKUP(新規登録用!U730,※編集不可※選択項目!$N$14:$P$25,3,TRUE),AL730)</f>
        <v/>
      </c>
      <c r="AL730" s="95" t="str">
        <f>IF(G730&amp;H730=※編集不可※選択項目!$J$27,VLOOKUP(新規登録用!U730,※編集不可※選択項目!$N$26:$P$41,3,TRUE),AM730)</f>
        <v/>
      </c>
      <c r="AM730" s="95" t="str">
        <f>IF(G730&amp;H730=※編集不可※選択項目!$J$43,VLOOKUP(新規登録用!U730,※編集不可※選択項目!$N$42:$P$46,3,TRUE),AN730)</f>
        <v/>
      </c>
      <c r="AN730" s="95" t="str">
        <f>IF(G730&amp;H730=※編集不可※選択項目!$J$48,VLOOKUP(新規登録用!U730,※編集不可※選択項目!$N$47:$P$51,3,TRUE),"")</f>
        <v/>
      </c>
      <c r="AO730" s="94">
        <f>IFERROR(VLOOKUP(Y730&amp;G730&amp;H730,※編集不可※選択項目!U:V,2,FALSE),0)</f>
        <v>0</v>
      </c>
      <c r="AP730" s="94">
        <f t="shared" si="159"/>
        <v>0</v>
      </c>
      <c r="AQ730" s="94" t="str">
        <f t="shared" si="160"/>
        <v/>
      </c>
      <c r="AR730" s="81">
        <f t="shared" si="161"/>
        <v>0</v>
      </c>
      <c r="AS730" s="81">
        <f t="shared" si="166"/>
        <v>0</v>
      </c>
      <c r="AT730" s="81">
        <f t="shared" si="162"/>
        <v>0</v>
      </c>
      <c r="AU730" s="81" t="str">
        <f t="shared" si="167"/>
        <v/>
      </c>
      <c r="AV730" s="74">
        <f t="shared" si="168"/>
        <v>0</v>
      </c>
      <c r="AW730" s="74">
        <f t="shared" si="169"/>
        <v>0</v>
      </c>
    </row>
    <row r="731" spans="1:49" s="13" customFormat="1" ht="25.15" customHeight="1" x14ac:dyDescent="0.15">
      <c r="A731" s="72">
        <f t="shared" si="163"/>
        <v>720</v>
      </c>
      <c r="B731" s="26" t="str">
        <f t="shared" si="156"/>
        <v/>
      </c>
      <c r="C731" s="73"/>
      <c r="D731" s="24" t="str">
        <f t="shared" si="164"/>
        <v/>
      </c>
      <c r="E731" s="24" t="str">
        <f t="shared" si="165"/>
        <v/>
      </c>
      <c r="F731" s="22"/>
      <c r="G731" s="23"/>
      <c r="H731" s="22"/>
      <c r="I731" s="24" t="str">
        <f>IF(OR(G731="",H731="",U731=""),"",IFERROR(VLOOKUP(G731&amp;H731&amp;U731,※編集不可※選択項目!$K$3:$P$51,5,FALSE),"該当なし"))</f>
        <v/>
      </c>
      <c r="J731" s="41"/>
      <c r="K731" s="22"/>
      <c r="L731" s="24" t="e">
        <f>J731&amp;#REF!</f>
        <v>#REF!</v>
      </c>
      <c r="M731" s="22"/>
      <c r="N731" s="22"/>
      <c r="O731" s="22"/>
      <c r="P731" s="22"/>
      <c r="Q731" s="22"/>
      <c r="R731" s="22"/>
      <c r="S731" s="25" t="str">
        <f t="shared" si="157"/>
        <v/>
      </c>
      <c r="T731" s="22"/>
      <c r="U731" s="22"/>
      <c r="V731" s="22"/>
      <c r="W731" s="22"/>
      <c r="X731" s="22"/>
      <c r="Y731" s="22"/>
      <c r="Z731" s="31"/>
      <c r="AA731" s="41"/>
      <c r="AB731" s="31"/>
      <c r="AC731" s="121"/>
      <c r="AD731" s="122"/>
      <c r="AE731" s="118"/>
      <c r="AF731" s="100"/>
      <c r="AG731" s="71"/>
      <c r="AH731" s="94">
        <f>IFERROR(INDEX(※編集不可※選択項目!$P$3:$P$51,MATCH(新規登録用!G731&amp;新規登録用!H731&amp;新規登録用!I731,※編集不可※選択項目!$Q$3:$Q$51,0)),0)</f>
        <v>0</v>
      </c>
      <c r="AI731" s="95" t="str">
        <f t="shared" si="158"/>
        <v/>
      </c>
      <c r="AJ731" s="95" t="str">
        <f>IF(G731&amp;H731=※編集不可※選択項目!$J$3,VLOOKUP(新規登録用!U731,※編集不可※選択項目!$N$2:$P$13,3,TRUE),AK731)</f>
        <v/>
      </c>
      <c r="AK731" s="95" t="str">
        <f>IF(G731&amp;H731=※編集不可※選択項目!$J$15,VLOOKUP(新規登録用!U731,※編集不可※選択項目!$N$14:$P$25,3,TRUE),AL731)</f>
        <v/>
      </c>
      <c r="AL731" s="95" t="str">
        <f>IF(G731&amp;H731=※編集不可※選択項目!$J$27,VLOOKUP(新規登録用!U731,※編集不可※選択項目!$N$26:$P$41,3,TRUE),AM731)</f>
        <v/>
      </c>
      <c r="AM731" s="95" t="str">
        <f>IF(G731&amp;H731=※編集不可※選択項目!$J$43,VLOOKUP(新規登録用!U731,※編集不可※選択項目!$N$42:$P$46,3,TRUE),AN731)</f>
        <v/>
      </c>
      <c r="AN731" s="95" t="str">
        <f>IF(G731&amp;H731=※編集不可※選択項目!$J$48,VLOOKUP(新規登録用!U731,※編集不可※選択項目!$N$47:$P$51,3,TRUE),"")</f>
        <v/>
      </c>
      <c r="AO731" s="94">
        <f>IFERROR(VLOOKUP(Y731&amp;G731&amp;H731,※編集不可※選択項目!U:V,2,FALSE),0)</f>
        <v>0</v>
      </c>
      <c r="AP731" s="94">
        <f t="shared" si="159"/>
        <v>0</v>
      </c>
      <c r="AQ731" s="94" t="str">
        <f t="shared" si="160"/>
        <v/>
      </c>
      <c r="AR731" s="81">
        <f t="shared" si="161"/>
        <v>0</v>
      </c>
      <c r="AS731" s="81">
        <f t="shared" si="166"/>
        <v>0</v>
      </c>
      <c r="AT731" s="81">
        <f t="shared" si="162"/>
        <v>0</v>
      </c>
      <c r="AU731" s="81" t="str">
        <f t="shared" si="167"/>
        <v/>
      </c>
      <c r="AV731" s="74">
        <f t="shared" si="168"/>
        <v>0</v>
      </c>
      <c r="AW731" s="74">
        <f t="shared" si="169"/>
        <v>0</v>
      </c>
    </row>
    <row r="732" spans="1:49" s="13" customFormat="1" ht="25.15" customHeight="1" x14ac:dyDescent="0.15">
      <c r="A732" s="72">
        <f t="shared" si="163"/>
        <v>721</v>
      </c>
      <c r="B732" s="26" t="str">
        <f t="shared" si="156"/>
        <v/>
      </c>
      <c r="C732" s="73"/>
      <c r="D732" s="24" t="str">
        <f t="shared" si="164"/>
        <v/>
      </c>
      <c r="E732" s="24" t="str">
        <f t="shared" si="165"/>
        <v/>
      </c>
      <c r="F732" s="22"/>
      <c r="G732" s="23"/>
      <c r="H732" s="22"/>
      <c r="I732" s="24" t="str">
        <f>IF(OR(G732="",H732="",U732=""),"",IFERROR(VLOOKUP(G732&amp;H732&amp;U732,※編集不可※選択項目!$K$3:$P$51,5,FALSE),"該当なし"))</f>
        <v/>
      </c>
      <c r="J732" s="41"/>
      <c r="K732" s="22"/>
      <c r="L732" s="24" t="e">
        <f>J732&amp;#REF!</f>
        <v>#REF!</v>
      </c>
      <c r="M732" s="22"/>
      <c r="N732" s="22"/>
      <c r="O732" s="22"/>
      <c r="P732" s="22"/>
      <c r="Q732" s="22"/>
      <c r="R732" s="22"/>
      <c r="S732" s="25" t="str">
        <f t="shared" si="157"/>
        <v/>
      </c>
      <c r="T732" s="22"/>
      <c r="U732" s="22"/>
      <c r="V732" s="22"/>
      <c r="W732" s="22"/>
      <c r="X732" s="22"/>
      <c r="Y732" s="22"/>
      <c r="Z732" s="31"/>
      <c r="AA732" s="41"/>
      <c r="AB732" s="31"/>
      <c r="AC732" s="121"/>
      <c r="AD732" s="122"/>
      <c r="AE732" s="118"/>
      <c r="AF732" s="100"/>
      <c r="AG732" s="71"/>
      <c r="AH732" s="94">
        <f>IFERROR(INDEX(※編集不可※選択項目!$P$3:$P$51,MATCH(新規登録用!G732&amp;新規登録用!H732&amp;新規登録用!I732,※編集不可※選択項目!$Q$3:$Q$51,0)),0)</f>
        <v>0</v>
      </c>
      <c r="AI732" s="95" t="str">
        <f t="shared" si="158"/>
        <v/>
      </c>
      <c r="AJ732" s="95" t="str">
        <f>IF(G732&amp;H732=※編集不可※選択項目!$J$3,VLOOKUP(新規登録用!U732,※編集不可※選択項目!$N$2:$P$13,3,TRUE),AK732)</f>
        <v/>
      </c>
      <c r="AK732" s="95" t="str">
        <f>IF(G732&amp;H732=※編集不可※選択項目!$J$15,VLOOKUP(新規登録用!U732,※編集不可※選択項目!$N$14:$P$25,3,TRUE),AL732)</f>
        <v/>
      </c>
      <c r="AL732" s="95" t="str">
        <f>IF(G732&amp;H732=※編集不可※選択項目!$J$27,VLOOKUP(新規登録用!U732,※編集不可※選択項目!$N$26:$P$41,3,TRUE),AM732)</f>
        <v/>
      </c>
      <c r="AM732" s="95" t="str">
        <f>IF(G732&amp;H732=※編集不可※選択項目!$J$43,VLOOKUP(新規登録用!U732,※編集不可※選択項目!$N$42:$P$46,3,TRUE),AN732)</f>
        <v/>
      </c>
      <c r="AN732" s="95" t="str">
        <f>IF(G732&amp;H732=※編集不可※選択項目!$J$48,VLOOKUP(新規登録用!U732,※編集不可※選択項目!$N$47:$P$51,3,TRUE),"")</f>
        <v/>
      </c>
      <c r="AO732" s="94">
        <f>IFERROR(VLOOKUP(Y732&amp;G732&amp;H732,※編集不可※選択項目!U:V,2,FALSE),0)</f>
        <v>0</v>
      </c>
      <c r="AP732" s="94">
        <f t="shared" si="159"/>
        <v>0</v>
      </c>
      <c r="AQ732" s="94" t="str">
        <f t="shared" si="160"/>
        <v/>
      </c>
      <c r="AR732" s="81">
        <f t="shared" si="161"/>
        <v>0</v>
      </c>
      <c r="AS732" s="81">
        <f t="shared" si="166"/>
        <v>0</v>
      </c>
      <c r="AT732" s="81">
        <f t="shared" si="162"/>
        <v>0</v>
      </c>
      <c r="AU732" s="81" t="str">
        <f t="shared" si="167"/>
        <v/>
      </c>
      <c r="AV732" s="74">
        <f t="shared" si="168"/>
        <v>0</v>
      </c>
      <c r="AW732" s="74">
        <f t="shared" si="169"/>
        <v>0</v>
      </c>
    </row>
    <row r="733" spans="1:49" s="13" customFormat="1" ht="25.15" customHeight="1" x14ac:dyDescent="0.15">
      <c r="A733" s="72">
        <f t="shared" si="163"/>
        <v>722</v>
      </c>
      <c r="B733" s="26" t="str">
        <f t="shared" si="156"/>
        <v/>
      </c>
      <c r="C733" s="73"/>
      <c r="D733" s="24" t="str">
        <f t="shared" si="164"/>
        <v/>
      </c>
      <c r="E733" s="24" t="str">
        <f t="shared" si="165"/>
        <v/>
      </c>
      <c r="F733" s="22"/>
      <c r="G733" s="23"/>
      <c r="H733" s="22"/>
      <c r="I733" s="24" t="str">
        <f>IF(OR(G733="",H733="",U733=""),"",IFERROR(VLOOKUP(G733&amp;H733&amp;U733,※編集不可※選択項目!$K$3:$P$51,5,FALSE),"該当なし"))</f>
        <v/>
      </c>
      <c r="J733" s="41"/>
      <c r="K733" s="22"/>
      <c r="L733" s="24" t="e">
        <f>J733&amp;#REF!</f>
        <v>#REF!</v>
      </c>
      <c r="M733" s="22"/>
      <c r="N733" s="22"/>
      <c r="O733" s="22"/>
      <c r="P733" s="22"/>
      <c r="Q733" s="22"/>
      <c r="R733" s="22"/>
      <c r="S733" s="25" t="str">
        <f t="shared" si="157"/>
        <v/>
      </c>
      <c r="T733" s="22"/>
      <c r="U733" s="22"/>
      <c r="V733" s="22"/>
      <c r="W733" s="22"/>
      <c r="X733" s="22"/>
      <c r="Y733" s="22"/>
      <c r="Z733" s="31"/>
      <c r="AA733" s="41"/>
      <c r="AB733" s="31"/>
      <c r="AC733" s="121"/>
      <c r="AD733" s="122"/>
      <c r="AE733" s="118"/>
      <c r="AF733" s="100"/>
      <c r="AG733" s="71"/>
      <c r="AH733" s="94">
        <f>IFERROR(INDEX(※編集不可※選択項目!$P$3:$P$51,MATCH(新規登録用!G733&amp;新規登録用!H733&amp;新規登録用!I733,※編集不可※選択項目!$Q$3:$Q$51,0)),0)</f>
        <v>0</v>
      </c>
      <c r="AI733" s="95" t="str">
        <f t="shared" si="158"/>
        <v/>
      </c>
      <c r="AJ733" s="95" t="str">
        <f>IF(G733&amp;H733=※編集不可※選択項目!$J$3,VLOOKUP(新規登録用!U733,※編集不可※選択項目!$N$2:$P$13,3,TRUE),AK733)</f>
        <v/>
      </c>
      <c r="AK733" s="95" t="str">
        <f>IF(G733&amp;H733=※編集不可※選択項目!$J$15,VLOOKUP(新規登録用!U733,※編集不可※選択項目!$N$14:$P$25,3,TRUE),AL733)</f>
        <v/>
      </c>
      <c r="AL733" s="95" t="str">
        <f>IF(G733&amp;H733=※編集不可※選択項目!$J$27,VLOOKUP(新規登録用!U733,※編集不可※選択項目!$N$26:$P$41,3,TRUE),AM733)</f>
        <v/>
      </c>
      <c r="AM733" s="95" t="str">
        <f>IF(G733&amp;H733=※編集不可※選択項目!$J$43,VLOOKUP(新規登録用!U733,※編集不可※選択項目!$N$42:$P$46,3,TRUE),AN733)</f>
        <v/>
      </c>
      <c r="AN733" s="95" t="str">
        <f>IF(G733&amp;H733=※編集不可※選択項目!$J$48,VLOOKUP(新規登録用!U733,※編集不可※選択項目!$N$47:$P$51,3,TRUE),"")</f>
        <v/>
      </c>
      <c r="AO733" s="94">
        <f>IFERROR(VLOOKUP(Y733&amp;G733&amp;H733,※編集不可※選択項目!U:V,2,FALSE),0)</f>
        <v>0</v>
      </c>
      <c r="AP733" s="94">
        <f t="shared" si="159"/>
        <v>0</v>
      </c>
      <c r="AQ733" s="94" t="str">
        <f t="shared" si="160"/>
        <v/>
      </c>
      <c r="AR733" s="81">
        <f t="shared" si="161"/>
        <v>0</v>
      </c>
      <c r="AS733" s="81">
        <f t="shared" si="166"/>
        <v>0</v>
      </c>
      <c r="AT733" s="81">
        <f t="shared" si="162"/>
        <v>0</v>
      </c>
      <c r="AU733" s="81" t="str">
        <f t="shared" si="167"/>
        <v/>
      </c>
      <c r="AV733" s="74">
        <f t="shared" si="168"/>
        <v>0</v>
      </c>
      <c r="AW733" s="74">
        <f t="shared" si="169"/>
        <v>0</v>
      </c>
    </row>
    <row r="734" spans="1:49" s="13" customFormat="1" ht="25.15" customHeight="1" x14ac:dyDescent="0.15">
      <c r="A734" s="72">
        <f t="shared" si="163"/>
        <v>723</v>
      </c>
      <c r="B734" s="26" t="str">
        <f t="shared" si="156"/>
        <v/>
      </c>
      <c r="C734" s="73"/>
      <c r="D734" s="24" t="str">
        <f t="shared" si="164"/>
        <v/>
      </c>
      <c r="E734" s="24" t="str">
        <f t="shared" si="165"/>
        <v/>
      </c>
      <c r="F734" s="22"/>
      <c r="G734" s="23"/>
      <c r="H734" s="22"/>
      <c r="I734" s="24" t="str">
        <f>IF(OR(G734="",H734="",U734=""),"",IFERROR(VLOOKUP(G734&amp;H734&amp;U734,※編集不可※選択項目!$K$3:$P$51,5,FALSE),"該当なし"))</f>
        <v/>
      </c>
      <c r="J734" s="41"/>
      <c r="K734" s="22"/>
      <c r="L734" s="24" t="e">
        <f>J734&amp;#REF!</f>
        <v>#REF!</v>
      </c>
      <c r="M734" s="22"/>
      <c r="N734" s="22"/>
      <c r="O734" s="22"/>
      <c r="P734" s="22"/>
      <c r="Q734" s="22"/>
      <c r="R734" s="22"/>
      <c r="S734" s="25" t="str">
        <f t="shared" si="157"/>
        <v/>
      </c>
      <c r="T734" s="22"/>
      <c r="U734" s="22"/>
      <c r="V734" s="22"/>
      <c r="W734" s="22"/>
      <c r="X734" s="22"/>
      <c r="Y734" s="22"/>
      <c r="Z734" s="31"/>
      <c r="AA734" s="41"/>
      <c r="AB734" s="31"/>
      <c r="AC734" s="121"/>
      <c r="AD734" s="122"/>
      <c r="AE734" s="118"/>
      <c r="AF734" s="100"/>
      <c r="AG734" s="71"/>
      <c r="AH734" s="94">
        <f>IFERROR(INDEX(※編集不可※選択項目!$P$3:$P$51,MATCH(新規登録用!G734&amp;新規登録用!H734&amp;新規登録用!I734,※編集不可※選択項目!$Q$3:$Q$51,0)),0)</f>
        <v>0</v>
      </c>
      <c r="AI734" s="95" t="str">
        <f t="shared" si="158"/>
        <v/>
      </c>
      <c r="AJ734" s="95" t="str">
        <f>IF(G734&amp;H734=※編集不可※選択項目!$J$3,VLOOKUP(新規登録用!U734,※編集不可※選択項目!$N$2:$P$13,3,TRUE),AK734)</f>
        <v/>
      </c>
      <c r="AK734" s="95" t="str">
        <f>IF(G734&amp;H734=※編集不可※選択項目!$J$15,VLOOKUP(新規登録用!U734,※編集不可※選択項目!$N$14:$P$25,3,TRUE),AL734)</f>
        <v/>
      </c>
      <c r="AL734" s="95" t="str">
        <f>IF(G734&amp;H734=※編集不可※選択項目!$J$27,VLOOKUP(新規登録用!U734,※編集不可※選択項目!$N$26:$P$41,3,TRUE),AM734)</f>
        <v/>
      </c>
      <c r="AM734" s="95" t="str">
        <f>IF(G734&amp;H734=※編集不可※選択項目!$J$43,VLOOKUP(新規登録用!U734,※編集不可※選択項目!$N$42:$P$46,3,TRUE),AN734)</f>
        <v/>
      </c>
      <c r="AN734" s="95" t="str">
        <f>IF(G734&amp;H734=※編集不可※選択項目!$J$48,VLOOKUP(新規登録用!U734,※編集不可※選択項目!$N$47:$P$51,3,TRUE),"")</f>
        <v/>
      </c>
      <c r="AO734" s="94">
        <f>IFERROR(VLOOKUP(Y734&amp;G734&amp;H734,※編集不可※選択項目!U:V,2,FALSE),0)</f>
        <v>0</v>
      </c>
      <c r="AP734" s="94">
        <f t="shared" si="159"/>
        <v>0</v>
      </c>
      <c r="AQ734" s="94" t="str">
        <f t="shared" si="160"/>
        <v/>
      </c>
      <c r="AR734" s="81">
        <f t="shared" si="161"/>
        <v>0</v>
      </c>
      <c r="AS734" s="81">
        <f t="shared" si="166"/>
        <v>0</v>
      </c>
      <c r="AT734" s="81">
        <f t="shared" si="162"/>
        <v>0</v>
      </c>
      <c r="AU734" s="81" t="str">
        <f t="shared" si="167"/>
        <v/>
      </c>
      <c r="AV734" s="74">
        <f t="shared" si="168"/>
        <v>0</v>
      </c>
      <c r="AW734" s="74">
        <f t="shared" si="169"/>
        <v>0</v>
      </c>
    </row>
    <row r="735" spans="1:49" s="13" customFormat="1" ht="25.15" customHeight="1" x14ac:dyDescent="0.15">
      <c r="A735" s="72">
        <f t="shared" si="163"/>
        <v>724</v>
      </c>
      <c r="B735" s="26" t="str">
        <f t="shared" si="156"/>
        <v/>
      </c>
      <c r="C735" s="73"/>
      <c r="D735" s="24" t="str">
        <f t="shared" si="164"/>
        <v/>
      </c>
      <c r="E735" s="24" t="str">
        <f t="shared" si="165"/>
        <v/>
      </c>
      <c r="F735" s="22"/>
      <c r="G735" s="23"/>
      <c r="H735" s="22"/>
      <c r="I735" s="24" t="str">
        <f>IF(OR(G735="",H735="",U735=""),"",IFERROR(VLOOKUP(G735&amp;H735&amp;U735,※編集不可※選択項目!$K$3:$P$51,5,FALSE),"該当なし"))</f>
        <v/>
      </c>
      <c r="J735" s="41"/>
      <c r="K735" s="22"/>
      <c r="L735" s="24" t="e">
        <f>J735&amp;#REF!</f>
        <v>#REF!</v>
      </c>
      <c r="M735" s="22"/>
      <c r="N735" s="22"/>
      <c r="O735" s="22"/>
      <c r="P735" s="22"/>
      <c r="Q735" s="22"/>
      <c r="R735" s="22"/>
      <c r="S735" s="25" t="str">
        <f t="shared" si="157"/>
        <v/>
      </c>
      <c r="T735" s="22"/>
      <c r="U735" s="22"/>
      <c r="V735" s="22"/>
      <c r="W735" s="22"/>
      <c r="X735" s="22"/>
      <c r="Y735" s="22"/>
      <c r="Z735" s="31"/>
      <c r="AA735" s="41"/>
      <c r="AB735" s="31"/>
      <c r="AC735" s="121"/>
      <c r="AD735" s="122"/>
      <c r="AE735" s="118"/>
      <c r="AF735" s="100"/>
      <c r="AG735" s="71"/>
      <c r="AH735" s="94">
        <f>IFERROR(INDEX(※編集不可※選択項目!$P$3:$P$51,MATCH(新規登録用!G735&amp;新規登録用!H735&amp;新規登録用!I735,※編集不可※選択項目!$Q$3:$Q$51,0)),0)</f>
        <v>0</v>
      </c>
      <c r="AI735" s="95" t="str">
        <f t="shared" si="158"/>
        <v/>
      </c>
      <c r="AJ735" s="95" t="str">
        <f>IF(G735&amp;H735=※編集不可※選択項目!$J$3,VLOOKUP(新規登録用!U735,※編集不可※選択項目!$N$2:$P$13,3,TRUE),AK735)</f>
        <v/>
      </c>
      <c r="AK735" s="95" t="str">
        <f>IF(G735&amp;H735=※編集不可※選択項目!$J$15,VLOOKUP(新規登録用!U735,※編集不可※選択項目!$N$14:$P$25,3,TRUE),AL735)</f>
        <v/>
      </c>
      <c r="AL735" s="95" t="str">
        <f>IF(G735&amp;H735=※編集不可※選択項目!$J$27,VLOOKUP(新規登録用!U735,※編集不可※選択項目!$N$26:$P$41,3,TRUE),AM735)</f>
        <v/>
      </c>
      <c r="AM735" s="95" t="str">
        <f>IF(G735&amp;H735=※編集不可※選択項目!$J$43,VLOOKUP(新規登録用!U735,※編集不可※選択項目!$N$42:$P$46,3,TRUE),AN735)</f>
        <v/>
      </c>
      <c r="AN735" s="95" t="str">
        <f>IF(G735&amp;H735=※編集不可※選択項目!$J$48,VLOOKUP(新規登録用!U735,※編集不可※選択項目!$N$47:$P$51,3,TRUE),"")</f>
        <v/>
      </c>
      <c r="AO735" s="94">
        <f>IFERROR(VLOOKUP(Y735&amp;G735&amp;H735,※編集不可※選択項目!U:V,2,FALSE),0)</f>
        <v>0</v>
      </c>
      <c r="AP735" s="94">
        <f t="shared" si="159"/>
        <v>0</v>
      </c>
      <c r="AQ735" s="94" t="str">
        <f t="shared" si="160"/>
        <v/>
      </c>
      <c r="AR735" s="81">
        <f t="shared" si="161"/>
        <v>0</v>
      </c>
      <c r="AS735" s="81">
        <f t="shared" si="166"/>
        <v>0</v>
      </c>
      <c r="AT735" s="81">
        <f t="shared" si="162"/>
        <v>0</v>
      </c>
      <c r="AU735" s="81" t="str">
        <f t="shared" si="167"/>
        <v/>
      </c>
      <c r="AV735" s="74">
        <f t="shared" si="168"/>
        <v>0</v>
      </c>
      <c r="AW735" s="74">
        <f t="shared" si="169"/>
        <v>0</v>
      </c>
    </row>
    <row r="736" spans="1:49" s="13" customFormat="1" ht="25.15" customHeight="1" x14ac:dyDescent="0.15">
      <c r="A736" s="72">
        <f t="shared" si="163"/>
        <v>725</v>
      </c>
      <c r="B736" s="26" t="str">
        <f t="shared" si="156"/>
        <v/>
      </c>
      <c r="C736" s="73"/>
      <c r="D736" s="24" t="str">
        <f t="shared" si="164"/>
        <v/>
      </c>
      <c r="E736" s="24" t="str">
        <f t="shared" si="165"/>
        <v/>
      </c>
      <c r="F736" s="22"/>
      <c r="G736" s="23"/>
      <c r="H736" s="22"/>
      <c r="I736" s="24" t="str">
        <f>IF(OR(G736="",H736="",U736=""),"",IFERROR(VLOOKUP(G736&amp;H736&amp;U736,※編集不可※選択項目!$K$3:$P$51,5,FALSE),"該当なし"))</f>
        <v/>
      </c>
      <c r="J736" s="41"/>
      <c r="K736" s="22"/>
      <c r="L736" s="24" t="e">
        <f>J736&amp;#REF!</f>
        <v>#REF!</v>
      </c>
      <c r="M736" s="22"/>
      <c r="N736" s="22"/>
      <c r="O736" s="22"/>
      <c r="P736" s="22"/>
      <c r="Q736" s="22"/>
      <c r="R736" s="22"/>
      <c r="S736" s="25" t="str">
        <f t="shared" si="157"/>
        <v/>
      </c>
      <c r="T736" s="22"/>
      <c r="U736" s="22"/>
      <c r="V736" s="22"/>
      <c r="W736" s="22"/>
      <c r="X736" s="22"/>
      <c r="Y736" s="22"/>
      <c r="Z736" s="31"/>
      <c r="AA736" s="41"/>
      <c r="AB736" s="31"/>
      <c r="AC736" s="121"/>
      <c r="AD736" s="122"/>
      <c r="AE736" s="118"/>
      <c r="AF736" s="100"/>
      <c r="AG736" s="71"/>
      <c r="AH736" s="94">
        <f>IFERROR(INDEX(※編集不可※選択項目!$P$3:$P$51,MATCH(新規登録用!G736&amp;新規登録用!H736&amp;新規登録用!I736,※編集不可※選択項目!$Q$3:$Q$51,0)),0)</f>
        <v>0</v>
      </c>
      <c r="AI736" s="95" t="str">
        <f t="shared" si="158"/>
        <v/>
      </c>
      <c r="AJ736" s="95" t="str">
        <f>IF(G736&amp;H736=※編集不可※選択項目!$J$3,VLOOKUP(新規登録用!U736,※編集不可※選択項目!$N$2:$P$13,3,TRUE),AK736)</f>
        <v/>
      </c>
      <c r="AK736" s="95" t="str">
        <f>IF(G736&amp;H736=※編集不可※選択項目!$J$15,VLOOKUP(新規登録用!U736,※編集不可※選択項目!$N$14:$P$25,3,TRUE),AL736)</f>
        <v/>
      </c>
      <c r="AL736" s="95" t="str">
        <f>IF(G736&amp;H736=※編集不可※選択項目!$J$27,VLOOKUP(新規登録用!U736,※編集不可※選択項目!$N$26:$P$41,3,TRUE),AM736)</f>
        <v/>
      </c>
      <c r="AM736" s="95" t="str">
        <f>IF(G736&amp;H736=※編集不可※選択項目!$J$43,VLOOKUP(新規登録用!U736,※編集不可※選択項目!$N$42:$P$46,3,TRUE),AN736)</f>
        <v/>
      </c>
      <c r="AN736" s="95" t="str">
        <f>IF(G736&amp;H736=※編集不可※選択項目!$J$48,VLOOKUP(新規登録用!U736,※編集不可※選択項目!$N$47:$P$51,3,TRUE),"")</f>
        <v/>
      </c>
      <c r="AO736" s="94">
        <f>IFERROR(VLOOKUP(Y736&amp;G736&amp;H736,※編集不可※選択項目!U:V,2,FALSE),0)</f>
        <v>0</v>
      </c>
      <c r="AP736" s="94">
        <f t="shared" si="159"/>
        <v>0</v>
      </c>
      <c r="AQ736" s="94" t="str">
        <f t="shared" si="160"/>
        <v/>
      </c>
      <c r="AR736" s="81">
        <f t="shared" si="161"/>
        <v>0</v>
      </c>
      <c r="AS736" s="81">
        <f t="shared" si="166"/>
        <v>0</v>
      </c>
      <c r="AT736" s="81">
        <f t="shared" si="162"/>
        <v>0</v>
      </c>
      <c r="AU736" s="81" t="str">
        <f t="shared" si="167"/>
        <v/>
      </c>
      <c r="AV736" s="74">
        <f t="shared" si="168"/>
        <v>0</v>
      </c>
      <c r="AW736" s="74">
        <f t="shared" si="169"/>
        <v>0</v>
      </c>
    </row>
    <row r="737" spans="1:49" s="13" customFormat="1" ht="25.15" customHeight="1" x14ac:dyDescent="0.15">
      <c r="A737" s="72">
        <f t="shared" si="163"/>
        <v>726</v>
      </c>
      <c r="B737" s="26" t="str">
        <f t="shared" si="156"/>
        <v/>
      </c>
      <c r="C737" s="73"/>
      <c r="D737" s="24" t="str">
        <f t="shared" si="164"/>
        <v/>
      </c>
      <c r="E737" s="24" t="str">
        <f t="shared" si="165"/>
        <v/>
      </c>
      <c r="F737" s="22"/>
      <c r="G737" s="23"/>
      <c r="H737" s="22"/>
      <c r="I737" s="24" t="str">
        <f>IF(OR(G737="",H737="",U737=""),"",IFERROR(VLOOKUP(G737&amp;H737&amp;U737,※編集不可※選択項目!$K$3:$P$51,5,FALSE),"該当なし"))</f>
        <v/>
      </c>
      <c r="J737" s="41"/>
      <c r="K737" s="22"/>
      <c r="L737" s="24" t="e">
        <f>J737&amp;#REF!</f>
        <v>#REF!</v>
      </c>
      <c r="M737" s="22"/>
      <c r="N737" s="22"/>
      <c r="O737" s="22"/>
      <c r="P737" s="22"/>
      <c r="Q737" s="22"/>
      <c r="R737" s="22"/>
      <c r="S737" s="25" t="str">
        <f t="shared" si="157"/>
        <v/>
      </c>
      <c r="T737" s="22"/>
      <c r="U737" s="22"/>
      <c r="V737" s="22"/>
      <c r="W737" s="22"/>
      <c r="X737" s="22"/>
      <c r="Y737" s="22"/>
      <c r="Z737" s="31"/>
      <c r="AA737" s="41"/>
      <c r="AB737" s="31"/>
      <c r="AC737" s="121"/>
      <c r="AD737" s="122"/>
      <c r="AE737" s="118"/>
      <c r="AF737" s="100"/>
      <c r="AG737" s="71"/>
      <c r="AH737" s="94">
        <f>IFERROR(INDEX(※編集不可※選択項目!$P$3:$P$51,MATCH(新規登録用!G737&amp;新規登録用!H737&amp;新規登録用!I737,※編集不可※選択項目!$Q$3:$Q$51,0)),0)</f>
        <v>0</v>
      </c>
      <c r="AI737" s="95" t="str">
        <f t="shared" si="158"/>
        <v/>
      </c>
      <c r="AJ737" s="95" t="str">
        <f>IF(G737&amp;H737=※編集不可※選択項目!$J$3,VLOOKUP(新規登録用!U737,※編集不可※選択項目!$N$2:$P$13,3,TRUE),AK737)</f>
        <v/>
      </c>
      <c r="AK737" s="95" t="str">
        <f>IF(G737&amp;H737=※編集不可※選択項目!$J$15,VLOOKUP(新規登録用!U737,※編集不可※選択項目!$N$14:$P$25,3,TRUE),AL737)</f>
        <v/>
      </c>
      <c r="AL737" s="95" t="str">
        <f>IF(G737&amp;H737=※編集不可※選択項目!$J$27,VLOOKUP(新規登録用!U737,※編集不可※選択項目!$N$26:$P$41,3,TRUE),AM737)</f>
        <v/>
      </c>
      <c r="AM737" s="95" t="str">
        <f>IF(G737&amp;H737=※編集不可※選択項目!$J$43,VLOOKUP(新規登録用!U737,※編集不可※選択項目!$N$42:$P$46,3,TRUE),AN737)</f>
        <v/>
      </c>
      <c r="AN737" s="95" t="str">
        <f>IF(G737&amp;H737=※編集不可※選択項目!$J$48,VLOOKUP(新規登録用!U737,※編集不可※選択項目!$N$47:$P$51,3,TRUE),"")</f>
        <v/>
      </c>
      <c r="AO737" s="94">
        <f>IFERROR(VLOOKUP(Y737&amp;G737&amp;H737,※編集不可※選択項目!U:V,2,FALSE),0)</f>
        <v>0</v>
      </c>
      <c r="AP737" s="94">
        <f t="shared" si="159"/>
        <v>0</v>
      </c>
      <c r="AQ737" s="94" t="str">
        <f t="shared" si="160"/>
        <v/>
      </c>
      <c r="AR737" s="81">
        <f t="shared" si="161"/>
        <v>0</v>
      </c>
      <c r="AS737" s="81">
        <f t="shared" si="166"/>
        <v>0</v>
      </c>
      <c r="AT737" s="81">
        <f t="shared" si="162"/>
        <v>0</v>
      </c>
      <c r="AU737" s="81" t="str">
        <f t="shared" si="167"/>
        <v/>
      </c>
      <c r="AV737" s="74">
        <f t="shared" si="168"/>
        <v>0</v>
      </c>
      <c r="AW737" s="74">
        <f t="shared" si="169"/>
        <v>0</v>
      </c>
    </row>
    <row r="738" spans="1:49" s="13" customFormat="1" ht="25.15" customHeight="1" x14ac:dyDescent="0.15">
      <c r="A738" s="72">
        <f t="shared" si="163"/>
        <v>727</v>
      </c>
      <c r="B738" s="26" t="str">
        <f t="shared" si="156"/>
        <v/>
      </c>
      <c r="C738" s="73"/>
      <c r="D738" s="24" t="str">
        <f t="shared" si="164"/>
        <v/>
      </c>
      <c r="E738" s="24" t="str">
        <f t="shared" si="165"/>
        <v/>
      </c>
      <c r="F738" s="22"/>
      <c r="G738" s="23"/>
      <c r="H738" s="22"/>
      <c r="I738" s="24" t="str">
        <f>IF(OR(G738="",H738="",U738=""),"",IFERROR(VLOOKUP(G738&amp;H738&amp;U738,※編集不可※選択項目!$K$3:$P$51,5,FALSE),"該当なし"))</f>
        <v/>
      </c>
      <c r="J738" s="41"/>
      <c r="K738" s="22"/>
      <c r="L738" s="24" t="e">
        <f>J738&amp;#REF!</f>
        <v>#REF!</v>
      </c>
      <c r="M738" s="22"/>
      <c r="N738" s="22"/>
      <c r="O738" s="22"/>
      <c r="P738" s="22"/>
      <c r="Q738" s="22"/>
      <c r="R738" s="22"/>
      <c r="S738" s="25" t="str">
        <f t="shared" si="157"/>
        <v/>
      </c>
      <c r="T738" s="22"/>
      <c r="U738" s="22"/>
      <c r="V738" s="22"/>
      <c r="W738" s="22"/>
      <c r="X738" s="22"/>
      <c r="Y738" s="22"/>
      <c r="Z738" s="31"/>
      <c r="AA738" s="41"/>
      <c r="AB738" s="31"/>
      <c r="AC738" s="121"/>
      <c r="AD738" s="122"/>
      <c r="AE738" s="118"/>
      <c r="AF738" s="100"/>
      <c r="AG738" s="71"/>
      <c r="AH738" s="94">
        <f>IFERROR(INDEX(※編集不可※選択項目!$P$3:$P$51,MATCH(新規登録用!G738&amp;新規登録用!H738&amp;新規登録用!I738,※編集不可※選択項目!$Q$3:$Q$51,0)),0)</f>
        <v>0</v>
      </c>
      <c r="AI738" s="95" t="str">
        <f t="shared" si="158"/>
        <v/>
      </c>
      <c r="AJ738" s="95" t="str">
        <f>IF(G738&amp;H738=※編集不可※選択項目!$J$3,VLOOKUP(新規登録用!U738,※編集不可※選択項目!$N$2:$P$13,3,TRUE),AK738)</f>
        <v/>
      </c>
      <c r="AK738" s="95" t="str">
        <f>IF(G738&amp;H738=※編集不可※選択項目!$J$15,VLOOKUP(新規登録用!U738,※編集不可※選択項目!$N$14:$P$25,3,TRUE),AL738)</f>
        <v/>
      </c>
      <c r="AL738" s="95" t="str">
        <f>IF(G738&amp;H738=※編集不可※選択項目!$J$27,VLOOKUP(新規登録用!U738,※編集不可※選択項目!$N$26:$P$41,3,TRUE),AM738)</f>
        <v/>
      </c>
      <c r="AM738" s="95" t="str">
        <f>IF(G738&amp;H738=※編集不可※選択項目!$J$43,VLOOKUP(新規登録用!U738,※編集不可※選択項目!$N$42:$P$46,3,TRUE),AN738)</f>
        <v/>
      </c>
      <c r="AN738" s="95" t="str">
        <f>IF(G738&amp;H738=※編集不可※選択項目!$J$48,VLOOKUP(新規登録用!U738,※編集不可※選択項目!$N$47:$P$51,3,TRUE),"")</f>
        <v/>
      </c>
      <c r="AO738" s="94">
        <f>IFERROR(VLOOKUP(Y738&amp;G738&amp;H738,※編集不可※選択項目!U:V,2,FALSE),0)</f>
        <v>0</v>
      </c>
      <c r="AP738" s="94">
        <f t="shared" si="159"/>
        <v>0</v>
      </c>
      <c r="AQ738" s="94" t="str">
        <f t="shared" si="160"/>
        <v/>
      </c>
      <c r="AR738" s="81">
        <f t="shared" si="161"/>
        <v>0</v>
      </c>
      <c r="AS738" s="81">
        <f t="shared" si="166"/>
        <v>0</v>
      </c>
      <c r="AT738" s="81">
        <f t="shared" si="162"/>
        <v>0</v>
      </c>
      <c r="AU738" s="81" t="str">
        <f t="shared" si="167"/>
        <v/>
      </c>
      <c r="AV738" s="74">
        <f t="shared" si="168"/>
        <v>0</v>
      </c>
      <c r="AW738" s="74">
        <f t="shared" si="169"/>
        <v>0</v>
      </c>
    </row>
    <row r="739" spans="1:49" s="13" customFormat="1" ht="25.15" customHeight="1" x14ac:dyDescent="0.15">
      <c r="A739" s="72">
        <f t="shared" si="163"/>
        <v>728</v>
      </c>
      <c r="B739" s="26" t="str">
        <f t="shared" si="156"/>
        <v/>
      </c>
      <c r="C739" s="73"/>
      <c r="D739" s="24" t="str">
        <f t="shared" si="164"/>
        <v/>
      </c>
      <c r="E739" s="24" t="str">
        <f t="shared" si="165"/>
        <v/>
      </c>
      <c r="F739" s="22"/>
      <c r="G739" s="23"/>
      <c r="H739" s="22"/>
      <c r="I739" s="24" t="str">
        <f>IF(OR(G739="",H739="",U739=""),"",IFERROR(VLOOKUP(G739&amp;H739&amp;U739,※編集不可※選択項目!$K$3:$P$51,5,FALSE),"該当なし"))</f>
        <v/>
      </c>
      <c r="J739" s="41"/>
      <c r="K739" s="22"/>
      <c r="L739" s="24" t="e">
        <f>J739&amp;#REF!</f>
        <v>#REF!</v>
      </c>
      <c r="M739" s="22"/>
      <c r="N739" s="22"/>
      <c r="O739" s="22"/>
      <c r="P739" s="22"/>
      <c r="Q739" s="22"/>
      <c r="R739" s="22"/>
      <c r="S739" s="25" t="str">
        <f t="shared" si="157"/>
        <v/>
      </c>
      <c r="T739" s="22"/>
      <c r="U739" s="22"/>
      <c r="V739" s="22"/>
      <c r="W739" s="22"/>
      <c r="X739" s="22"/>
      <c r="Y739" s="22"/>
      <c r="Z739" s="31"/>
      <c r="AA739" s="41"/>
      <c r="AB739" s="31"/>
      <c r="AC739" s="121"/>
      <c r="AD739" s="122"/>
      <c r="AE739" s="118"/>
      <c r="AF739" s="100"/>
      <c r="AG739" s="71"/>
      <c r="AH739" s="94">
        <f>IFERROR(INDEX(※編集不可※選択項目!$P$3:$P$51,MATCH(新規登録用!G739&amp;新規登録用!H739&amp;新規登録用!I739,※編集不可※選択項目!$Q$3:$Q$51,0)),0)</f>
        <v>0</v>
      </c>
      <c r="AI739" s="95" t="str">
        <f t="shared" si="158"/>
        <v/>
      </c>
      <c r="AJ739" s="95" t="str">
        <f>IF(G739&amp;H739=※編集不可※選択項目!$J$3,VLOOKUP(新規登録用!U739,※編集不可※選択項目!$N$2:$P$13,3,TRUE),AK739)</f>
        <v/>
      </c>
      <c r="AK739" s="95" t="str">
        <f>IF(G739&amp;H739=※編集不可※選択項目!$J$15,VLOOKUP(新規登録用!U739,※編集不可※選択項目!$N$14:$P$25,3,TRUE),AL739)</f>
        <v/>
      </c>
      <c r="AL739" s="95" t="str">
        <f>IF(G739&amp;H739=※編集不可※選択項目!$J$27,VLOOKUP(新規登録用!U739,※編集不可※選択項目!$N$26:$P$41,3,TRUE),AM739)</f>
        <v/>
      </c>
      <c r="AM739" s="95" t="str">
        <f>IF(G739&amp;H739=※編集不可※選択項目!$J$43,VLOOKUP(新規登録用!U739,※編集不可※選択項目!$N$42:$P$46,3,TRUE),AN739)</f>
        <v/>
      </c>
      <c r="AN739" s="95" t="str">
        <f>IF(G739&amp;H739=※編集不可※選択項目!$J$48,VLOOKUP(新規登録用!U739,※編集不可※選択項目!$N$47:$P$51,3,TRUE),"")</f>
        <v/>
      </c>
      <c r="AO739" s="94">
        <f>IFERROR(VLOOKUP(Y739&amp;G739&amp;H739,※編集不可※選択項目!U:V,2,FALSE),0)</f>
        <v>0</v>
      </c>
      <c r="AP739" s="94">
        <f t="shared" si="159"/>
        <v>0</v>
      </c>
      <c r="AQ739" s="94" t="str">
        <f t="shared" si="160"/>
        <v/>
      </c>
      <c r="AR739" s="81">
        <f t="shared" si="161"/>
        <v>0</v>
      </c>
      <c r="AS739" s="81">
        <f t="shared" si="166"/>
        <v>0</v>
      </c>
      <c r="AT739" s="81">
        <f t="shared" si="162"/>
        <v>0</v>
      </c>
      <c r="AU739" s="81" t="str">
        <f t="shared" si="167"/>
        <v/>
      </c>
      <c r="AV739" s="74">
        <f t="shared" si="168"/>
        <v>0</v>
      </c>
      <c r="AW739" s="74">
        <f t="shared" si="169"/>
        <v>0</v>
      </c>
    </row>
    <row r="740" spans="1:49" s="13" customFormat="1" ht="25.15" customHeight="1" x14ac:dyDescent="0.15">
      <c r="A740" s="72">
        <f t="shared" si="163"/>
        <v>729</v>
      </c>
      <c r="B740" s="26" t="str">
        <f t="shared" si="156"/>
        <v/>
      </c>
      <c r="C740" s="73"/>
      <c r="D740" s="24" t="str">
        <f t="shared" si="164"/>
        <v/>
      </c>
      <c r="E740" s="24" t="str">
        <f t="shared" si="165"/>
        <v/>
      </c>
      <c r="F740" s="22"/>
      <c r="G740" s="23"/>
      <c r="H740" s="22"/>
      <c r="I740" s="24" t="str">
        <f>IF(OR(G740="",H740="",U740=""),"",IFERROR(VLOOKUP(G740&amp;H740&amp;U740,※編集不可※選択項目!$K$3:$P$51,5,FALSE),"該当なし"))</f>
        <v/>
      </c>
      <c r="J740" s="41"/>
      <c r="K740" s="22"/>
      <c r="L740" s="24" t="e">
        <f>J740&amp;#REF!</f>
        <v>#REF!</v>
      </c>
      <c r="M740" s="22"/>
      <c r="N740" s="22"/>
      <c r="O740" s="22"/>
      <c r="P740" s="22"/>
      <c r="Q740" s="22"/>
      <c r="R740" s="22"/>
      <c r="S740" s="25" t="str">
        <f t="shared" si="157"/>
        <v/>
      </c>
      <c r="T740" s="22"/>
      <c r="U740" s="22"/>
      <c r="V740" s="22"/>
      <c r="W740" s="22"/>
      <c r="X740" s="22"/>
      <c r="Y740" s="22"/>
      <c r="Z740" s="31"/>
      <c r="AA740" s="41"/>
      <c r="AB740" s="31"/>
      <c r="AC740" s="121"/>
      <c r="AD740" s="122"/>
      <c r="AE740" s="118"/>
      <c r="AF740" s="100"/>
      <c r="AG740" s="71"/>
      <c r="AH740" s="94">
        <f>IFERROR(INDEX(※編集不可※選択項目!$P$3:$P$51,MATCH(新規登録用!G740&amp;新規登録用!H740&amp;新規登録用!I740,※編集不可※選択項目!$Q$3:$Q$51,0)),0)</f>
        <v>0</v>
      </c>
      <c r="AI740" s="95" t="str">
        <f t="shared" si="158"/>
        <v/>
      </c>
      <c r="AJ740" s="95" t="str">
        <f>IF(G740&amp;H740=※編集不可※選択項目!$J$3,VLOOKUP(新規登録用!U740,※編集不可※選択項目!$N$2:$P$13,3,TRUE),AK740)</f>
        <v/>
      </c>
      <c r="AK740" s="95" t="str">
        <f>IF(G740&amp;H740=※編集不可※選択項目!$J$15,VLOOKUP(新規登録用!U740,※編集不可※選択項目!$N$14:$P$25,3,TRUE),AL740)</f>
        <v/>
      </c>
      <c r="AL740" s="95" t="str">
        <f>IF(G740&amp;H740=※編集不可※選択項目!$J$27,VLOOKUP(新規登録用!U740,※編集不可※選択項目!$N$26:$P$41,3,TRUE),AM740)</f>
        <v/>
      </c>
      <c r="AM740" s="95" t="str">
        <f>IF(G740&amp;H740=※編集不可※選択項目!$J$43,VLOOKUP(新規登録用!U740,※編集不可※選択項目!$N$42:$P$46,3,TRUE),AN740)</f>
        <v/>
      </c>
      <c r="AN740" s="95" t="str">
        <f>IF(G740&amp;H740=※編集不可※選択項目!$J$48,VLOOKUP(新規登録用!U740,※編集不可※選択項目!$N$47:$P$51,3,TRUE),"")</f>
        <v/>
      </c>
      <c r="AO740" s="94">
        <f>IFERROR(VLOOKUP(Y740&amp;G740&amp;H740,※編集不可※選択項目!U:V,2,FALSE),0)</f>
        <v>0</v>
      </c>
      <c r="AP740" s="94">
        <f t="shared" si="159"/>
        <v>0</v>
      </c>
      <c r="AQ740" s="94" t="str">
        <f t="shared" si="160"/>
        <v/>
      </c>
      <c r="AR740" s="81">
        <f t="shared" si="161"/>
        <v>0</v>
      </c>
      <c r="AS740" s="81">
        <f t="shared" si="166"/>
        <v>0</v>
      </c>
      <c r="AT740" s="81">
        <f t="shared" si="162"/>
        <v>0</v>
      </c>
      <c r="AU740" s="81" t="str">
        <f t="shared" si="167"/>
        <v/>
      </c>
      <c r="AV740" s="74">
        <f t="shared" si="168"/>
        <v>0</v>
      </c>
      <c r="AW740" s="74">
        <f t="shared" si="169"/>
        <v>0</v>
      </c>
    </row>
    <row r="741" spans="1:49" s="13" customFormat="1" ht="25.15" customHeight="1" x14ac:dyDescent="0.15">
      <c r="A741" s="72">
        <f t="shared" si="163"/>
        <v>730</v>
      </c>
      <c r="B741" s="26" t="str">
        <f t="shared" si="156"/>
        <v/>
      </c>
      <c r="C741" s="73"/>
      <c r="D741" s="24" t="str">
        <f t="shared" si="164"/>
        <v/>
      </c>
      <c r="E741" s="24" t="str">
        <f t="shared" si="165"/>
        <v/>
      </c>
      <c r="F741" s="22"/>
      <c r="G741" s="23"/>
      <c r="H741" s="22"/>
      <c r="I741" s="24" t="str">
        <f>IF(OR(G741="",H741="",U741=""),"",IFERROR(VLOOKUP(G741&amp;H741&amp;U741,※編集不可※選択項目!$K$3:$P$51,5,FALSE),"該当なし"))</f>
        <v/>
      </c>
      <c r="J741" s="41"/>
      <c r="K741" s="22"/>
      <c r="L741" s="24" t="e">
        <f>J741&amp;#REF!</f>
        <v>#REF!</v>
      </c>
      <c r="M741" s="22"/>
      <c r="N741" s="22"/>
      <c r="O741" s="22"/>
      <c r="P741" s="22"/>
      <c r="Q741" s="22"/>
      <c r="R741" s="22"/>
      <c r="S741" s="25" t="str">
        <f t="shared" si="157"/>
        <v/>
      </c>
      <c r="T741" s="22"/>
      <c r="U741" s="22"/>
      <c r="V741" s="22"/>
      <c r="W741" s="22"/>
      <c r="X741" s="22"/>
      <c r="Y741" s="22"/>
      <c r="Z741" s="31"/>
      <c r="AA741" s="41"/>
      <c r="AB741" s="31"/>
      <c r="AC741" s="121"/>
      <c r="AD741" s="122"/>
      <c r="AE741" s="118"/>
      <c r="AF741" s="100"/>
      <c r="AG741" s="71"/>
      <c r="AH741" s="94">
        <f>IFERROR(INDEX(※編集不可※選択項目!$P$3:$P$51,MATCH(新規登録用!G741&amp;新規登録用!H741&amp;新規登録用!I741,※編集不可※選択項目!$Q$3:$Q$51,0)),0)</f>
        <v>0</v>
      </c>
      <c r="AI741" s="95" t="str">
        <f t="shared" si="158"/>
        <v/>
      </c>
      <c r="AJ741" s="95" t="str">
        <f>IF(G741&amp;H741=※編集不可※選択項目!$J$3,VLOOKUP(新規登録用!U741,※編集不可※選択項目!$N$2:$P$13,3,TRUE),AK741)</f>
        <v/>
      </c>
      <c r="AK741" s="95" t="str">
        <f>IF(G741&amp;H741=※編集不可※選択項目!$J$15,VLOOKUP(新規登録用!U741,※編集不可※選択項目!$N$14:$P$25,3,TRUE),AL741)</f>
        <v/>
      </c>
      <c r="AL741" s="95" t="str">
        <f>IF(G741&amp;H741=※編集不可※選択項目!$J$27,VLOOKUP(新規登録用!U741,※編集不可※選択項目!$N$26:$P$41,3,TRUE),AM741)</f>
        <v/>
      </c>
      <c r="AM741" s="95" t="str">
        <f>IF(G741&amp;H741=※編集不可※選択項目!$J$43,VLOOKUP(新規登録用!U741,※編集不可※選択項目!$N$42:$P$46,3,TRUE),AN741)</f>
        <v/>
      </c>
      <c r="AN741" s="95" t="str">
        <f>IF(G741&amp;H741=※編集不可※選択項目!$J$48,VLOOKUP(新規登録用!U741,※編集不可※選択項目!$N$47:$P$51,3,TRUE),"")</f>
        <v/>
      </c>
      <c r="AO741" s="94">
        <f>IFERROR(VLOOKUP(Y741&amp;G741&amp;H741,※編集不可※選択項目!U:V,2,FALSE),0)</f>
        <v>0</v>
      </c>
      <c r="AP741" s="94">
        <f t="shared" si="159"/>
        <v>0</v>
      </c>
      <c r="AQ741" s="94" t="str">
        <f t="shared" si="160"/>
        <v/>
      </c>
      <c r="AR741" s="81">
        <f t="shared" si="161"/>
        <v>0</v>
      </c>
      <c r="AS741" s="81">
        <f t="shared" si="166"/>
        <v>0</v>
      </c>
      <c r="AT741" s="81">
        <f t="shared" si="162"/>
        <v>0</v>
      </c>
      <c r="AU741" s="81" t="str">
        <f t="shared" si="167"/>
        <v/>
      </c>
      <c r="AV741" s="74">
        <f t="shared" si="168"/>
        <v>0</v>
      </c>
      <c r="AW741" s="74">
        <f t="shared" si="169"/>
        <v>0</v>
      </c>
    </row>
    <row r="742" spans="1:49" s="13" customFormat="1" ht="25.15" customHeight="1" x14ac:dyDescent="0.15">
      <c r="A742" s="72">
        <f t="shared" si="163"/>
        <v>731</v>
      </c>
      <c r="B742" s="26" t="str">
        <f t="shared" si="156"/>
        <v/>
      </c>
      <c r="C742" s="73"/>
      <c r="D742" s="24" t="str">
        <f t="shared" si="164"/>
        <v/>
      </c>
      <c r="E742" s="24" t="str">
        <f t="shared" si="165"/>
        <v/>
      </c>
      <c r="F742" s="22"/>
      <c r="G742" s="23"/>
      <c r="H742" s="22"/>
      <c r="I742" s="24" t="str">
        <f>IF(OR(G742="",H742="",U742=""),"",IFERROR(VLOOKUP(G742&amp;H742&amp;U742,※編集不可※選択項目!$K$3:$P$51,5,FALSE),"該当なし"))</f>
        <v/>
      </c>
      <c r="J742" s="41"/>
      <c r="K742" s="22"/>
      <c r="L742" s="24" t="e">
        <f>J742&amp;#REF!</f>
        <v>#REF!</v>
      </c>
      <c r="M742" s="22"/>
      <c r="N742" s="22"/>
      <c r="O742" s="22"/>
      <c r="P742" s="22"/>
      <c r="Q742" s="22"/>
      <c r="R742" s="22"/>
      <c r="S742" s="25" t="str">
        <f t="shared" si="157"/>
        <v/>
      </c>
      <c r="T742" s="22"/>
      <c r="U742" s="22"/>
      <c r="V742" s="22"/>
      <c r="W742" s="22"/>
      <c r="X742" s="22"/>
      <c r="Y742" s="22"/>
      <c r="Z742" s="31"/>
      <c r="AA742" s="41"/>
      <c r="AB742" s="31"/>
      <c r="AC742" s="121"/>
      <c r="AD742" s="122"/>
      <c r="AE742" s="118"/>
      <c r="AF742" s="100"/>
      <c r="AG742" s="71"/>
      <c r="AH742" s="94">
        <f>IFERROR(INDEX(※編集不可※選択項目!$P$3:$P$51,MATCH(新規登録用!G742&amp;新規登録用!H742&amp;新規登録用!I742,※編集不可※選択項目!$Q$3:$Q$51,0)),0)</f>
        <v>0</v>
      </c>
      <c r="AI742" s="95" t="str">
        <f t="shared" si="158"/>
        <v/>
      </c>
      <c r="AJ742" s="95" t="str">
        <f>IF(G742&amp;H742=※編集不可※選択項目!$J$3,VLOOKUP(新規登録用!U742,※編集不可※選択項目!$N$2:$P$13,3,TRUE),AK742)</f>
        <v/>
      </c>
      <c r="AK742" s="95" t="str">
        <f>IF(G742&amp;H742=※編集不可※選択項目!$J$15,VLOOKUP(新規登録用!U742,※編集不可※選択項目!$N$14:$P$25,3,TRUE),AL742)</f>
        <v/>
      </c>
      <c r="AL742" s="95" t="str">
        <f>IF(G742&amp;H742=※編集不可※選択項目!$J$27,VLOOKUP(新規登録用!U742,※編集不可※選択項目!$N$26:$P$41,3,TRUE),AM742)</f>
        <v/>
      </c>
      <c r="AM742" s="95" t="str">
        <f>IF(G742&amp;H742=※編集不可※選択項目!$J$43,VLOOKUP(新規登録用!U742,※編集不可※選択項目!$N$42:$P$46,3,TRUE),AN742)</f>
        <v/>
      </c>
      <c r="AN742" s="95" t="str">
        <f>IF(G742&amp;H742=※編集不可※選択項目!$J$48,VLOOKUP(新規登録用!U742,※編集不可※選択項目!$N$47:$P$51,3,TRUE),"")</f>
        <v/>
      </c>
      <c r="AO742" s="94">
        <f>IFERROR(VLOOKUP(Y742&amp;G742&amp;H742,※編集不可※選択項目!U:V,2,FALSE),0)</f>
        <v>0</v>
      </c>
      <c r="AP742" s="94">
        <f t="shared" si="159"/>
        <v>0</v>
      </c>
      <c r="AQ742" s="94" t="str">
        <f t="shared" si="160"/>
        <v/>
      </c>
      <c r="AR742" s="81">
        <f t="shared" si="161"/>
        <v>0</v>
      </c>
      <c r="AS742" s="81">
        <f t="shared" si="166"/>
        <v>0</v>
      </c>
      <c r="AT742" s="81">
        <f t="shared" si="162"/>
        <v>0</v>
      </c>
      <c r="AU742" s="81" t="str">
        <f t="shared" si="167"/>
        <v/>
      </c>
      <c r="AV742" s="74">
        <f t="shared" si="168"/>
        <v>0</v>
      </c>
      <c r="AW742" s="74">
        <f t="shared" si="169"/>
        <v>0</v>
      </c>
    </row>
    <row r="743" spans="1:49" s="13" customFormat="1" ht="25.15" customHeight="1" x14ac:dyDescent="0.15">
      <c r="A743" s="72">
        <f t="shared" si="163"/>
        <v>732</v>
      </c>
      <c r="B743" s="26" t="str">
        <f t="shared" si="156"/>
        <v/>
      </c>
      <c r="C743" s="73"/>
      <c r="D743" s="24" t="str">
        <f t="shared" si="164"/>
        <v/>
      </c>
      <c r="E743" s="24" t="str">
        <f t="shared" si="165"/>
        <v/>
      </c>
      <c r="F743" s="22"/>
      <c r="G743" s="23"/>
      <c r="H743" s="22"/>
      <c r="I743" s="24" t="str">
        <f>IF(OR(G743="",H743="",U743=""),"",IFERROR(VLOOKUP(G743&amp;H743&amp;U743,※編集不可※選択項目!$K$3:$P$51,5,FALSE),"該当なし"))</f>
        <v/>
      </c>
      <c r="J743" s="41"/>
      <c r="K743" s="22"/>
      <c r="L743" s="24" t="e">
        <f>J743&amp;#REF!</f>
        <v>#REF!</v>
      </c>
      <c r="M743" s="22"/>
      <c r="N743" s="22"/>
      <c r="O743" s="22"/>
      <c r="P743" s="22"/>
      <c r="Q743" s="22"/>
      <c r="R743" s="22"/>
      <c r="S743" s="25" t="str">
        <f t="shared" si="157"/>
        <v/>
      </c>
      <c r="T743" s="22"/>
      <c r="U743" s="22"/>
      <c r="V743" s="22"/>
      <c r="W743" s="22"/>
      <c r="X743" s="22"/>
      <c r="Y743" s="22"/>
      <c r="Z743" s="31"/>
      <c r="AA743" s="41"/>
      <c r="AB743" s="31"/>
      <c r="AC743" s="121"/>
      <c r="AD743" s="122"/>
      <c r="AE743" s="118"/>
      <c r="AF743" s="100"/>
      <c r="AG743" s="71"/>
      <c r="AH743" s="94">
        <f>IFERROR(INDEX(※編集不可※選択項目!$P$3:$P$51,MATCH(新規登録用!G743&amp;新規登録用!H743&amp;新規登録用!I743,※編集不可※選択項目!$Q$3:$Q$51,0)),0)</f>
        <v>0</v>
      </c>
      <c r="AI743" s="95" t="str">
        <f t="shared" si="158"/>
        <v/>
      </c>
      <c r="AJ743" s="95" t="str">
        <f>IF(G743&amp;H743=※編集不可※選択項目!$J$3,VLOOKUP(新規登録用!U743,※編集不可※選択項目!$N$2:$P$13,3,TRUE),AK743)</f>
        <v/>
      </c>
      <c r="AK743" s="95" t="str">
        <f>IF(G743&amp;H743=※編集不可※選択項目!$J$15,VLOOKUP(新規登録用!U743,※編集不可※選択項目!$N$14:$P$25,3,TRUE),AL743)</f>
        <v/>
      </c>
      <c r="AL743" s="95" t="str">
        <f>IF(G743&amp;H743=※編集不可※選択項目!$J$27,VLOOKUP(新規登録用!U743,※編集不可※選択項目!$N$26:$P$41,3,TRUE),AM743)</f>
        <v/>
      </c>
      <c r="AM743" s="95" t="str">
        <f>IF(G743&amp;H743=※編集不可※選択項目!$J$43,VLOOKUP(新規登録用!U743,※編集不可※選択項目!$N$42:$P$46,3,TRUE),AN743)</f>
        <v/>
      </c>
      <c r="AN743" s="95" t="str">
        <f>IF(G743&amp;H743=※編集不可※選択項目!$J$48,VLOOKUP(新規登録用!U743,※編集不可※選択項目!$N$47:$P$51,3,TRUE),"")</f>
        <v/>
      </c>
      <c r="AO743" s="94">
        <f>IFERROR(VLOOKUP(Y743&amp;G743&amp;H743,※編集不可※選択項目!U:V,2,FALSE),0)</f>
        <v>0</v>
      </c>
      <c r="AP743" s="94">
        <f t="shared" si="159"/>
        <v>0</v>
      </c>
      <c r="AQ743" s="94" t="str">
        <f t="shared" si="160"/>
        <v/>
      </c>
      <c r="AR743" s="81">
        <f t="shared" si="161"/>
        <v>0</v>
      </c>
      <c r="AS743" s="81">
        <f t="shared" si="166"/>
        <v>0</v>
      </c>
      <c r="AT743" s="81">
        <f t="shared" si="162"/>
        <v>0</v>
      </c>
      <c r="AU743" s="81" t="str">
        <f t="shared" si="167"/>
        <v/>
      </c>
      <c r="AV743" s="74">
        <f t="shared" si="168"/>
        <v>0</v>
      </c>
      <c r="AW743" s="74">
        <f t="shared" si="169"/>
        <v>0</v>
      </c>
    </row>
    <row r="744" spans="1:49" s="13" customFormat="1" ht="25.15" customHeight="1" x14ac:dyDescent="0.15">
      <c r="A744" s="72">
        <f t="shared" si="163"/>
        <v>733</v>
      </c>
      <c r="B744" s="26" t="str">
        <f t="shared" si="156"/>
        <v/>
      </c>
      <c r="C744" s="73"/>
      <c r="D744" s="24" t="str">
        <f t="shared" si="164"/>
        <v/>
      </c>
      <c r="E744" s="24" t="str">
        <f t="shared" si="165"/>
        <v/>
      </c>
      <c r="F744" s="22"/>
      <c r="G744" s="23"/>
      <c r="H744" s="22"/>
      <c r="I744" s="24" t="str">
        <f>IF(OR(G744="",H744="",U744=""),"",IFERROR(VLOOKUP(G744&amp;H744&amp;U744,※編集不可※選択項目!$K$3:$P$51,5,FALSE),"該当なし"))</f>
        <v/>
      </c>
      <c r="J744" s="41"/>
      <c r="K744" s="22"/>
      <c r="L744" s="24" t="e">
        <f>J744&amp;#REF!</f>
        <v>#REF!</v>
      </c>
      <c r="M744" s="22"/>
      <c r="N744" s="22"/>
      <c r="O744" s="22"/>
      <c r="P744" s="22"/>
      <c r="Q744" s="22"/>
      <c r="R744" s="22"/>
      <c r="S744" s="25" t="str">
        <f t="shared" si="157"/>
        <v/>
      </c>
      <c r="T744" s="22"/>
      <c r="U744" s="22"/>
      <c r="V744" s="22"/>
      <c r="W744" s="22"/>
      <c r="X744" s="22"/>
      <c r="Y744" s="22"/>
      <c r="Z744" s="31"/>
      <c r="AA744" s="41"/>
      <c r="AB744" s="31"/>
      <c r="AC744" s="121"/>
      <c r="AD744" s="122"/>
      <c r="AE744" s="118"/>
      <c r="AF744" s="100"/>
      <c r="AG744" s="71"/>
      <c r="AH744" s="94">
        <f>IFERROR(INDEX(※編集不可※選択項目!$P$3:$P$51,MATCH(新規登録用!G744&amp;新規登録用!H744&amp;新規登録用!I744,※編集不可※選択項目!$Q$3:$Q$51,0)),0)</f>
        <v>0</v>
      </c>
      <c r="AI744" s="95" t="str">
        <f t="shared" si="158"/>
        <v/>
      </c>
      <c r="AJ744" s="95" t="str">
        <f>IF(G744&amp;H744=※編集不可※選択項目!$J$3,VLOOKUP(新規登録用!U744,※編集不可※選択項目!$N$2:$P$13,3,TRUE),AK744)</f>
        <v/>
      </c>
      <c r="AK744" s="95" t="str">
        <f>IF(G744&amp;H744=※編集不可※選択項目!$J$15,VLOOKUP(新規登録用!U744,※編集不可※選択項目!$N$14:$P$25,3,TRUE),AL744)</f>
        <v/>
      </c>
      <c r="AL744" s="95" t="str">
        <f>IF(G744&amp;H744=※編集不可※選択項目!$J$27,VLOOKUP(新規登録用!U744,※編集不可※選択項目!$N$26:$P$41,3,TRUE),AM744)</f>
        <v/>
      </c>
      <c r="AM744" s="95" t="str">
        <f>IF(G744&amp;H744=※編集不可※選択項目!$J$43,VLOOKUP(新規登録用!U744,※編集不可※選択項目!$N$42:$P$46,3,TRUE),AN744)</f>
        <v/>
      </c>
      <c r="AN744" s="95" t="str">
        <f>IF(G744&amp;H744=※編集不可※選択項目!$J$48,VLOOKUP(新規登録用!U744,※編集不可※選択項目!$N$47:$P$51,3,TRUE),"")</f>
        <v/>
      </c>
      <c r="AO744" s="94">
        <f>IFERROR(VLOOKUP(Y744&amp;G744&amp;H744,※編集不可※選択項目!U:V,2,FALSE),0)</f>
        <v>0</v>
      </c>
      <c r="AP744" s="94">
        <f t="shared" si="159"/>
        <v>0</v>
      </c>
      <c r="AQ744" s="94" t="str">
        <f t="shared" si="160"/>
        <v/>
      </c>
      <c r="AR744" s="81">
        <f t="shared" si="161"/>
        <v>0</v>
      </c>
      <c r="AS744" s="81">
        <f t="shared" si="166"/>
        <v>0</v>
      </c>
      <c r="AT744" s="81">
        <f t="shared" si="162"/>
        <v>0</v>
      </c>
      <c r="AU744" s="81" t="str">
        <f t="shared" si="167"/>
        <v/>
      </c>
      <c r="AV744" s="74">
        <f t="shared" si="168"/>
        <v>0</v>
      </c>
      <c r="AW744" s="74">
        <f t="shared" si="169"/>
        <v>0</v>
      </c>
    </row>
    <row r="745" spans="1:49" s="13" customFormat="1" ht="25.15" customHeight="1" x14ac:dyDescent="0.15">
      <c r="A745" s="72">
        <f t="shared" si="163"/>
        <v>734</v>
      </c>
      <c r="B745" s="26" t="str">
        <f t="shared" si="156"/>
        <v/>
      </c>
      <c r="C745" s="73"/>
      <c r="D745" s="24" t="str">
        <f t="shared" si="164"/>
        <v/>
      </c>
      <c r="E745" s="24" t="str">
        <f t="shared" si="165"/>
        <v/>
      </c>
      <c r="F745" s="22"/>
      <c r="G745" s="23"/>
      <c r="H745" s="22"/>
      <c r="I745" s="24" t="str">
        <f>IF(OR(G745="",H745="",U745=""),"",IFERROR(VLOOKUP(G745&amp;H745&amp;U745,※編集不可※選択項目!$K$3:$P$51,5,FALSE),"該当なし"))</f>
        <v/>
      </c>
      <c r="J745" s="41"/>
      <c r="K745" s="22"/>
      <c r="L745" s="24" t="e">
        <f>J745&amp;#REF!</f>
        <v>#REF!</v>
      </c>
      <c r="M745" s="22"/>
      <c r="N745" s="22"/>
      <c r="O745" s="22"/>
      <c r="P745" s="22"/>
      <c r="Q745" s="22"/>
      <c r="R745" s="22"/>
      <c r="S745" s="25" t="str">
        <f t="shared" si="157"/>
        <v/>
      </c>
      <c r="T745" s="22"/>
      <c r="U745" s="22"/>
      <c r="V745" s="22"/>
      <c r="W745" s="22"/>
      <c r="X745" s="22"/>
      <c r="Y745" s="22"/>
      <c r="Z745" s="31"/>
      <c r="AA745" s="41"/>
      <c r="AB745" s="31"/>
      <c r="AC745" s="121"/>
      <c r="AD745" s="122"/>
      <c r="AE745" s="118"/>
      <c r="AF745" s="100"/>
      <c r="AG745" s="71"/>
      <c r="AH745" s="94">
        <f>IFERROR(INDEX(※編集不可※選択項目!$P$3:$P$51,MATCH(新規登録用!G745&amp;新規登録用!H745&amp;新規登録用!I745,※編集不可※選択項目!$Q$3:$Q$51,0)),0)</f>
        <v>0</v>
      </c>
      <c r="AI745" s="95" t="str">
        <f t="shared" si="158"/>
        <v/>
      </c>
      <c r="AJ745" s="95" t="str">
        <f>IF(G745&amp;H745=※編集不可※選択項目!$J$3,VLOOKUP(新規登録用!U745,※編集不可※選択項目!$N$2:$P$13,3,TRUE),AK745)</f>
        <v/>
      </c>
      <c r="AK745" s="95" t="str">
        <f>IF(G745&amp;H745=※編集不可※選択項目!$J$15,VLOOKUP(新規登録用!U745,※編集不可※選択項目!$N$14:$P$25,3,TRUE),AL745)</f>
        <v/>
      </c>
      <c r="AL745" s="95" t="str">
        <f>IF(G745&amp;H745=※編集不可※選択項目!$J$27,VLOOKUP(新規登録用!U745,※編集不可※選択項目!$N$26:$P$41,3,TRUE),AM745)</f>
        <v/>
      </c>
      <c r="AM745" s="95" t="str">
        <f>IF(G745&amp;H745=※編集不可※選択項目!$J$43,VLOOKUP(新規登録用!U745,※編集不可※選択項目!$N$42:$P$46,3,TRUE),AN745)</f>
        <v/>
      </c>
      <c r="AN745" s="95" t="str">
        <f>IF(G745&amp;H745=※編集不可※選択項目!$J$48,VLOOKUP(新規登録用!U745,※編集不可※選択項目!$N$47:$P$51,3,TRUE),"")</f>
        <v/>
      </c>
      <c r="AO745" s="94">
        <f>IFERROR(VLOOKUP(Y745&amp;G745&amp;H745,※編集不可※選択項目!U:V,2,FALSE),0)</f>
        <v>0</v>
      </c>
      <c r="AP745" s="94">
        <f t="shared" si="159"/>
        <v>0</v>
      </c>
      <c r="AQ745" s="94" t="str">
        <f t="shared" si="160"/>
        <v/>
      </c>
      <c r="AR745" s="81">
        <f t="shared" si="161"/>
        <v>0</v>
      </c>
      <c r="AS745" s="81">
        <f t="shared" si="166"/>
        <v>0</v>
      </c>
      <c r="AT745" s="81">
        <f t="shared" si="162"/>
        <v>0</v>
      </c>
      <c r="AU745" s="81" t="str">
        <f t="shared" si="167"/>
        <v/>
      </c>
      <c r="AV745" s="74">
        <f t="shared" si="168"/>
        <v>0</v>
      </c>
      <c r="AW745" s="74">
        <f t="shared" si="169"/>
        <v>0</v>
      </c>
    </row>
    <row r="746" spans="1:49" s="13" customFormat="1" ht="25.15" customHeight="1" x14ac:dyDescent="0.15">
      <c r="A746" s="72">
        <f t="shared" si="163"/>
        <v>735</v>
      </c>
      <c r="B746" s="26" t="str">
        <f t="shared" si="156"/>
        <v/>
      </c>
      <c r="C746" s="73"/>
      <c r="D746" s="24" t="str">
        <f t="shared" si="164"/>
        <v/>
      </c>
      <c r="E746" s="24" t="str">
        <f t="shared" si="165"/>
        <v/>
      </c>
      <c r="F746" s="22"/>
      <c r="G746" s="23"/>
      <c r="H746" s="22"/>
      <c r="I746" s="24" t="str">
        <f>IF(OR(G746="",H746="",U746=""),"",IFERROR(VLOOKUP(G746&amp;H746&amp;U746,※編集不可※選択項目!$K$3:$P$51,5,FALSE),"該当なし"))</f>
        <v/>
      </c>
      <c r="J746" s="41"/>
      <c r="K746" s="22"/>
      <c r="L746" s="24" t="e">
        <f>J746&amp;#REF!</f>
        <v>#REF!</v>
      </c>
      <c r="M746" s="22"/>
      <c r="N746" s="22"/>
      <c r="O746" s="22"/>
      <c r="P746" s="22"/>
      <c r="Q746" s="22"/>
      <c r="R746" s="22"/>
      <c r="S746" s="25" t="str">
        <f t="shared" si="157"/>
        <v/>
      </c>
      <c r="T746" s="22"/>
      <c r="U746" s="22"/>
      <c r="V746" s="22"/>
      <c r="W746" s="22"/>
      <c r="X746" s="22"/>
      <c r="Y746" s="22"/>
      <c r="Z746" s="31"/>
      <c r="AA746" s="41"/>
      <c r="AB746" s="31"/>
      <c r="AC746" s="121"/>
      <c r="AD746" s="122"/>
      <c r="AE746" s="118"/>
      <c r="AF746" s="100"/>
      <c r="AG746" s="71"/>
      <c r="AH746" s="94">
        <f>IFERROR(INDEX(※編集不可※選択項目!$P$3:$P$51,MATCH(新規登録用!G746&amp;新規登録用!H746&amp;新規登録用!I746,※編集不可※選択項目!$Q$3:$Q$51,0)),0)</f>
        <v>0</v>
      </c>
      <c r="AI746" s="95" t="str">
        <f t="shared" si="158"/>
        <v/>
      </c>
      <c r="AJ746" s="95" t="str">
        <f>IF(G746&amp;H746=※編集不可※選択項目!$J$3,VLOOKUP(新規登録用!U746,※編集不可※選択項目!$N$2:$P$13,3,TRUE),AK746)</f>
        <v/>
      </c>
      <c r="AK746" s="95" t="str">
        <f>IF(G746&amp;H746=※編集不可※選択項目!$J$15,VLOOKUP(新規登録用!U746,※編集不可※選択項目!$N$14:$P$25,3,TRUE),AL746)</f>
        <v/>
      </c>
      <c r="AL746" s="95" t="str">
        <f>IF(G746&amp;H746=※編集不可※選択項目!$J$27,VLOOKUP(新規登録用!U746,※編集不可※選択項目!$N$26:$P$41,3,TRUE),AM746)</f>
        <v/>
      </c>
      <c r="AM746" s="95" t="str">
        <f>IF(G746&amp;H746=※編集不可※選択項目!$J$43,VLOOKUP(新規登録用!U746,※編集不可※選択項目!$N$42:$P$46,3,TRUE),AN746)</f>
        <v/>
      </c>
      <c r="AN746" s="95" t="str">
        <f>IF(G746&amp;H746=※編集不可※選択項目!$J$48,VLOOKUP(新規登録用!U746,※編集不可※選択項目!$N$47:$P$51,3,TRUE),"")</f>
        <v/>
      </c>
      <c r="AO746" s="94">
        <f>IFERROR(VLOOKUP(Y746&amp;G746&amp;H746,※編集不可※選択項目!U:V,2,FALSE),0)</f>
        <v>0</v>
      </c>
      <c r="AP746" s="94">
        <f t="shared" si="159"/>
        <v>0</v>
      </c>
      <c r="AQ746" s="94" t="str">
        <f t="shared" si="160"/>
        <v/>
      </c>
      <c r="AR746" s="81">
        <f t="shared" si="161"/>
        <v>0</v>
      </c>
      <c r="AS746" s="81">
        <f t="shared" si="166"/>
        <v>0</v>
      </c>
      <c r="AT746" s="81">
        <f t="shared" si="162"/>
        <v>0</v>
      </c>
      <c r="AU746" s="81" t="str">
        <f t="shared" si="167"/>
        <v/>
      </c>
      <c r="AV746" s="74">
        <f t="shared" si="168"/>
        <v>0</v>
      </c>
      <c r="AW746" s="74">
        <f t="shared" si="169"/>
        <v>0</v>
      </c>
    </row>
    <row r="747" spans="1:49" s="13" customFormat="1" ht="25.15" customHeight="1" x14ac:dyDescent="0.15">
      <c r="A747" s="72">
        <f t="shared" si="163"/>
        <v>736</v>
      </c>
      <c r="B747" s="26" t="str">
        <f t="shared" si="156"/>
        <v/>
      </c>
      <c r="C747" s="73"/>
      <c r="D747" s="24" t="str">
        <f t="shared" si="164"/>
        <v/>
      </c>
      <c r="E747" s="24" t="str">
        <f t="shared" si="165"/>
        <v/>
      </c>
      <c r="F747" s="22"/>
      <c r="G747" s="23"/>
      <c r="H747" s="22"/>
      <c r="I747" s="24" t="str">
        <f>IF(OR(G747="",H747="",U747=""),"",IFERROR(VLOOKUP(G747&amp;H747&amp;U747,※編集不可※選択項目!$K$3:$P$51,5,FALSE),"該当なし"))</f>
        <v/>
      </c>
      <c r="J747" s="41"/>
      <c r="K747" s="22"/>
      <c r="L747" s="24" t="e">
        <f>J747&amp;#REF!</f>
        <v>#REF!</v>
      </c>
      <c r="M747" s="22"/>
      <c r="N747" s="22"/>
      <c r="O747" s="22"/>
      <c r="P747" s="22"/>
      <c r="Q747" s="22"/>
      <c r="R747" s="22"/>
      <c r="S747" s="25" t="str">
        <f t="shared" si="157"/>
        <v/>
      </c>
      <c r="T747" s="22"/>
      <c r="U747" s="22"/>
      <c r="V747" s="22"/>
      <c r="W747" s="22"/>
      <c r="X747" s="22"/>
      <c r="Y747" s="22"/>
      <c r="Z747" s="31"/>
      <c r="AA747" s="41"/>
      <c r="AB747" s="31"/>
      <c r="AC747" s="121"/>
      <c r="AD747" s="122"/>
      <c r="AE747" s="118"/>
      <c r="AF747" s="100"/>
      <c r="AG747" s="71"/>
      <c r="AH747" s="94">
        <f>IFERROR(INDEX(※編集不可※選択項目!$P$3:$P$51,MATCH(新規登録用!G747&amp;新規登録用!H747&amp;新規登録用!I747,※編集不可※選択項目!$Q$3:$Q$51,0)),0)</f>
        <v>0</v>
      </c>
      <c r="AI747" s="95" t="str">
        <f t="shared" si="158"/>
        <v/>
      </c>
      <c r="AJ747" s="95" t="str">
        <f>IF(G747&amp;H747=※編集不可※選択項目!$J$3,VLOOKUP(新規登録用!U747,※編集不可※選択項目!$N$2:$P$13,3,TRUE),AK747)</f>
        <v/>
      </c>
      <c r="AK747" s="95" t="str">
        <f>IF(G747&amp;H747=※編集不可※選択項目!$J$15,VLOOKUP(新規登録用!U747,※編集不可※選択項目!$N$14:$P$25,3,TRUE),AL747)</f>
        <v/>
      </c>
      <c r="AL747" s="95" t="str">
        <f>IF(G747&amp;H747=※編集不可※選択項目!$J$27,VLOOKUP(新規登録用!U747,※編集不可※選択項目!$N$26:$P$41,3,TRUE),AM747)</f>
        <v/>
      </c>
      <c r="AM747" s="95" t="str">
        <f>IF(G747&amp;H747=※編集不可※選択項目!$J$43,VLOOKUP(新規登録用!U747,※編集不可※選択項目!$N$42:$P$46,3,TRUE),AN747)</f>
        <v/>
      </c>
      <c r="AN747" s="95" t="str">
        <f>IF(G747&amp;H747=※編集不可※選択項目!$J$48,VLOOKUP(新規登録用!U747,※編集不可※選択項目!$N$47:$P$51,3,TRUE),"")</f>
        <v/>
      </c>
      <c r="AO747" s="94">
        <f>IFERROR(VLOOKUP(Y747&amp;G747&amp;H747,※編集不可※選択項目!U:V,2,FALSE),0)</f>
        <v>0</v>
      </c>
      <c r="AP747" s="94">
        <f t="shared" si="159"/>
        <v>0</v>
      </c>
      <c r="AQ747" s="94" t="str">
        <f t="shared" si="160"/>
        <v/>
      </c>
      <c r="AR747" s="81">
        <f t="shared" si="161"/>
        <v>0</v>
      </c>
      <c r="AS747" s="81">
        <f t="shared" si="166"/>
        <v>0</v>
      </c>
      <c r="AT747" s="81">
        <f t="shared" si="162"/>
        <v>0</v>
      </c>
      <c r="AU747" s="81" t="str">
        <f t="shared" si="167"/>
        <v/>
      </c>
      <c r="AV747" s="74">
        <f t="shared" si="168"/>
        <v>0</v>
      </c>
      <c r="AW747" s="74">
        <f t="shared" si="169"/>
        <v>0</v>
      </c>
    </row>
    <row r="748" spans="1:49" s="13" customFormat="1" ht="25.15" customHeight="1" x14ac:dyDescent="0.15">
      <c r="A748" s="72">
        <f t="shared" si="163"/>
        <v>737</v>
      </c>
      <c r="B748" s="26" t="str">
        <f t="shared" si="156"/>
        <v/>
      </c>
      <c r="C748" s="73"/>
      <c r="D748" s="24" t="str">
        <f t="shared" si="164"/>
        <v/>
      </c>
      <c r="E748" s="24" t="str">
        <f t="shared" si="165"/>
        <v/>
      </c>
      <c r="F748" s="22"/>
      <c r="G748" s="23"/>
      <c r="H748" s="22"/>
      <c r="I748" s="24" t="str">
        <f>IF(OR(G748="",H748="",U748=""),"",IFERROR(VLOOKUP(G748&amp;H748&amp;U748,※編集不可※選択項目!$K$3:$P$51,5,FALSE),"該当なし"))</f>
        <v/>
      </c>
      <c r="J748" s="41"/>
      <c r="K748" s="22"/>
      <c r="L748" s="24" t="e">
        <f>J748&amp;#REF!</f>
        <v>#REF!</v>
      </c>
      <c r="M748" s="22"/>
      <c r="N748" s="22"/>
      <c r="O748" s="22"/>
      <c r="P748" s="22"/>
      <c r="Q748" s="22"/>
      <c r="R748" s="22"/>
      <c r="S748" s="25" t="str">
        <f t="shared" si="157"/>
        <v/>
      </c>
      <c r="T748" s="22"/>
      <c r="U748" s="22"/>
      <c r="V748" s="22"/>
      <c r="W748" s="22"/>
      <c r="X748" s="22"/>
      <c r="Y748" s="22"/>
      <c r="Z748" s="31"/>
      <c r="AA748" s="41"/>
      <c r="AB748" s="31"/>
      <c r="AC748" s="121"/>
      <c r="AD748" s="122"/>
      <c r="AE748" s="118"/>
      <c r="AF748" s="100"/>
      <c r="AG748" s="71"/>
      <c r="AH748" s="94">
        <f>IFERROR(INDEX(※編集不可※選択項目!$P$3:$P$51,MATCH(新規登録用!G748&amp;新規登録用!H748&amp;新規登録用!I748,※編集不可※選択項目!$Q$3:$Q$51,0)),0)</f>
        <v>0</v>
      </c>
      <c r="AI748" s="95" t="str">
        <f t="shared" si="158"/>
        <v/>
      </c>
      <c r="AJ748" s="95" t="str">
        <f>IF(G748&amp;H748=※編集不可※選択項目!$J$3,VLOOKUP(新規登録用!U748,※編集不可※選択項目!$N$2:$P$13,3,TRUE),AK748)</f>
        <v/>
      </c>
      <c r="AK748" s="95" t="str">
        <f>IF(G748&amp;H748=※編集不可※選択項目!$J$15,VLOOKUP(新規登録用!U748,※編集不可※選択項目!$N$14:$P$25,3,TRUE),AL748)</f>
        <v/>
      </c>
      <c r="AL748" s="95" t="str">
        <f>IF(G748&amp;H748=※編集不可※選択項目!$J$27,VLOOKUP(新規登録用!U748,※編集不可※選択項目!$N$26:$P$41,3,TRUE),AM748)</f>
        <v/>
      </c>
      <c r="AM748" s="95" t="str">
        <f>IF(G748&amp;H748=※編集不可※選択項目!$J$43,VLOOKUP(新規登録用!U748,※編集不可※選択項目!$N$42:$P$46,3,TRUE),AN748)</f>
        <v/>
      </c>
      <c r="AN748" s="95" t="str">
        <f>IF(G748&amp;H748=※編集不可※選択項目!$J$48,VLOOKUP(新規登録用!U748,※編集不可※選択項目!$N$47:$P$51,3,TRUE),"")</f>
        <v/>
      </c>
      <c r="AO748" s="94">
        <f>IFERROR(VLOOKUP(Y748&amp;G748&amp;H748,※編集不可※選択項目!U:V,2,FALSE),0)</f>
        <v>0</v>
      </c>
      <c r="AP748" s="94">
        <f t="shared" si="159"/>
        <v>0</v>
      </c>
      <c r="AQ748" s="94" t="str">
        <f t="shared" si="160"/>
        <v/>
      </c>
      <c r="AR748" s="81">
        <f t="shared" si="161"/>
        <v>0</v>
      </c>
      <c r="AS748" s="81">
        <f t="shared" si="166"/>
        <v>0</v>
      </c>
      <c r="AT748" s="81">
        <f t="shared" si="162"/>
        <v>0</v>
      </c>
      <c r="AU748" s="81" t="str">
        <f t="shared" si="167"/>
        <v/>
      </c>
      <c r="AV748" s="74">
        <f t="shared" si="168"/>
        <v>0</v>
      </c>
      <c r="AW748" s="74">
        <f t="shared" si="169"/>
        <v>0</v>
      </c>
    </row>
    <row r="749" spans="1:49" s="13" customFormat="1" ht="25.15" customHeight="1" x14ac:dyDescent="0.15">
      <c r="A749" s="72">
        <f t="shared" si="163"/>
        <v>738</v>
      </c>
      <c r="B749" s="26" t="str">
        <f t="shared" si="156"/>
        <v/>
      </c>
      <c r="C749" s="73"/>
      <c r="D749" s="24" t="str">
        <f t="shared" si="164"/>
        <v/>
      </c>
      <c r="E749" s="24" t="str">
        <f t="shared" si="165"/>
        <v/>
      </c>
      <c r="F749" s="22"/>
      <c r="G749" s="23"/>
      <c r="H749" s="22"/>
      <c r="I749" s="24" t="str">
        <f>IF(OR(G749="",H749="",U749=""),"",IFERROR(VLOOKUP(G749&amp;H749&amp;U749,※編集不可※選択項目!$K$3:$P$51,5,FALSE),"該当なし"))</f>
        <v/>
      </c>
      <c r="J749" s="41"/>
      <c r="K749" s="22"/>
      <c r="L749" s="24" t="e">
        <f>J749&amp;#REF!</f>
        <v>#REF!</v>
      </c>
      <c r="M749" s="22"/>
      <c r="N749" s="22"/>
      <c r="O749" s="22"/>
      <c r="P749" s="22"/>
      <c r="Q749" s="22"/>
      <c r="R749" s="22"/>
      <c r="S749" s="25" t="str">
        <f t="shared" si="157"/>
        <v/>
      </c>
      <c r="T749" s="22"/>
      <c r="U749" s="22"/>
      <c r="V749" s="22"/>
      <c r="W749" s="22"/>
      <c r="X749" s="22"/>
      <c r="Y749" s="22"/>
      <c r="Z749" s="31"/>
      <c r="AA749" s="41"/>
      <c r="AB749" s="31"/>
      <c r="AC749" s="121"/>
      <c r="AD749" s="122"/>
      <c r="AE749" s="118"/>
      <c r="AF749" s="100"/>
      <c r="AG749" s="71"/>
      <c r="AH749" s="94">
        <f>IFERROR(INDEX(※編集不可※選択項目!$P$3:$P$51,MATCH(新規登録用!G749&amp;新規登録用!H749&amp;新規登録用!I749,※編集不可※選択項目!$Q$3:$Q$51,0)),0)</f>
        <v>0</v>
      </c>
      <c r="AI749" s="95" t="str">
        <f t="shared" si="158"/>
        <v/>
      </c>
      <c r="AJ749" s="95" t="str">
        <f>IF(G749&amp;H749=※編集不可※選択項目!$J$3,VLOOKUP(新規登録用!U749,※編集不可※選択項目!$N$2:$P$13,3,TRUE),AK749)</f>
        <v/>
      </c>
      <c r="AK749" s="95" t="str">
        <f>IF(G749&amp;H749=※編集不可※選択項目!$J$15,VLOOKUP(新規登録用!U749,※編集不可※選択項目!$N$14:$P$25,3,TRUE),AL749)</f>
        <v/>
      </c>
      <c r="AL749" s="95" t="str">
        <f>IF(G749&amp;H749=※編集不可※選択項目!$J$27,VLOOKUP(新規登録用!U749,※編集不可※選択項目!$N$26:$P$41,3,TRUE),AM749)</f>
        <v/>
      </c>
      <c r="AM749" s="95" t="str">
        <f>IF(G749&amp;H749=※編集不可※選択項目!$J$43,VLOOKUP(新規登録用!U749,※編集不可※選択項目!$N$42:$P$46,3,TRUE),AN749)</f>
        <v/>
      </c>
      <c r="AN749" s="95" t="str">
        <f>IF(G749&amp;H749=※編集不可※選択項目!$J$48,VLOOKUP(新規登録用!U749,※編集不可※選択項目!$N$47:$P$51,3,TRUE),"")</f>
        <v/>
      </c>
      <c r="AO749" s="94">
        <f>IFERROR(VLOOKUP(Y749&amp;G749&amp;H749,※編集不可※選択項目!U:V,2,FALSE),0)</f>
        <v>0</v>
      </c>
      <c r="AP749" s="94">
        <f t="shared" si="159"/>
        <v>0</v>
      </c>
      <c r="AQ749" s="94" t="str">
        <f t="shared" si="160"/>
        <v/>
      </c>
      <c r="AR749" s="81">
        <f t="shared" si="161"/>
        <v>0</v>
      </c>
      <c r="AS749" s="81">
        <f t="shared" si="166"/>
        <v>0</v>
      </c>
      <c r="AT749" s="81">
        <f t="shared" si="162"/>
        <v>0</v>
      </c>
      <c r="AU749" s="81" t="str">
        <f t="shared" si="167"/>
        <v/>
      </c>
      <c r="AV749" s="74">
        <f t="shared" si="168"/>
        <v>0</v>
      </c>
      <c r="AW749" s="74">
        <f t="shared" si="169"/>
        <v>0</v>
      </c>
    </row>
    <row r="750" spans="1:49" s="13" customFormat="1" ht="25.15" customHeight="1" x14ac:dyDescent="0.15">
      <c r="A750" s="72">
        <f t="shared" si="163"/>
        <v>739</v>
      </c>
      <c r="B750" s="26" t="str">
        <f t="shared" si="156"/>
        <v/>
      </c>
      <c r="C750" s="73"/>
      <c r="D750" s="24" t="str">
        <f t="shared" si="164"/>
        <v/>
      </c>
      <c r="E750" s="24" t="str">
        <f t="shared" si="165"/>
        <v/>
      </c>
      <c r="F750" s="22"/>
      <c r="G750" s="23"/>
      <c r="H750" s="22"/>
      <c r="I750" s="24" t="str">
        <f>IF(OR(G750="",H750="",U750=""),"",IFERROR(VLOOKUP(G750&amp;H750&amp;U750,※編集不可※選択項目!$K$3:$P$51,5,FALSE),"該当なし"))</f>
        <v/>
      </c>
      <c r="J750" s="41"/>
      <c r="K750" s="22"/>
      <c r="L750" s="24" t="e">
        <f>J750&amp;#REF!</f>
        <v>#REF!</v>
      </c>
      <c r="M750" s="22"/>
      <c r="N750" s="22"/>
      <c r="O750" s="22"/>
      <c r="P750" s="22"/>
      <c r="Q750" s="22"/>
      <c r="R750" s="22"/>
      <c r="S750" s="25" t="str">
        <f t="shared" si="157"/>
        <v/>
      </c>
      <c r="T750" s="22"/>
      <c r="U750" s="22"/>
      <c r="V750" s="22"/>
      <c r="W750" s="22"/>
      <c r="X750" s="22"/>
      <c r="Y750" s="22"/>
      <c r="Z750" s="31"/>
      <c r="AA750" s="41"/>
      <c r="AB750" s="31"/>
      <c r="AC750" s="121"/>
      <c r="AD750" s="122"/>
      <c r="AE750" s="118"/>
      <c r="AF750" s="100"/>
      <c r="AG750" s="71"/>
      <c r="AH750" s="94">
        <f>IFERROR(INDEX(※編集不可※選択項目!$P$3:$P$51,MATCH(新規登録用!G750&amp;新規登録用!H750&amp;新規登録用!I750,※編集不可※選択項目!$Q$3:$Q$51,0)),0)</f>
        <v>0</v>
      </c>
      <c r="AI750" s="95" t="str">
        <f t="shared" si="158"/>
        <v/>
      </c>
      <c r="AJ750" s="95" t="str">
        <f>IF(G750&amp;H750=※編集不可※選択項目!$J$3,VLOOKUP(新規登録用!U750,※編集不可※選択項目!$N$2:$P$13,3,TRUE),AK750)</f>
        <v/>
      </c>
      <c r="AK750" s="95" t="str">
        <f>IF(G750&amp;H750=※編集不可※選択項目!$J$15,VLOOKUP(新規登録用!U750,※編集不可※選択項目!$N$14:$P$25,3,TRUE),AL750)</f>
        <v/>
      </c>
      <c r="AL750" s="95" t="str">
        <f>IF(G750&amp;H750=※編集不可※選択項目!$J$27,VLOOKUP(新規登録用!U750,※編集不可※選択項目!$N$26:$P$41,3,TRUE),AM750)</f>
        <v/>
      </c>
      <c r="AM750" s="95" t="str">
        <f>IF(G750&amp;H750=※編集不可※選択項目!$J$43,VLOOKUP(新規登録用!U750,※編集不可※選択項目!$N$42:$P$46,3,TRUE),AN750)</f>
        <v/>
      </c>
      <c r="AN750" s="95" t="str">
        <f>IF(G750&amp;H750=※編集不可※選択項目!$J$48,VLOOKUP(新規登録用!U750,※編集不可※選択項目!$N$47:$P$51,3,TRUE),"")</f>
        <v/>
      </c>
      <c r="AO750" s="94">
        <f>IFERROR(VLOOKUP(Y750&amp;G750&amp;H750,※編集不可※選択項目!U:V,2,FALSE),0)</f>
        <v>0</v>
      </c>
      <c r="AP750" s="94">
        <f t="shared" si="159"/>
        <v>0</v>
      </c>
      <c r="AQ750" s="94" t="str">
        <f t="shared" si="160"/>
        <v/>
      </c>
      <c r="AR750" s="81">
        <f t="shared" si="161"/>
        <v>0</v>
      </c>
      <c r="AS750" s="81">
        <f t="shared" si="166"/>
        <v>0</v>
      </c>
      <c r="AT750" s="81">
        <f t="shared" si="162"/>
        <v>0</v>
      </c>
      <c r="AU750" s="81" t="str">
        <f t="shared" si="167"/>
        <v/>
      </c>
      <c r="AV750" s="74">
        <f t="shared" si="168"/>
        <v>0</v>
      </c>
      <c r="AW750" s="74">
        <f t="shared" si="169"/>
        <v>0</v>
      </c>
    </row>
    <row r="751" spans="1:49" s="13" customFormat="1" ht="25.15" customHeight="1" x14ac:dyDescent="0.15">
      <c r="A751" s="72">
        <f t="shared" si="163"/>
        <v>740</v>
      </c>
      <c r="B751" s="26" t="str">
        <f t="shared" si="156"/>
        <v/>
      </c>
      <c r="C751" s="73"/>
      <c r="D751" s="24" t="str">
        <f t="shared" si="164"/>
        <v/>
      </c>
      <c r="E751" s="24" t="str">
        <f t="shared" si="165"/>
        <v/>
      </c>
      <c r="F751" s="22"/>
      <c r="G751" s="23"/>
      <c r="H751" s="22"/>
      <c r="I751" s="24" t="str">
        <f>IF(OR(G751="",H751="",U751=""),"",IFERROR(VLOOKUP(G751&amp;H751&amp;U751,※編集不可※選択項目!$K$3:$P$51,5,FALSE),"該当なし"))</f>
        <v/>
      </c>
      <c r="J751" s="41"/>
      <c r="K751" s="22"/>
      <c r="L751" s="24" t="e">
        <f>J751&amp;#REF!</f>
        <v>#REF!</v>
      </c>
      <c r="M751" s="22"/>
      <c r="N751" s="22"/>
      <c r="O751" s="22"/>
      <c r="P751" s="22"/>
      <c r="Q751" s="22"/>
      <c r="R751" s="22"/>
      <c r="S751" s="25" t="str">
        <f t="shared" si="157"/>
        <v/>
      </c>
      <c r="T751" s="22"/>
      <c r="U751" s="22"/>
      <c r="V751" s="22"/>
      <c r="W751" s="22"/>
      <c r="X751" s="22"/>
      <c r="Y751" s="22"/>
      <c r="Z751" s="31"/>
      <c r="AA751" s="41"/>
      <c r="AB751" s="31"/>
      <c r="AC751" s="121"/>
      <c r="AD751" s="122"/>
      <c r="AE751" s="118"/>
      <c r="AF751" s="100"/>
      <c r="AG751" s="71"/>
      <c r="AH751" s="94">
        <f>IFERROR(INDEX(※編集不可※選択項目!$P$3:$P$51,MATCH(新規登録用!G751&amp;新規登録用!H751&amp;新規登録用!I751,※編集不可※選択項目!$Q$3:$Q$51,0)),0)</f>
        <v>0</v>
      </c>
      <c r="AI751" s="95" t="str">
        <f t="shared" si="158"/>
        <v/>
      </c>
      <c r="AJ751" s="95" t="str">
        <f>IF(G751&amp;H751=※編集不可※選択項目!$J$3,VLOOKUP(新規登録用!U751,※編集不可※選択項目!$N$2:$P$13,3,TRUE),AK751)</f>
        <v/>
      </c>
      <c r="AK751" s="95" t="str">
        <f>IF(G751&amp;H751=※編集不可※選択項目!$J$15,VLOOKUP(新規登録用!U751,※編集不可※選択項目!$N$14:$P$25,3,TRUE),AL751)</f>
        <v/>
      </c>
      <c r="AL751" s="95" t="str">
        <f>IF(G751&amp;H751=※編集不可※選択項目!$J$27,VLOOKUP(新規登録用!U751,※編集不可※選択項目!$N$26:$P$41,3,TRUE),AM751)</f>
        <v/>
      </c>
      <c r="AM751" s="95" t="str">
        <f>IF(G751&amp;H751=※編集不可※選択項目!$J$43,VLOOKUP(新規登録用!U751,※編集不可※選択項目!$N$42:$P$46,3,TRUE),AN751)</f>
        <v/>
      </c>
      <c r="AN751" s="95" t="str">
        <f>IF(G751&amp;H751=※編集不可※選択項目!$J$48,VLOOKUP(新規登録用!U751,※編集不可※選択項目!$N$47:$P$51,3,TRUE),"")</f>
        <v/>
      </c>
      <c r="AO751" s="94">
        <f>IFERROR(VLOOKUP(Y751&amp;G751&amp;H751,※編集不可※選択項目!U:V,2,FALSE),0)</f>
        <v>0</v>
      </c>
      <c r="AP751" s="94">
        <f t="shared" si="159"/>
        <v>0</v>
      </c>
      <c r="AQ751" s="94" t="str">
        <f t="shared" si="160"/>
        <v/>
      </c>
      <c r="AR751" s="81">
        <f t="shared" si="161"/>
        <v>0</v>
      </c>
      <c r="AS751" s="81">
        <f t="shared" si="166"/>
        <v>0</v>
      </c>
      <c r="AT751" s="81">
        <f t="shared" si="162"/>
        <v>0</v>
      </c>
      <c r="AU751" s="81" t="str">
        <f t="shared" si="167"/>
        <v/>
      </c>
      <c r="AV751" s="74">
        <f t="shared" si="168"/>
        <v>0</v>
      </c>
      <c r="AW751" s="74">
        <f t="shared" si="169"/>
        <v>0</v>
      </c>
    </row>
    <row r="752" spans="1:49" s="13" customFormat="1" ht="25.15" customHeight="1" x14ac:dyDescent="0.15">
      <c r="A752" s="72">
        <f t="shared" si="163"/>
        <v>741</v>
      </c>
      <c r="B752" s="26" t="str">
        <f t="shared" si="156"/>
        <v/>
      </c>
      <c r="C752" s="73"/>
      <c r="D752" s="24" t="str">
        <f t="shared" si="164"/>
        <v/>
      </c>
      <c r="E752" s="24" t="str">
        <f t="shared" si="165"/>
        <v/>
      </c>
      <c r="F752" s="22"/>
      <c r="G752" s="23"/>
      <c r="H752" s="22"/>
      <c r="I752" s="24" t="str">
        <f>IF(OR(G752="",H752="",U752=""),"",IFERROR(VLOOKUP(G752&amp;H752&amp;U752,※編集不可※選択項目!$K$3:$P$51,5,FALSE),"該当なし"))</f>
        <v/>
      </c>
      <c r="J752" s="41"/>
      <c r="K752" s="22"/>
      <c r="L752" s="24" t="e">
        <f>J752&amp;#REF!</f>
        <v>#REF!</v>
      </c>
      <c r="M752" s="22"/>
      <c r="N752" s="22"/>
      <c r="O752" s="22"/>
      <c r="P752" s="22"/>
      <c r="Q752" s="22"/>
      <c r="R752" s="22"/>
      <c r="S752" s="25" t="str">
        <f t="shared" si="157"/>
        <v/>
      </c>
      <c r="T752" s="22"/>
      <c r="U752" s="22"/>
      <c r="V752" s="22"/>
      <c r="W752" s="22"/>
      <c r="X752" s="22"/>
      <c r="Y752" s="22"/>
      <c r="Z752" s="31"/>
      <c r="AA752" s="41"/>
      <c r="AB752" s="31"/>
      <c r="AC752" s="121"/>
      <c r="AD752" s="122"/>
      <c r="AE752" s="118"/>
      <c r="AF752" s="100"/>
      <c r="AG752" s="71"/>
      <c r="AH752" s="94">
        <f>IFERROR(INDEX(※編集不可※選択項目!$P$3:$P$51,MATCH(新規登録用!G752&amp;新規登録用!H752&amp;新規登録用!I752,※編集不可※選択項目!$Q$3:$Q$51,0)),0)</f>
        <v>0</v>
      </c>
      <c r="AI752" s="95" t="str">
        <f t="shared" si="158"/>
        <v/>
      </c>
      <c r="AJ752" s="95" t="str">
        <f>IF(G752&amp;H752=※編集不可※選択項目!$J$3,VLOOKUP(新規登録用!U752,※編集不可※選択項目!$N$2:$P$13,3,TRUE),AK752)</f>
        <v/>
      </c>
      <c r="AK752" s="95" t="str">
        <f>IF(G752&amp;H752=※編集不可※選択項目!$J$15,VLOOKUP(新規登録用!U752,※編集不可※選択項目!$N$14:$P$25,3,TRUE),AL752)</f>
        <v/>
      </c>
      <c r="AL752" s="95" t="str">
        <f>IF(G752&amp;H752=※編集不可※選択項目!$J$27,VLOOKUP(新規登録用!U752,※編集不可※選択項目!$N$26:$P$41,3,TRUE),AM752)</f>
        <v/>
      </c>
      <c r="AM752" s="95" t="str">
        <f>IF(G752&amp;H752=※編集不可※選択項目!$J$43,VLOOKUP(新規登録用!U752,※編集不可※選択項目!$N$42:$P$46,3,TRUE),AN752)</f>
        <v/>
      </c>
      <c r="AN752" s="95" t="str">
        <f>IF(G752&amp;H752=※編集不可※選択項目!$J$48,VLOOKUP(新規登録用!U752,※編集不可※選択項目!$N$47:$P$51,3,TRUE),"")</f>
        <v/>
      </c>
      <c r="AO752" s="94">
        <f>IFERROR(VLOOKUP(Y752&amp;G752&amp;H752,※編集不可※選択項目!U:V,2,FALSE),0)</f>
        <v>0</v>
      </c>
      <c r="AP752" s="94">
        <f t="shared" si="159"/>
        <v>0</v>
      </c>
      <c r="AQ752" s="94" t="str">
        <f t="shared" si="160"/>
        <v/>
      </c>
      <c r="AR752" s="81">
        <f t="shared" si="161"/>
        <v>0</v>
      </c>
      <c r="AS752" s="81">
        <f t="shared" si="166"/>
        <v>0</v>
      </c>
      <c r="AT752" s="81">
        <f t="shared" si="162"/>
        <v>0</v>
      </c>
      <c r="AU752" s="81" t="str">
        <f t="shared" si="167"/>
        <v/>
      </c>
      <c r="AV752" s="74">
        <f t="shared" si="168"/>
        <v>0</v>
      </c>
      <c r="AW752" s="74">
        <f t="shared" si="169"/>
        <v>0</v>
      </c>
    </row>
    <row r="753" spans="1:49" s="13" customFormat="1" ht="25.15" customHeight="1" x14ac:dyDescent="0.15">
      <c r="A753" s="72">
        <f t="shared" si="163"/>
        <v>742</v>
      </c>
      <c r="B753" s="26" t="str">
        <f t="shared" si="156"/>
        <v/>
      </c>
      <c r="C753" s="73"/>
      <c r="D753" s="24" t="str">
        <f t="shared" si="164"/>
        <v/>
      </c>
      <c r="E753" s="24" t="str">
        <f t="shared" si="165"/>
        <v/>
      </c>
      <c r="F753" s="22"/>
      <c r="G753" s="23"/>
      <c r="H753" s="22"/>
      <c r="I753" s="24" t="str">
        <f>IF(OR(G753="",H753="",U753=""),"",IFERROR(VLOOKUP(G753&amp;H753&amp;U753,※編集不可※選択項目!$K$3:$P$51,5,FALSE),"該当なし"))</f>
        <v/>
      </c>
      <c r="J753" s="41"/>
      <c r="K753" s="22"/>
      <c r="L753" s="24" t="e">
        <f>J753&amp;#REF!</f>
        <v>#REF!</v>
      </c>
      <c r="M753" s="22"/>
      <c r="N753" s="22"/>
      <c r="O753" s="22"/>
      <c r="P753" s="22"/>
      <c r="Q753" s="22"/>
      <c r="R753" s="22"/>
      <c r="S753" s="25" t="str">
        <f t="shared" si="157"/>
        <v/>
      </c>
      <c r="T753" s="22"/>
      <c r="U753" s="22"/>
      <c r="V753" s="22"/>
      <c r="W753" s="22"/>
      <c r="X753" s="22"/>
      <c r="Y753" s="22"/>
      <c r="Z753" s="31"/>
      <c r="AA753" s="41"/>
      <c r="AB753" s="31"/>
      <c r="AC753" s="121"/>
      <c r="AD753" s="122"/>
      <c r="AE753" s="118"/>
      <c r="AF753" s="100"/>
      <c r="AG753" s="71"/>
      <c r="AH753" s="94">
        <f>IFERROR(INDEX(※編集不可※選択項目!$P$3:$P$51,MATCH(新規登録用!G753&amp;新規登録用!H753&amp;新規登録用!I753,※編集不可※選択項目!$Q$3:$Q$51,0)),0)</f>
        <v>0</v>
      </c>
      <c r="AI753" s="95" t="str">
        <f t="shared" si="158"/>
        <v/>
      </c>
      <c r="AJ753" s="95" t="str">
        <f>IF(G753&amp;H753=※編集不可※選択項目!$J$3,VLOOKUP(新規登録用!U753,※編集不可※選択項目!$N$2:$P$13,3,TRUE),AK753)</f>
        <v/>
      </c>
      <c r="AK753" s="95" t="str">
        <f>IF(G753&amp;H753=※編集不可※選択項目!$J$15,VLOOKUP(新規登録用!U753,※編集不可※選択項目!$N$14:$P$25,3,TRUE),AL753)</f>
        <v/>
      </c>
      <c r="AL753" s="95" t="str">
        <f>IF(G753&amp;H753=※編集不可※選択項目!$J$27,VLOOKUP(新規登録用!U753,※編集不可※選択項目!$N$26:$P$41,3,TRUE),AM753)</f>
        <v/>
      </c>
      <c r="AM753" s="95" t="str">
        <f>IF(G753&amp;H753=※編集不可※選択項目!$J$43,VLOOKUP(新規登録用!U753,※編集不可※選択項目!$N$42:$P$46,3,TRUE),AN753)</f>
        <v/>
      </c>
      <c r="AN753" s="95" t="str">
        <f>IF(G753&amp;H753=※編集不可※選択項目!$J$48,VLOOKUP(新規登録用!U753,※編集不可※選択項目!$N$47:$P$51,3,TRUE),"")</f>
        <v/>
      </c>
      <c r="AO753" s="94">
        <f>IFERROR(VLOOKUP(Y753&amp;G753&amp;H753,※編集不可※選択項目!U:V,2,FALSE),0)</f>
        <v>0</v>
      </c>
      <c r="AP753" s="94">
        <f t="shared" si="159"/>
        <v>0</v>
      </c>
      <c r="AQ753" s="94" t="str">
        <f t="shared" si="160"/>
        <v/>
      </c>
      <c r="AR753" s="81">
        <f t="shared" si="161"/>
        <v>0</v>
      </c>
      <c r="AS753" s="81">
        <f t="shared" si="166"/>
        <v>0</v>
      </c>
      <c r="AT753" s="81">
        <f t="shared" si="162"/>
        <v>0</v>
      </c>
      <c r="AU753" s="81" t="str">
        <f t="shared" si="167"/>
        <v/>
      </c>
      <c r="AV753" s="74">
        <f t="shared" si="168"/>
        <v>0</v>
      </c>
      <c r="AW753" s="74">
        <f t="shared" si="169"/>
        <v>0</v>
      </c>
    </row>
    <row r="754" spans="1:49" s="13" customFormat="1" ht="25.15" customHeight="1" x14ac:dyDescent="0.15">
      <c r="A754" s="72">
        <f t="shared" si="163"/>
        <v>743</v>
      </c>
      <c r="B754" s="26" t="str">
        <f t="shared" si="156"/>
        <v/>
      </c>
      <c r="C754" s="73"/>
      <c r="D754" s="24" t="str">
        <f t="shared" si="164"/>
        <v/>
      </c>
      <c r="E754" s="24" t="str">
        <f t="shared" si="165"/>
        <v/>
      </c>
      <c r="F754" s="22"/>
      <c r="G754" s="23"/>
      <c r="H754" s="22"/>
      <c r="I754" s="24" t="str">
        <f>IF(OR(G754="",H754="",U754=""),"",IFERROR(VLOOKUP(G754&amp;H754&amp;U754,※編集不可※選択項目!$K$3:$P$51,5,FALSE),"該当なし"))</f>
        <v/>
      </c>
      <c r="J754" s="41"/>
      <c r="K754" s="22"/>
      <c r="L754" s="24" t="e">
        <f>J754&amp;#REF!</f>
        <v>#REF!</v>
      </c>
      <c r="M754" s="22"/>
      <c r="N754" s="22"/>
      <c r="O754" s="22"/>
      <c r="P754" s="22"/>
      <c r="Q754" s="22"/>
      <c r="R754" s="22"/>
      <c r="S754" s="25" t="str">
        <f t="shared" si="157"/>
        <v/>
      </c>
      <c r="T754" s="22"/>
      <c r="U754" s="22"/>
      <c r="V754" s="22"/>
      <c r="W754" s="22"/>
      <c r="X754" s="22"/>
      <c r="Y754" s="22"/>
      <c r="Z754" s="31"/>
      <c r="AA754" s="41"/>
      <c r="AB754" s="31"/>
      <c r="AC754" s="121"/>
      <c r="AD754" s="122"/>
      <c r="AE754" s="118"/>
      <c r="AF754" s="100"/>
      <c r="AG754" s="71"/>
      <c r="AH754" s="94">
        <f>IFERROR(INDEX(※編集不可※選択項目!$P$3:$P$51,MATCH(新規登録用!G754&amp;新規登録用!H754&amp;新規登録用!I754,※編集不可※選択項目!$Q$3:$Q$51,0)),0)</f>
        <v>0</v>
      </c>
      <c r="AI754" s="95" t="str">
        <f t="shared" si="158"/>
        <v/>
      </c>
      <c r="AJ754" s="95" t="str">
        <f>IF(G754&amp;H754=※編集不可※選択項目!$J$3,VLOOKUP(新規登録用!U754,※編集不可※選択項目!$N$2:$P$13,3,TRUE),AK754)</f>
        <v/>
      </c>
      <c r="AK754" s="95" t="str">
        <f>IF(G754&amp;H754=※編集不可※選択項目!$J$15,VLOOKUP(新規登録用!U754,※編集不可※選択項目!$N$14:$P$25,3,TRUE),AL754)</f>
        <v/>
      </c>
      <c r="AL754" s="95" t="str">
        <f>IF(G754&amp;H754=※編集不可※選択項目!$J$27,VLOOKUP(新規登録用!U754,※編集不可※選択項目!$N$26:$P$41,3,TRUE),AM754)</f>
        <v/>
      </c>
      <c r="AM754" s="95" t="str">
        <f>IF(G754&amp;H754=※編集不可※選択項目!$J$43,VLOOKUP(新規登録用!U754,※編集不可※選択項目!$N$42:$P$46,3,TRUE),AN754)</f>
        <v/>
      </c>
      <c r="AN754" s="95" t="str">
        <f>IF(G754&amp;H754=※編集不可※選択項目!$J$48,VLOOKUP(新規登録用!U754,※編集不可※選択項目!$N$47:$P$51,3,TRUE),"")</f>
        <v/>
      </c>
      <c r="AO754" s="94">
        <f>IFERROR(VLOOKUP(Y754&amp;G754&amp;H754,※編集不可※選択項目!U:V,2,FALSE),0)</f>
        <v>0</v>
      </c>
      <c r="AP754" s="94">
        <f t="shared" si="159"/>
        <v>0</v>
      </c>
      <c r="AQ754" s="94" t="str">
        <f t="shared" si="160"/>
        <v/>
      </c>
      <c r="AR754" s="81">
        <f t="shared" si="161"/>
        <v>0</v>
      </c>
      <c r="AS754" s="81">
        <f t="shared" si="166"/>
        <v>0</v>
      </c>
      <c r="AT754" s="81">
        <f t="shared" si="162"/>
        <v>0</v>
      </c>
      <c r="AU754" s="81" t="str">
        <f t="shared" si="167"/>
        <v/>
      </c>
      <c r="AV754" s="74">
        <f t="shared" si="168"/>
        <v>0</v>
      </c>
      <c r="AW754" s="74">
        <f t="shared" si="169"/>
        <v>0</v>
      </c>
    </row>
    <row r="755" spans="1:49" s="13" customFormat="1" ht="25.15" customHeight="1" x14ac:dyDescent="0.15">
      <c r="A755" s="72">
        <f t="shared" si="163"/>
        <v>744</v>
      </c>
      <c r="B755" s="26" t="str">
        <f t="shared" si="156"/>
        <v/>
      </c>
      <c r="C755" s="73"/>
      <c r="D755" s="24" t="str">
        <f t="shared" si="164"/>
        <v/>
      </c>
      <c r="E755" s="24" t="str">
        <f t="shared" si="165"/>
        <v/>
      </c>
      <c r="F755" s="22"/>
      <c r="G755" s="23"/>
      <c r="H755" s="22"/>
      <c r="I755" s="24" t="str">
        <f>IF(OR(G755="",H755="",U755=""),"",IFERROR(VLOOKUP(G755&amp;H755&amp;U755,※編集不可※選択項目!$K$3:$P$51,5,FALSE),"該当なし"))</f>
        <v/>
      </c>
      <c r="J755" s="41"/>
      <c r="K755" s="22"/>
      <c r="L755" s="24" t="e">
        <f>J755&amp;#REF!</f>
        <v>#REF!</v>
      </c>
      <c r="M755" s="22"/>
      <c r="N755" s="22"/>
      <c r="O755" s="22"/>
      <c r="P755" s="22"/>
      <c r="Q755" s="22"/>
      <c r="R755" s="22"/>
      <c r="S755" s="25" t="str">
        <f t="shared" si="157"/>
        <v/>
      </c>
      <c r="T755" s="22"/>
      <c r="U755" s="22"/>
      <c r="V755" s="22"/>
      <c r="W755" s="22"/>
      <c r="X755" s="22"/>
      <c r="Y755" s="22"/>
      <c r="Z755" s="31"/>
      <c r="AA755" s="41"/>
      <c r="AB755" s="31"/>
      <c r="AC755" s="121"/>
      <c r="AD755" s="122"/>
      <c r="AE755" s="118"/>
      <c r="AF755" s="100"/>
      <c r="AG755" s="71"/>
      <c r="AH755" s="94">
        <f>IFERROR(INDEX(※編集不可※選択項目!$P$3:$P$51,MATCH(新規登録用!G755&amp;新規登録用!H755&amp;新規登録用!I755,※編集不可※選択項目!$Q$3:$Q$51,0)),0)</f>
        <v>0</v>
      </c>
      <c r="AI755" s="95" t="str">
        <f t="shared" si="158"/>
        <v/>
      </c>
      <c r="AJ755" s="95" t="str">
        <f>IF(G755&amp;H755=※編集不可※選択項目!$J$3,VLOOKUP(新規登録用!U755,※編集不可※選択項目!$N$2:$P$13,3,TRUE),AK755)</f>
        <v/>
      </c>
      <c r="AK755" s="95" t="str">
        <f>IF(G755&amp;H755=※編集不可※選択項目!$J$15,VLOOKUP(新規登録用!U755,※編集不可※選択項目!$N$14:$P$25,3,TRUE),AL755)</f>
        <v/>
      </c>
      <c r="AL755" s="95" t="str">
        <f>IF(G755&amp;H755=※編集不可※選択項目!$J$27,VLOOKUP(新規登録用!U755,※編集不可※選択項目!$N$26:$P$41,3,TRUE),AM755)</f>
        <v/>
      </c>
      <c r="AM755" s="95" t="str">
        <f>IF(G755&amp;H755=※編集不可※選択項目!$J$43,VLOOKUP(新規登録用!U755,※編集不可※選択項目!$N$42:$P$46,3,TRUE),AN755)</f>
        <v/>
      </c>
      <c r="AN755" s="95" t="str">
        <f>IF(G755&amp;H755=※編集不可※選択項目!$J$48,VLOOKUP(新規登録用!U755,※編集不可※選択項目!$N$47:$P$51,3,TRUE),"")</f>
        <v/>
      </c>
      <c r="AO755" s="94">
        <f>IFERROR(VLOOKUP(Y755&amp;G755&amp;H755,※編集不可※選択項目!U:V,2,FALSE),0)</f>
        <v>0</v>
      </c>
      <c r="AP755" s="94">
        <f t="shared" si="159"/>
        <v>0</v>
      </c>
      <c r="AQ755" s="94" t="str">
        <f t="shared" si="160"/>
        <v/>
      </c>
      <c r="AR755" s="81">
        <f t="shared" si="161"/>
        <v>0</v>
      </c>
      <c r="AS755" s="81">
        <f t="shared" si="166"/>
        <v>0</v>
      </c>
      <c r="AT755" s="81">
        <f t="shared" si="162"/>
        <v>0</v>
      </c>
      <c r="AU755" s="81" t="str">
        <f t="shared" si="167"/>
        <v/>
      </c>
      <c r="AV755" s="74">
        <f t="shared" si="168"/>
        <v>0</v>
      </c>
      <c r="AW755" s="74">
        <f t="shared" si="169"/>
        <v>0</v>
      </c>
    </row>
    <row r="756" spans="1:49" s="13" customFormat="1" ht="25.15" customHeight="1" x14ac:dyDescent="0.15">
      <c r="A756" s="72">
        <f t="shared" si="163"/>
        <v>745</v>
      </c>
      <c r="B756" s="26" t="str">
        <f t="shared" si="156"/>
        <v/>
      </c>
      <c r="C756" s="73"/>
      <c r="D756" s="24" t="str">
        <f t="shared" si="164"/>
        <v/>
      </c>
      <c r="E756" s="24" t="str">
        <f t="shared" si="165"/>
        <v/>
      </c>
      <c r="F756" s="22"/>
      <c r="G756" s="23"/>
      <c r="H756" s="22"/>
      <c r="I756" s="24" t="str">
        <f>IF(OR(G756="",H756="",U756=""),"",IFERROR(VLOOKUP(G756&amp;H756&amp;U756,※編集不可※選択項目!$K$3:$P$51,5,FALSE),"該当なし"))</f>
        <v/>
      </c>
      <c r="J756" s="41"/>
      <c r="K756" s="22"/>
      <c r="L756" s="24" t="e">
        <f>J756&amp;#REF!</f>
        <v>#REF!</v>
      </c>
      <c r="M756" s="22"/>
      <c r="N756" s="22"/>
      <c r="O756" s="22"/>
      <c r="P756" s="22"/>
      <c r="Q756" s="22"/>
      <c r="R756" s="22"/>
      <c r="S756" s="25" t="str">
        <f t="shared" si="157"/>
        <v/>
      </c>
      <c r="T756" s="22"/>
      <c r="U756" s="22"/>
      <c r="V756" s="22"/>
      <c r="W756" s="22"/>
      <c r="X756" s="22"/>
      <c r="Y756" s="22"/>
      <c r="Z756" s="31"/>
      <c r="AA756" s="41"/>
      <c r="AB756" s="31"/>
      <c r="AC756" s="121"/>
      <c r="AD756" s="122"/>
      <c r="AE756" s="118"/>
      <c r="AF756" s="100"/>
      <c r="AG756" s="71"/>
      <c r="AH756" s="94">
        <f>IFERROR(INDEX(※編集不可※選択項目!$P$3:$P$51,MATCH(新規登録用!G756&amp;新規登録用!H756&amp;新規登録用!I756,※編集不可※選択項目!$Q$3:$Q$51,0)),0)</f>
        <v>0</v>
      </c>
      <c r="AI756" s="95" t="str">
        <f t="shared" si="158"/>
        <v/>
      </c>
      <c r="AJ756" s="95" t="str">
        <f>IF(G756&amp;H756=※編集不可※選択項目!$J$3,VLOOKUP(新規登録用!U756,※編集不可※選択項目!$N$2:$P$13,3,TRUE),AK756)</f>
        <v/>
      </c>
      <c r="AK756" s="95" t="str">
        <f>IF(G756&amp;H756=※編集不可※選択項目!$J$15,VLOOKUP(新規登録用!U756,※編集不可※選択項目!$N$14:$P$25,3,TRUE),AL756)</f>
        <v/>
      </c>
      <c r="AL756" s="95" t="str">
        <f>IF(G756&amp;H756=※編集不可※選択項目!$J$27,VLOOKUP(新規登録用!U756,※編集不可※選択項目!$N$26:$P$41,3,TRUE),AM756)</f>
        <v/>
      </c>
      <c r="AM756" s="95" t="str">
        <f>IF(G756&amp;H756=※編集不可※選択項目!$J$43,VLOOKUP(新規登録用!U756,※編集不可※選択項目!$N$42:$P$46,3,TRUE),AN756)</f>
        <v/>
      </c>
      <c r="AN756" s="95" t="str">
        <f>IF(G756&amp;H756=※編集不可※選択項目!$J$48,VLOOKUP(新規登録用!U756,※編集不可※選択項目!$N$47:$P$51,3,TRUE),"")</f>
        <v/>
      </c>
      <c r="AO756" s="94">
        <f>IFERROR(VLOOKUP(Y756&amp;G756&amp;H756,※編集不可※選択項目!U:V,2,FALSE),0)</f>
        <v>0</v>
      </c>
      <c r="AP756" s="94">
        <f t="shared" si="159"/>
        <v>0</v>
      </c>
      <c r="AQ756" s="94" t="str">
        <f t="shared" si="160"/>
        <v/>
      </c>
      <c r="AR756" s="81">
        <f t="shared" si="161"/>
        <v>0</v>
      </c>
      <c r="AS756" s="81">
        <f t="shared" si="166"/>
        <v>0</v>
      </c>
      <c r="AT756" s="81">
        <f t="shared" si="162"/>
        <v>0</v>
      </c>
      <c r="AU756" s="81" t="str">
        <f t="shared" si="167"/>
        <v/>
      </c>
      <c r="AV756" s="74">
        <f t="shared" si="168"/>
        <v>0</v>
      </c>
      <c r="AW756" s="74">
        <f t="shared" si="169"/>
        <v>0</v>
      </c>
    </row>
    <row r="757" spans="1:49" s="13" customFormat="1" ht="25.15" customHeight="1" x14ac:dyDescent="0.15">
      <c r="A757" s="72">
        <f t="shared" si="163"/>
        <v>746</v>
      </c>
      <c r="B757" s="26" t="str">
        <f t="shared" si="156"/>
        <v/>
      </c>
      <c r="C757" s="73"/>
      <c r="D757" s="24" t="str">
        <f t="shared" si="164"/>
        <v/>
      </c>
      <c r="E757" s="24" t="str">
        <f t="shared" si="165"/>
        <v/>
      </c>
      <c r="F757" s="22"/>
      <c r="G757" s="23"/>
      <c r="H757" s="22"/>
      <c r="I757" s="24" t="str">
        <f>IF(OR(G757="",H757="",U757=""),"",IFERROR(VLOOKUP(G757&amp;H757&amp;U757,※編集不可※選択項目!$K$3:$P$51,5,FALSE),"該当なし"))</f>
        <v/>
      </c>
      <c r="J757" s="41"/>
      <c r="K757" s="22"/>
      <c r="L757" s="24" t="e">
        <f>J757&amp;#REF!</f>
        <v>#REF!</v>
      </c>
      <c r="M757" s="22"/>
      <c r="N757" s="22"/>
      <c r="O757" s="22"/>
      <c r="P757" s="22"/>
      <c r="Q757" s="22"/>
      <c r="R757" s="22"/>
      <c r="S757" s="25" t="str">
        <f t="shared" si="157"/>
        <v/>
      </c>
      <c r="T757" s="22"/>
      <c r="U757" s="22"/>
      <c r="V757" s="22"/>
      <c r="W757" s="22"/>
      <c r="X757" s="22"/>
      <c r="Y757" s="22"/>
      <c r="Z757" s="31"/>
      <c r="AA757" s="41"/>
      <c r="AB757" s="31"/>
      <c r="AC757" s="121"/>
      <c r="AD757" s="122"/>
      <c r="AE757" s="118"/>
      <c r="AF757" s="100"/>
      <c r="AG757" s="71"/>
      <c r="AH757" s="94">
        <f>IFERROR(INDEX(※編集不可※選択項目!$P$3:$P$51,MATCH(新規登録用!G757&amp;新規登録用!H757&amp;新規登録用!I757,※編集不可※選択項目!$Q$3:$Q$51,0)),0)</f>
        <v>0</v>
      </c>
      <c r="AI757" s="95" t="str">
        <f t="shared" si="158"/>
        <v/>
      </c>
      <c r="AJ757" s="95" t="str">
        <f>IF(G757&amp;H757=※編集不可※選択項目!$J$3,VLOOKUP(新規登録用!U757,※編集不可※選択項目!$N$2:$P$13,3,TRUE),AK757)</f>
        <v/>
      </c>
      <c r="AK757" s="95" t="str">
        <f>IF(G757&amp;H757=※編集不可※選択項目!$J$15,VLOOKUP(新規登録用!U757,※編集不可※選択項目!$N$14:$P$25,3,TRUE),AL757)</f>
        <v/>
      </c>
      <c r="AL757" s="95" t="str">
        <f>IF(G757&amp;H757=※編集不可※選択項目!$J$27,VLOOKUP(新規登録用!U757,※編集不可※選択項目!$N$26:$P$41,3,TRUE),AM757)</f>
        <v/>
      </c>
      <c r="AM757" s="95" t="str">
        <f>IF(G757&amp;H757=※編集不可※選択項目!$J$43,VLOOKUP(新規登録用!U757,※編集不可※選択項目!$N$42:$P$46,3,TRUE),AN757)</f>
        <v/>
      </c>
      <c r="AN757" s="95" t="str">
        <f>IF(G757&amp;H757=※編集不可※選択項目!$J$48,VLOOKUP(新規登録用!U757,※編集不可※選択項目!$N$47:$P$51,3,TRUE),"")</f>
        <v/>
      </c>
      <c r="AO757" s="94">
        <f>IFERROR(VLOOKUP(Y757&amp;G757&amp;H757,※編集不可※選択項目!U:V,2,FALSE),0)</f>
        <v>0</v>
      </c>
      <c r="AP757" s="94">
        <f t="shared" si="159"/>
        <v>0</v>
      </c>
      <c r="AQ757" s="94" t="str">
        <f t="shared" si="160"/>
        <v/>
      </c>
      <c r="AR757" s="81">
        <f t="shared" si="161"/>
        <v>0</v>
      </c>
      <c r="AS757" s="81">
        <f t="shared" si="166"/>
        <v>0</v>
      </c>
      <c r="AT757" s="81">
        <f t="shared" si="162"/>
        <v>0</v>
      </c>
      <c r="AU757" s="81" t="str">
        <f t="shared" si="167"/>
        <v/>
      </c>
      <c r="AV757" s="74">
        <f t="shared" si="168"/>
        <v>0</v>
      </c>
      <c r="AW757" s="74">
        <f t="shared" si="169"/>
        <v>0</v>
      </c>
    </row>
    <row r="758" spans="1:49" s="13" customFormat="1" ht="25.15" customHeight="1" x14ac:dyDescent="0.15">
      <c r="A758" s="72">
        <f t="shared" si="163"/>
        <v>747</v>
      </c>
      <c r="B758" s="26" t="str">
        <f t="shared" si="156"/>
        <v/>
      </c>
      <c r="C758" s="73"/>
      <c r="D758" s="24" t="str">
        <f t="shared" si="164"/>
        <v/>
      </c>
      <c r="E758" s="24" t="str">
        <f t="shared" si="165"/>
        <v/>
      </c>
      <c r="F758" s="22"/>
      <c r="G758" s="23"/>
      <c r="H758" s="22"/>
      <c r="I758" s="24" t="str">
        <f>IF(OR(G758="",H758="",U758=""),"",IFERROR(VLOOKUP(G758&amp;H758&amp;U758,※編集不可※選択項目!$K$3:$P$51,5,FALSE),"該当なし"))</f>
        <v/>
      </c>
      <c r="J758" s="41"/>
      <c r="K758" s="22"/>
      <c r="L758" s="24" t="e">
        <f>J758&amp;#REF!</f>
        <v>#REF!</v>
      </c>
      <c r="M758" s="22"/>
      <c r="N758" s="22"/>
      <c r="O758" s="22"/>
      <c r="P758" s="22"/>
      <c r="Q758" s="22"/>
      <c r="R758" s="22"/>
      <c r="S758" s="25" t="str">
        <f t="shared" si="157"/>
        <v/>
      </c>
      <c r="T758" s="22"/>
      <c r="U758" s="22"/>
      <c r="V758" s="22"/>
      <c r="W758" s="22"/>
      <c r="X758" s="22"/>
      <c r="Y758" s="22"/>
      <c r="Z758" s="31"/>
      <c r="AA758" s="41"/>
      <c r="AB758" s="31"/>
      <c r="AC758" s="121"/>
      <c r="AD758" s="122"/>
      <c r="AE758" s="118"/>
      <c r="AF758" s="100"/>
      <c r="AG758" s="71"/>
      <c r="AH758" s="94">
        <f>IFERROR(INDEX(※編集不可※選択項目!$P$3:$P$51,MATCH(新規登録用!G758&amp;新規登録用!H758&amp;新規登録用!I758,※編集不可※選択項目!$Q$3:$Q$51,0)),0)</f>
        <v>0</v>
      </c>
      <c r="AI758" s="95" t="str">
        <f t="shared" si="158"/>
        <v/>
      </c>
      <c r="AJ758" s="95" t="str">
        <f>IF(G758&amp;H758=※編集不可※選択項目!$J$3,VLOOKUP(新規登録用!U758,※編集不可※選択項目!$N$2:$P$13,3,TRUE),AK758)</f>
        <v/>
      </c>
      <c r="AK758" s="95" t="str">
        <f>IF(G758&amp;H758=※編集不可※選択項目!$J$15,VLOOKUP(新規登録用!U758,※編集不可※選択項目!$N$14:$P$25,3,TRUE),AL758)</f>
        <v/>
      </c>
      <c r="AL758" s="95" t="str">
        <f>IF(G758&amp;H758=※編集不可※選択項目!$J$27,VLOOKUP(新規登録用!U758,※編集不可※選択項目!$N$26:$P$41,3,TRUE),AM758)</f>
        <v/>
      </c>
      <c r="AM758" s="95" t="str">
        <f>IF(G758&amp;H758=※編集不可※選択項目!$J$43,VLOOKUP(新規登録用!U758,※編集不可※選択項目!$N$42:$P$46,3,TRUE),AN758)</f>
        <v/>
      </c>
      <c r="AN758" s="95" t="str">
        <f>IF(G758&amp;H758=※編集不可※選択項目!$J$48,VLOOKUP(新規登録用!U758,※編集不可※選択項目!$N$47:$P$51,3,TRUE),"")</f>
        <v/>
      </c>
      <c r="AO758" s="94">
        <f>IFERROR(VLOOKUP(Y758&amp;G758&amp;H758,※編集不可※選択項目!U:V,2,FALSE),0)</f>
        <v>0</v>
      </c>
      <c r="AP758" s="94">
        <f t="shared" si="159"/>
        <v>0</v>
      </c>
      <c r="AQ758" s="94" t="str">
        <f t="shared" si="160"/>
        <v/>
      </c>
      <c r="AR758" s="81">
        <f t="shared" si="161"/>
        <v>0</v>
      </c>
      <c r="AS758" s="81">
        <f t="shared" si="166"/>
        <v>0</v>
      </c>
      <c r="AT758" s="81">
        <f t="shared" si="162"/>
        <v>0</v>
      </c>
      <c r="AU758" s="81" t="str">
        <f t="shared" si="167"/>
        <v/>
      </c>
      <c r="AV758" s="74">
        <f t="shared" si="168"/>
        <v>0</v>
      </c>
      <c r="AW758" s="74">
        <f t="shared" si="169"/>
        <v>0</v>
      </c>
    </row>
    <row r="759" spans="1:49" s="13" customFormat="1" ht="25.15" customHeight="1" x14ac:dyDescent="0.15">
      <c r="A759" s="72">
        <f t="shared" si="163"/>
        <v>748</v>
      </c>
      <c r="B759" s="26" t="str">
        <f t="shared" si="156"/>
        <v/>
      </c>
      <c r="C759" s="73"/>
      <c r="D759" s="24" t="str">
        <f t="shared" si="164"/>
        <v/>
      </c>
      <c r="E759" s="24" t="str">
        <f t="shared" si="165"/>
        <v/>
      </c>
      <c r="F759" s="22"/>
      <c r="G759" s="23"/>
      <c r="H759" s="22"/>
      <c r="I759" s="24" t="str">
        <f>IF(OR(G759="",H759="",U759=""),"",IFERROR(VLOOKUP(G759&amp;H759&amp;U759,※編集不可※選択項目!$K$3:$P$51,5,FALSE),"該当なし"))</f>
        <v/>
      </c>
      <c r="J759" s="41"/>
      <c r="K759" s="22"/>
      <c r="L759" s="24" t="e">
        <f>J759&amp;#REF!</f>
        <v>#REF!</v>
      </c>
      <c r="M759" s="22"/>
      <c r="N759" s="22"/>
      <c r="O759" s="22"/>
      <c r="P759" s="22"/>
      <c r="Q759" s="22"/>
      <c r="R759" s="22"/>
      <c r="S759" s="25" t="str">
        <f t="shared" si="157"/>
        <v/>
      </c>
      <c r="T759" s="22"/>
      <c r="U759" s="22"/>
      <c r="V759" s="22"/>
      <c r="W759" s="22"/>
      <c r="X759" s="22"/>
      <c r="Y759" s="22"/>
      <c r="Z759" s="31"/>
      <c r="AA759" s="41"/>
      <c r="AB759" s="31"/>
      <c r="AC759" s="121"/>
      <c r="AD759" s="122"/>
      <c r="AE759" s="118"/>
      <c r="AF759" s="100"/>
      <c r="AG759" s="71"/>
      <c r="AH759" s="94">
        <f>IFERROR(INDEX(※編集不可※選択項目!$P$3:$P$51,MATCH(新規登録用!G759&amp;新規登録用!H759&amp;新規登録用!I759,※編集不可※選択項目!$Q$3:$Q$51,0)),0)</f>
        <v>0</v>
      </c>
      <c r="AI759" s="95" t="str">
        <f t="shared" si="158"/>
        <v/>
      </c>
      <c r="AJ759" s="95" t="str">
        <f>IF(G759&amp;H759=※編集不可※選択項目!$J$3,VLOOKUP(新規登録用!U759,※編集不可※選択項目!$N$2:$P$13,3,TRUE),AK759)</f>
        <v/>
      </c>
      <c r="AK759" s="95" t="str">
        <f>IF(G759&amp;H759=※編集不可※選択項目!$J$15,VLOOKUP(新規登録用!U759,※編集不可※選択項目!$N$14:$P$25,3,TRUE),AL759)</f>
        <v/>
      </c>
      <c r="AL759" s="95" t="str">
        <f>IF(G759&amp;H759=※編集不可※選択項目!$J$27,VLOOKUP(新規登録用!U759,※編集不可※選択項目!$N$26:$P$41,3,TRUE),AM759)</f>
        <v/>
      </c>
      <c r="AM759" s="95" t="str">
        <f>IF(G759&amp;H759=※編集不可※選択項目!$J$43,VLOOKUP(新規登録用!U759,※編集不可※選択項目!$N$42:$P$46,3,TRUE),AN759)</f>
        <v/>
      </c>
      <c r="AN759" s="95" t="str">
        <f>IF(G759&amp;H759=※編集不可※選択項目!$J$48,VLOOKUP(新規登録用!U759,※編集不可※選択項目!$N$47:$P$51,3,TRUE),"")</f>
        <v/>
      </c>
      <c r="AO759" s="94">
        <f>IFERROR(VLOOKUP(Y759&amp;G759&amp;H759,※編集不可※選択項目!U:V,2,FALSE),0)</f>
        <v>0</v>
      </c>
      <c r="AP759" s="94">
        <f t="shared" si="159"/>
        <v>0</v>
      </c>
      <c r="AQ759" s="94" t="str">
        <f t="shared" si="160"/>
        <v/>
      </c>
      <c r="AR759" s="81">
        <f t="shared" si="161"/>
        <v>0</v>
      </c>
      <c r="AS759" s="81">
        <f t="shared" si="166"/>
        <v>0</v>
      </c>
      <c r="AT759" s="81">
        <f t="shared" si="162"/>
        <v>0</v>
      </c>
      <c r="AU759" s="81" t="str">
        <f t="shared" si="167"/>
        <v/>
      </c>
      <c r="AV759" s="74">
        <f t="shared" si="168"/>
        <v>0</v>
      </c>
      <c r="AW759" s="74">
        <f t="shared" si="169"/>
        <v>0</v>
      </c>
    </row>
    <row r="760" spans="1:49" s="13" customFormat="1" ht="25.15" customHeight="1" x14ac:dyDescent="0.15">
      <c r="A760" s="72">
        <f t="shared" si="163"/>
        <v>749</v>
      </c>
      <c r="B760" s="26" t="str">
        <f t="shared" si="156"/>
        <v/>
      </c>
      <c r="C760" s="73"/>
      <c r="D760" s="24" t="str">
        <f t="shared" si="164"/>
        <v/>
      </c>
      <c r="E760" s="24" t="str">
        <f t="shared" si="165"/>
        <v/>
      </c>
      <c r="F760" s="22"/>
      <c r="G760" s="23"/>
      <c r="H760" s="22"/>
      <c r="I760" s="24" t="str">
        <f>IF(OR(G760="",H760="",U760=""),"",IFERROR(VLOOKUP(G760&amp;H760&amp;U760,※編集不可※選択項目!$K$3:$P$51,5,FALSE),"該当なし"))</f>
        <v/>
      </c>
      <c r="J760" s="41"/>
      <c r="K760" s="22"/>
      <c r="L760" s="24" t="e">
        <f>J760&amp;#REF!</f>
        <v>#REF!</v>
      </c>
      <c r="M760" s="22"/>
      <c r="N760" s="22"/>
      <c r="O760" s="22"/>
      <c r="P760" s="22"/>
      <c r="Q760" s="22"/>
      <c r="R760" s="22"/>
      <c r="S760" s="25" t="str">
        <f t="shared" si="157"/>
        <v/>
      </c>
      <c r="T760" s="22"/>
      <c r="U760" s="22"/>
      <c r="V760" s="22"/>
      <c r="W760" s="22"/>
      <c r="X760" s="22"/>
      <c r="Y760" s="22"/>
      <c r="Z760" s="31"/>
      <c r="AA760" s="41"/>
      <c r="AB760" s="31"/>
      <c r="AC760" s="121"/>
      <c r="AD760" s="122"/>
      <c r="AE760" s="118"/>
      <c r="AF760" s="100"/>
      <c r="AG760" s="71"/>
      <c r="AH760" s="94">
        <f>IFERROR(INDEX(※編集不可※選択項目!$P$3:$P$51,MATCH(新規登録用!G760&amp;新規登録用!H760&amp;新規登録用!I760,※編集不可※選択項目!$Q$3:$Q$51,0)),0)</f>
        <v>0</v>
      </c>
      <c r="AI760" s="95" t="str">
        <f t="shared" si="158"/>
        <v/>
      </c>
      <c r="AJ760" s="95" t="str">
        <f>IF(G760&amp;H760=※編集不可※選択項目!$J$3,VLOOKUP(新規登録用!U760,※編集不可※選択項目!$N$2:$P$13,3,TRUE),AK760)</f>
        <v/>
      </c>
      <c r="AK760" s="95" t="str">
        <f>IF(G760&amp;H760=※編集不可※選択項目!$J$15,VLOOKUP(新規登録用!U760,※編集不可※選択項目!$N$14:$P$25,3,TRUE),AL760)</f>
        <v/>
      </c>
      <c r="AL760" s="95" t="str">
        <f>IF(G760&amp;H760=※編集不可※選択項目!$J$27,VLOOKUP(新規登録用!U760,※編集不可※選択項目!$N$26:$P$41,3,TRUE),AM760)</f>
        <v/>
      </c>
      <c r="AM760" s="95" t="str">
        <f>IF(G760&amp;H760=※編集不可※選択項目!$J$43,VLOOKUP(新規登録用!U760,※編集不可※選択項目!$N$42:$P$46,3,TRUE),AN760)</f>
        <v/>
      </c>
      <c r="AN760" s="95" t="str">
        <f>IF(G760&amp;H760=※編集不可※選択項目!$J$48,VLOOKUP(新規登録用!U760,※編集不可※選択項目!$N$47:$P$51,3,TRUE),"")</f>
        <v/>
      </c>
      <c r="AO760" s="94">
        <f>IFERROR(VLOOKUP(Y760&amp;G760&amp;H760,※編集不可※選択項目!U:V,2,FALSE),0)</f>
        <v>0</v>
      </c>
      <c r="AP760" s="94">
        <f t="shared" si="159"/>
        <v>0</v>
      </c>
      <c r="AQ760" s="94" t="str">
        <f t="shared" si="160"/>
        <v/>
      </c>
      <c r="AR760" s="81">
        <f t="shared" si="161"/>
        <v>0</v>
      </c>
      <c r="AS760" s="81">
        <f t="shared" si="166"/>
        <v>0</v>
      </c>
      <c r="AT760" s="81">
        <f t="shared" si="162"/>
        <v>0</v>
      </c>
      <c r="AU760" s="81" t="str">
        <f t="shared" si="167"/>
        <v/>
      </c>
      <c r="AV760" s="74">
        <f t="shared" si="168"/>
        <v>0</v>
      </c>
      <c r="AW760" s="74">
        <f t="shared" si="169"/>
        <v>0</v>
      </c>
    </row>
    <row r="761" spans="1:49" s="13" customFormat="1" ht="25.15" customHeight="1" x14ac:dyDescent="0.15">
      <c r="A761" s="72">
        <f t="shared" si="163"/>
        <v>750</v>
      </c>
      <c r="B761" s="26" t="str">
        <f t="shared" si="156"/>
        <v/>
      </c>
      <c r="C761" s="73"/>
      <c r="D761" s="24" t="str">
        <f t="shared" si="164"/>
        <v/>
      </c>
      <c r="E761" s="24" t="str">
        <f t="shared" si="165"/>
        <v/>
      </c>
      <c r="F761" s="22"/>
      <c r="G761" s="23"/>
      <c r="H761" s="22"/>
      <c r="I761" s="24" t="str">
        <f>IF(OR(G761="",H761="",U761=""),"",IFERROR(VLOOKUP(G761&amp;H761&amp;U761,※編集不可※選択項目!$K$3:$P$51,5,FALSE),"該当なし"))</f>
        <v/>
      </c>
      <c r="J761" s="41"/>
      <c r="K761" s="22"/>
      <c r="L761" s="24" t="e">
        <f>J761&amp;#REF!</f>
        <v>#REF!</v>
      </c>
      <c r="M761" s="22"/>
      <c r="N761" s="22"/>
      <c r="O761" s="22"/>
      <c r="P761" s="22"/>
      <c r="Q761" s="22"/>
      <c r="R761" s="22"/>
      <c r="S761" s="25" t="str">
        <f t="shared" si="157"/>
        <v/>
      </c>
      <c r="T761" s="22"/>
      <c r="U761" s="22"/>
      <c r="V761" s="22"/>
      <c r="W761" s="22"/>
      <c r="X761" s="22"/>
      <c r="Y761" s="22"/>
      <c r="Z761" s="31"/>
      <c r="AA761" s="41"/>
      <c r="AB761" s="31"/>
      <c r="AC761" s="121"/>
      <c r="AD761" s="122"/>
      <c r="AE761" s="118"/>
      <c r="AF761" s="100"/>
      <c r="AG761" s="71"/>
      <c r="AH761" s="94">
        <f>IFERROR(INDEX(※編集不可※選択項目!$P$3:$P$51,MATCH(新規登録用!G761&amp;新規登録用!H761&amp;新規登録用!I761,※編集不可※選択項目!$Q$3:$Q$51,0)),0)</f>
        <v>0</v>
      </c>
      <c r="AI761" s="95" t="str">
        <f t="shared" si="158"/>
        <v/>
      </c>
      <c r="AJ761" s="95" t="str">
        <f>IF(G761&amp;H761=※編集不可※選択項目!$J$3,VLOOKUP(新規登録用!U761,※編集不可※選択項目!$N$2:$P$13,3,TRUE),AK761)</f>
        <v/>
      </c>
      <c r="AK761" s="95" t="str">
        <f>IF(G761&amp;H761=※編集不可※選択項目!$J$15,VLOOKUP(新規登録用!U761,※編集不可※選択項目!$N$14:$P$25,3,TRUE),AL761)</f>
        <v/>
      </c>
      <c r="AL761" s="95" t="str">
        <f>IF(G761&amp;H761=※編集不可※選択項目!$J$27,VLOOKUP(新規登録用!U761,※編集不可※選択項目!$N$26:$P$41,3,TRUE),AM761)</f>
        <v/>
      </c>
      <c r="AM761" s="95" t="str">
        <f>IF(G761&amp;H761=※編集不可※選択項目!$J$43,VLOOKUP(新規登録用!U761,※編集不可※選択項目!$N$42:$P$46,3,TRUE),AN761)</f>
        <v/>
      </c>
      <c r="AN761" s="95" t="str">
        <f>IF(G761&amp;H761=※編集不可※選択項目!$J$48,VLOOKUP(新規登録用!U761,※編集不可※選択項目!$N$47:$P$51,3,TRUE),"")</f>
        <v/>
      </c>
      <c r="AO761" s="94">
        <f>IFERROR(VLOOKUP(Y761&amp;G761&amp;H761,※編集不可※選択項目!U:V,2,FALSE),0)</f>
        <v>0</v>
      </c>
      <c r="AP761" s="94">
        <f t="shared" si="159"/>
        <v>0</v>
      </c>
      <c r="AQ761" s="94" t="str">
        <f t="shared" si="160"/>
        <v/>
      </c>
      <c r="AR761" s="81">
        <f t="shared" si="161"/>
        <v>0</v>
      </c>
      <c r="AS761" s="81">
        <f t="shared" si="166"/>
        <v>0</v>
      </c>
      <c r="AT761" s="81">
        <f t="shared" si="162"/>
        <v>0</v>
      </c>
      <c r="AU761" s="81" t="str">
        <f t="shared" si="167"/>
        <v/>
      </c>
      <c r="AV761" s="74">
        <f t="shared" si="168"/>
        <v>0</v>
      </c>
      <c r="AW761" s="74">
        <f t="shared" si="169"/>
        <v>0</v>
      </c>
    </row>
    <row r="762" spans="1:49" s="13" customFormat="1" ht="25.15" customHeight="1" x14ac:dyDescent="0.15">
      <c r="A762" s="72">
        <f t="shared" si="163"/>
        <v>751</v>
      </c>
      <c r="B762" s="26" t="str">
        <f t="shared" si="156"/>
        <v/>
      </c>
      <c r="C762" s="73"/>
      <c r="D762" s="24" t="str">
        <f t="shared" si="164"/>
        <v/>
      </c>
      <c r="E762" s="24" t="str">
        <f t="shared" si="165"/>
        <v/>
      </c>
      <c r="F762" s="22"/>
      <c r="G762" s="23"/>
      <c r="H762" s="22"/>
      <c r="I762" s="24" t="str">
        <f>IF(OR(G762="",H762="",U762=""),"",IFERROR(VLOOKUP(G762&amp;H762&amp;U762,※編集不可※選択項目!$K$3:$P$51,5,FALSE),"該当なし"))</f>
        <v/>
      </c>
      <c r="J762" s="41"/>
      <c r="K762" s="22"/>
      <c r="L762" s="24" t="e">
        <f>J762&amp;#REF!</f>
        <v>#REF!</v>
      </c>
      <c r="M762" s="22"/>
      <c r="N762" s="22"/>
      <c r="O762" s="22"/>
      <c r="P762" s="22"/>
      <c r="Q762" s="22"/>
      <c r="R762" s="22"/>
      <c r="S762" s="25" t="str">
        <f t="shared" si="157"/>
        <v/>
      </c>
      <c r="T762" s="22"/>
      <c r="U762" s="22"/>
      <c r="V762" s="22"/>
      <c r="W762" s="22"/>
      <c r="X762" s="22"/>
      <c r="Y762" s="22"/>
      <c r="Z762" s="31"/>
      <c r="AA762" s="41"/>
      <c r="AB762" s="31"/>
      <c r="AC762" s="121"/>
      <c r="AD762" s="122"/>
      <c r="AE762" s="118"/>
      <c r="AF762" s="100"/>
      <c r="AG762" s="71"/>
      <c r="AH762" s="94">
        <f>IFERROR(INDEX(※編集不可※選択項目!$P$3:$P$51,MATCH(新規登録用!G762&amp;新規登録用!H762&amp;新規登録用!I762,※編集不可※選択項目!$Q$3:$Q$51,0)),0)</f>
        <v>0</v>
      </c>
      <c r="AI762" s="95" t="str">
        <f t="shared" si="158"/>
        <v/>
      </c>
      <c r="AJ762" s="95" t="str">
        <f>IF(G762&amp;H762=※編集不可※選択項目!$J$3,VLOOKUP(新規登録用!U762,※編集不可※選択項目!$N$2:$P$13,3,TRUE),AK762)</f>
        <v/>
      </c>
      <c r="AK762" s="95" t="str">
        <f>IF(G762&amp;H762=※編集不可※選択項目!$J$15,VLOOKUP(新規登録用!U762,※編集不可※選択項目!$N$14:$P$25,3,TRUE),AL762)</f>
        <v/>
      </c>
      <c r="AL762" s="95" t="str">
        <f>IF(G762&amp;H762=※編集不可※選択項目!$J$27,VLOOKUP(新規登録用!U762,※編集不可※選択項目!$N$26:$P$41,3,TRUE),AM762)</f>
        <v/>
      </c>
      <c r="AM762" s="95" t="str">
        <f>IF(G762&amp;H762=※編集不可※選択項目!$J$43,VLOOKUP(新規登録用!U762,※編集不可※選択項目!$N$42:$P$46,3,TRUE),AN762)</f>
        <v/>
      </c>
      <c r="AN762" s="95" t="str">
        <f>IF(G762&amp;H762=※編集不可※選択項目!$J$48,VLOOKUP(新規登録用!U762,※編集不可※選択項目!$N$47:$P$51,3,TRUE),"")</f>
        <v/>
      </c>
      <c r="AO762" s="94">
        <f>IFERROR(VLOOKUP(Y762&amp;G762&amp;H762,※編集不可※選択項目!U:V,2,FALSE),0)</f>
        <v>0</v>
      </c>
      <c r="AP762" s="94">
        <f t="shared" si="159"/>
        <v>0</v>
      </c>
      <c r="AQ762" s="94" t="str">
        <f t="shared" si="160"/>
        <v/>
      </c>
      <c r="AR762" s="81">
        <f t="shared" si="161"/>
        <v>0</v>
      </c>
      <c r="AS762" s="81">
        <f t="shared" si="166"/>
        <v>0</v>
      </c>
      <c r="AT762" s="81">
        <f t="shared" si="162"/>
        <v>0</v>
      </c>
      <c r="AU762" s="81" t="str">
        <f t="shared" si="167"/>
        <v/>
      </c>
      <c r="AV762" s="74">
        <f t="shared" si="168"/>
        <v>0</v>
      </c>
      <c r="AW762" s="74">
        <f t="shared" si="169"/>
        <v>0</v>
      </c>
    </row>
    <row r="763" spans="1:49" s="13" customFormat="1" ht="25.15" customHeight="1" x14ac:dyDescent="0.15">
      <c r="A763" s="72">
        <f t="shared" si="163"/>
        <v>752</v>
      </c>
      <c r="B763" s="26" t="str">
        <f t="shared" si="156"/>
        <v/>
      </c>
      <c r="C763" s="73"/>
      <c r="D763" s="24" t="str">
        <f t="shared" si="164"/>
        <v/>
      </c>
      <c r="E763" s="24" t="str">
        <f t="shared" si="165"/>
        <v/>
      </c>
      <c r="F763" s="22"/>
      <c r="G763" s="23"/>
      <c r="H763" s="22"/>
      <c r="I763" s="24" t="str">
        <f>IF(OR(G763="",H763="",U763=""),"",IFERROR(VLOOKUP(G763&amp;H763&amp;U763,※編集不可※選択項目!$K$3:$P$51,5,FALSE),"該当なし"))</f>
        <v/>
      </c>
      <c r="J763" s="41"/>
      <c r="K763" s="22"/>
      <c r="L763" s="24" t="e">
        <f>J763&amp;#REF!</f>
        <v>#REF!</v>
      </c>
      <c r="M763" s="22"/>
      <c r="N763" s="22"/>
      <c r="O763" s="22"/>
      <c r="P763" s="22"/>
      <c r="Q763" s="22"/>
      <c r="R763" s="22"/>
      <c r="S763" s="25" t="str">
        <f t="shared" si="157"/>
        <v/>
      </c>
      <c r="T763" s="22"/>
      <c r="U763" s="22"/>
      <c r="V763" s="22"/>
      <c r="W763" s="22"/>
      <c r="X763" s="22"/>
      <c r="Y763" s="22"/>
      <c r="Z763" s="31"/>
      <c r="AA763" s="41"/>
      <c r="AB763" s="31"/>
      <c r="AC763" s="121"/>
      <c r="AD763" s="122"/>
      <c r="AE763" s="118"/>
      <c r="AF763" s="100"/>
      <c r="AG763" s="71"/>
      <c r="AH763" s="94">
        <f>IFERROR(INDEX(※編集不可※選択項目!$P$3:$P$51,MATCH(新規登録用!G763&amp;新規登録用!H763&amp;新規登録用!I763,※編集不可※選択項目!$Q$3:$Q$51,0)),0)</f>
        <v>0</v>
      </c>
      <c r="AI763" s="95" t="str">
        <f t="shared" si="158"/>
        <v/>
      </c>
      <c r="AJ763" s="95" t="str">
        <f>IF(G763&amp;H763=※編集不可※選択項目!$J$3,VLOOKUP(新規登録用!U763,※編集不可※選択項目!$N$2:$P$13,3,TRUE),AK763)</f>
        <v/>
      </c>
      <c r="AK763" s="95" t="str">
        <f>IF(G763&amp;H763=※編集不可※選択項目!$J$15,VLOOKUP(新規登録用!U763,※編集不可※選択項目!$N$14:$P$25,3,TRUE),AL763)</f>
        <v/>
      </c>
      <c r="AL763" s="95" t="str">
        <f>IF(G763&amp;H763=※編集不可※選択項目!$J$27,VLOOKUP(新規登録用!U763,※編集不可※選択項目!$N$26:$P$41,3,TRUE),AM763)</f>
        <v/>
      </c>
      <c r="AM763" s="95" t="str">
        <f>IF(G763&amp;H763=※編集不可※選択項目!$J$43,VLOOKUP(新規登録用!U763,※編集不可※選択項目!$N$42:$P$46,3,TRUE),AN763)</f>
        <v/>
      </c>
      <c r="AN763" s="95" t="str">
        <f>IF(G763&amp;H763=※編集不可※選択項目!$J$48,VLOOKUP(新規登録用!U763,※編集不可※選択項目!$N$47:$P$51,3,TRUE),"")</f>
        <v/>
      </c>
      <c r="AO763" s="94">
        <f>IFERROR(VLOOKUP(Y763&amp;G763&amp;H763,※編集不可※選択項目!U:V,2,FALSE),0)</f>
        <v>0</v>
      </c>
      <c r="AP763" s="94">
        <f t="shared" si="159"/>
        <v>0</v>
      </c>
      <c r="AQ763" s="94" t="str">
        <f t="shared" si="160"/>
        <v/>
      </c>
      <c r="AR763" s="81">
        <f t="shared" si="161"/>
        <v>0</v>
      </c>
      <c r="AS763" s="81">
        <f t="shared" si="166"/>
        <v>0</v>
      </c>
      <c r="AT763" s="81">
        <f t="shared" si="162"/>
        <v>0</v>
      </c>
      <c r="AU763" s="81" t="str">
        <f t="shared" si="167"/>
        <v/>
      </c>
      <c r="AV763" s="74">
        <f t="shared" si="168"/>
        <v>0</v>
      </c>
      <c r="AW763" s="74">
        <f t="shared" si="169"/>
        <v>0</v>
      </c>
    </row>
    <row r="764" spans="1:49" s="13" customFormat="1" ht="25.15" customHeight="1" x14ac:dyDescent="0.15">
      <c r="A764" s="72">
        <f t="shared" si="163"/>
        <v>753</v>
      </c>
      <c r="B764" s="26" t="str">
        <f t="shared" si="156"/>
        <v/>
      </c>
      <c r="C764" s="73"/>
      <c r="D764" s="24" t="str">
        <f t="shared" si="164"/>
        <v/>
      </c>
      <c r="E764" s="24" t="str">
        <f t="shared" si="165"/>
        <v/>
      </c>
      <c r="F764" s="22"/>
      <c r="G764" s="23"/>
      <c r="H764" s="22"/>
      <c r="I764" s="24" t="str">
        <f>IF(OR(G764="",H764="",U764=""),"",IFERROR(VLOOKUP(G764&amp;H764&amp;U764,※編集不可※選択項目!$K$3:$P$51,5,FALSE),"該当なし"))</f>
        <v/>
      </c>
      <c r="J764" s="41"/>
      <c r="K764" s="22"/>
      <c r="L764" s="24" t="e">
        <f>J764&amp;#REF!</f>
        <v>#REF!</v>
      </c>
      <c r="M764" s="22"/>
      <c r="N764" s="22"/>
      <c r="O764" s="22"/>
      <c r="P764" s="22"/>
      <c r="Q764" s="22"/>
      <c r="R764" s="22"/>
      <c r="S764" s="25" t="str">
        <f t="shared" si="157"/>
        <v/>
      </c>
      <c r="T764" s="22"/>
      <c r="U764" s="22"/>
      <c r="V764" s="22"/>
      <c r="W764" s="22"/>
      <c r="X764" s="22"/>
      <c r="Y764" s="22"/>
      <c r="Z764" s="31"/>
      <c r="AA764" s="41"/>
      <c r="AB764" s="31"/>
      <c r="AC764" s="121"/>
      <c r="AD764" s="122"/>
      <c r="AE764" s="118"/>
      <c r="AF764" s="100"/>
      <c r="AG764" s="71"/>
      <c r="AH764" s="94">
        <f>IFERROR(INDEX(※編集不可※選択項目!$P$3:$P$51,MATCH(新規登録用!G764&amp;新規登録用!H764&amp;新規登録用!I764,※編集不可※選択項目!$Q$3:$Q$51,0)),0)</f>
        <v>0</v>
      </c>
      <c r="AI764" s="95" t="str">
        <f t="shared" si="158"/>
        <v/>
      </c>
      <c r="AJ764" s="95" t="str">
        <f>IF(G764&amp;H764=※編集不可※選択項目!$J$3,VLOOKUP(新規登録用!U764,※編集不可※選択項目!$N$2:$P$13,3,TRUE),AK764)</f>
        <v/>
      </c>
      <c r="AK764" s="95" t="str">
        <f>IF(G764&amp;H764=※編集不可※選択項目!$J$15,VLOOKUP(新規登録用!U764,※編集不可※選択項目!$N$14:$P$25,3,TRUE),AL764)</f>
        <v/>
      </c>
      <c r="AL764" s="95" t="str">
        <f>IF(G764&amp;H764=※編集不可※選択項目!$J$27,VLOOKUP(新規登録用!U764,※編集不可※選択項目!$N$26:$P$41,3,TRUE),AM764)</f>
        <v/>
      </c>
      <c r="AM764" s="95" t="str">
        <f>IF(G764&amp;H764=※編集不可※選択項目!$J$43,VLOOKUP(新規登録用!U764,※編集不可※選択項目!$N$42:$P$46,3,TRUE),AN764)</f>
        <v/>
      </c>
      <c r="AN764" s="95" t="str">
        <f>IF(G764&amp;H764=※編集不可※選択項目!$J$48,VLOOKUP(新規登録用!U764,※編集不可※選択項目!$N$47:$P$51,3,TRUE),"")</f>
        <v/>
      </c>
      <c r="AO764" s="94">
        <f>IFERROR(VLOOKUP(Y764&amp;G764&amp;H764,※編集不可※選択項目!U:V,2,FALSE),0)</f>
        <v>0</v>
      </c>
      <c r="AP764" s="94">
        <f t="shared" si="159"/>
        <v>0</v>
      </c>
      <c r="AQ764" s="94" t="str">
        <f t="shared" si="160"/>
        <v/>
      </c>
      <c r="AR764" s="81">
        <f t="shared" si="161"/>
        <v>0</v>
      </c>
      <c r="AS764" s="81">
        <f t="shared" si="166"/>
        <v>0</v>
      </c>
      <c r="AT764" s="81">
        <f t="shared" si="162"/>
        <v>0</v>
      </c>
      <c r="AU764" s="81" t="str">
        <f t="shared" si="167"/>
        <v/>
      </c>
      <c r="AV764" s="74">
        <f t="shared" si="168"/>
        <v>0</v>
      </c>
      <c r="AW764" s="74">
        <f t="shared" si="169"/>
        <v>0</v>
      </c>
    </row>
    <row r="765" spans="1:49" s="13" customFormat="1" ht="25.15" customHeight="1" x14ac:dyDescent="0.15">
      <c r="A765" s="72">
        <f t="shared" si="163"/>
        <v>754</v>
      </c>
      <c r="B765" s="26" t="str">
        <f t="shared" si="156"/>
        <v/>
      </c>
      <c r="C765" s="73"/>
      <c r="D765" s="24" t="str">
        <f t="shared" si="164"/>
        <v/>
      </c>
      <c r="E765" s="24" t="str">
        <f t="shared" si="165"/>
        <v/>
      </c>
      <c r="F765" s="22"/>
      <c r="G765" s="23"/>
      <c r="H765" s="22"/>
      <c r="I765" s="24" t="str">
        <f>IF(OR(G765="",H765="",U765=""),"",IFERROR(VLOOKUP(G765&amp;H765&amp;U765,※編集不可※選択項目!$K$3:$P$51,5,FALSE),"該当なし"))</f>
        <v/>
      </c>
      <c r="J765" s="41"/>
      <c r="K765" s="22"/>
      <c r="L765" s="24" t="e">
        <f>J765&amp;#REF!</f>
        <v>#REF!</v>
      </c>
      <c r="M765" s="22"/>
      <c r="N765" s="22"/>
      <c r="O765" s="22"/>
      <c r="P765" s="22"/>
      <c r="Q765" s="22"/>
      <c r="R765" s="22"/>
      <c r="S765" s="25" t="str">
        <f t="shared" si="157"/>
        <v/>
      </c>
      <c r="T765" s="22"/>
      <c r="U765" s="22"/>
      <c r="V765" s="22"/>
      <c r="W765" s="22"/>
      <c r="X765" s="22"/>
      <c r="Y765" s="22"/>
      <c r="Z765" s="31"/>
      <c r="AA765" s="41"/>
      <c r="AB765" s="31"/>
      <c r="AC765" s="121"/>
      <c r="AD765" s="122"/>
      <c r="AE765" s="118"/>
      <c r="AF765" s="100"/>
      <c r="AG765" s="71"/>
      <c r="AH765" s="94">
        <f>IFERROR(INDEX(※編集不可※選択項目!$P$3:$P$51,MATCH(新規登録用!G765&amp;新規登録用!H765&amp;新規登録用!I765,※編集不可※選択項目!$Q$3:$Q$51,0)),0)</f>
        <v>0</v>
      </c>
      <c r="AI765" s="95" t="str">
        <f t="shared" si="158"/>
        <v/>
      </c>
      <c r="AJ765" s="95" t="str">
        <f>IF(G765&amp;H765=※編集不可※選択項目!$J$3,VLOOKUP(新規登録用!U765,※編集不可※選択項目!$N$2:$P$13,3,TRUE),AK765)</f>
        <v/>
      </c>
      <c r="AK765" s="95" t="str">
        <f>IF(G765&amp;H765=※編集不可※選択項目!$J$15,VLOOKUP(新規登録用!U765,※編集不可※選択項目!$N$14:$P$25,3,TRUE),AL765)</f>
        <v/>
      </c>
      <c r="AL765" s="95" t="str">
        <f>IF(G765&amp;H765=※編集不可※選択項目!$J$27,VLOOKUP(新規登録用!U765,※編集不可※選択項目!$N$26:$P$41,3,TRUE),AM765)</f>
        <v/>
      </c>
      <c r="AM765" s="95" t="str">
        <f>IF(G765&amp;H765=※編集不可※選択項目!$J$43,VLOOKUP(新規登録用!U765,※編集不可※選択項目!$N$42:$P$46,3,TRUE),AN765)</f>
        <v/>
      </c>
      <c r="AN765" s="95" t="str">
        <f>IF(G765&amp;H765=※編集不可※選択項目!$J$48,VLOOKUP(新規登録用!U765,※編集不可※選択項目!$N$47:$P$51,3,TRUE),"")</f>
        <v/>
      </c>
      <c r="AO765" s="94">
        <f>IFERROR(VLOOKUP(Y765&amp;G765&amp;H765,※編集不可※選択項目!U:V,2,FALSE),0)</f>
        <v>0</v>
      </c>
      <c r="AP765" s="94">
        <f t="shared" si="159"/>
        <v>0</v>
      </c>
      <c r="AQ765" s="94" t="str">
        <f t="shared" si="160"/>
        <v/>
      </c>
      <c r="AR765" s="81">
        <f t="shared" si="161"/>
        <v>0</v>
      </c>
      <c r="AS765" s="81">
        <f t="shared" si="166"/>
        <v>0</v>
      </c>
      <c r="AT765" s="81">
        <f t="shared" si="162"/>
        <v>0</v>
      </c>
      <c r="AU765" s="81" t="str">
        <f t="shared" si="167"/>
        <v/>
      </c>
      <c r="AV765" s="74">
        <f t="shared" si="168"/>
        <v>0</v>
      </c>
      <c r="AW765" s="74">
        <f t="shared" si="169"/>
        <v>0</v>
      </c>
    </row>
    <row r="766" spans="1:49" s="13" customFormat="1" ht="25.15" customHeight="1" x14ac:dyDescent="0.15">
      <c r="A766" s="72">
        <f t="shared" si="163"/>
        <v>755</v>
      </c>
      <c r="B766" s="26" t="str">
        <f t="shared" si="156"/>
        <v/>
      </c>
      <c r="C766" s="73"/>
      <c r="D766" s="24" t="str">
        <f t="shared" si="164"/>
        <v/>
      </c>
      <c r="E766" s="24" t="str">
        <f t="shared" si="165"/>
        <v/>
      </c>
      <c r="F766" s="22"/>
      <c r="G766" s="23"/>
      <c r="H766" s="22"/>
      <c r="I766" s="24" t="str">
        <f>IF(OR(G766="",H766="",U766=""),"",IFERROR(VLOOKUP(G766&amp;H766&amp;U766,※編集不可※選択項目!$K$3:$P$51,5,FALSE),"該当なし"))</f>
        <v/>
      </c>
      <c r="J766" s="41"/>
      <c r="K766" s="22"/>
      <c r="L766" s="24" t="e">
        <f>J766&amp;#REF!</f>
        <v>#REF!</v>
      </c>
      <c r="M766" s="22"/>
      <c r="N766" s="22"/>
      <c r="O766" s="22"/>
      <c r="P766" s="22"/>
      <c r="Q766" s="22"/>
      <c r="R766" s="22"/>
      <c r="S766" s="25" t="str">
        <f t="shared" si="157"/>
        <v/>
      </c>
      <c r="T766" s="22"/>
      <c r="U766" s="22"/>
      <c r="V766" s="22"/>
      <c r="W766" s="22"/>
      <c r="X766" s="22"/>
      <c r="Y766" s="22"/>
      <c r="Z766" s="31"/>
      <c r="AA766" s="41"/>
      <c r="AB766" s="31"/>
      <c r="AC766" s="121"/>
      <c r="AD766" s="122"/>
      <c r="AE766" s="118"/>
      <c r="AF766" s="100"/>
      <c r="AG766" s="71"/>
      <c r="AH766" s="94">
        <f>IFERROR(INDEX(※編集不可※選択項目!$P$3:$P$51,MATCH(新規登録用!G766&amp;新規登録用!H766&amp;新規登録用!I766,※編集不可※選択項目!$Q$3:$Q$51,0)),0)</f>
        <v>0</v>
      </c>
      <c r="AI766" s="95" t="str">
        <f t="shared" si="158"/>
        <v/>
      </c>
      <c r="AJ766" s="95" t="str">
        <f>IF(G766&amp;H766=※編集不可※選択項目!$J$3,VLOOKUP(新規登録用!U766,※編集不可※選択項目!$N$2:$P$13,3,TRUE),AK766)</f>
        <v/>
      </c>
      <c r="AK766" s="95" t="str">
        <f>IF(G766&amp;H766=※編集不可※選択項目!$J$15,VLOOKUP(新規登録用!U766,※編集不可※選択項目!$N$14:$P$25,3,TRUE),AL766)</f>
        <v/>
      </c>
      <c r="AL766" s="95" t="str">
        <f>IF(G766&amp;H766=※編集不可※選択項目!$J$27,VLOOKUP(新規登録用!U766,※編集不可※選択項目!$N$26:$P$41,3,TRUE),AM766)</f>
        <v/>
      </c>
      <c r="AM766" s="95" t="str">
        <f>IF(G766&amp;H766=※編集不可※選択項目!$J$43,VLOOKUP(新規登録用!U766,※編集不可※選択項目!$N$42:$P$46,3,TRUE),AN766)</f>
        <v/>
      </c>
      <c r="AN766" s="95" t="str">
        <f>IF(G766&amp;H766=※編集不可※選択項目!$J$48,VLOOKUP(新規登録用!U766,※編集不可※選択項目!$N$47:$P$51,3,TRUE),"")</f>
        <v/>
      </c>
      <c r="AO766" s="94">
        <f>IFERROR(VLOOKUP(Y766&amp;G766&amp;H766,※編集不可※選択項目!U:V,2,FALSE),0)</f>
        <v>0</v>
      </c>
      <c r="AP766" s="94">
        <f t="shared" si="159"/>
        <v>0</v>
      </c>
      <c r="AQ766" s="94" t="str">
        <f t="shared" si="160"/>
        <v/>
      </c>
      <c r="AR766" s="81">
        <f t="shared" si="161"/>
        <v>0</v>
      </c>
      <c r="AS766" s="81">
        <f t="shared" si="166"/>
        <v>0</v>
      </c>
      <c r="AT766" s="81">
        <f t="shared" si="162"/>
        <v>0</v>
      </c>
      <c r="AU766" s="81" t="str">
        <f t="shared" si="167"/>
        <v/>
      </c>
      <c r="AV766" s="74">
        <f t="shared" si="168"/>
        <v>0</v>
      </c>
      <c r="AW766" s="74">
        <f t="shared" si="169"/>
        <v>0</v>
      </c>
    </row>
    <row r="767" spans="1:49" s="13" customFormat="1" ht="25.15" customHeight="1" x14ac:dyDescent="0.15">
      <c r="A767" s="72">
        <f t="shared" si="163"/>
        <v>756</v>
      </c>
      <c r="B767" s="26" t="str">
        <f t="shared" si="156"/>
        <v/>
      </c>
      <c r="C767" s="73"/>
      <c r="D767" s="24" t="str">
        <f t="shared" si="164"/>
        <v/>
      </c>
      <c r="E767" s="24" t="str">
        <f t="shared" si="165"/>
        <v/>
      </c>
      <c r="F767" s="22"/>
      <c r="G767" s="23"/>
      <c r="H767" s="22"/>
      <c r="I767" s="24" t="str">
        <f>IF(OR(G767="",H767="",U767=""),"",IFERROR(VLOOKUP(G767&amp;H767&amp;U767,※編集不可※選択項目!$K$3:$P$51,5,FALSE),"該当なし"))</f>
        <v/>
      </c>
      <c r="J767" s="41"/>
      <c r="K767" s="22"/>
      <c r="L767" s="24" t="e">
        <f>J767&amp;#REF!</f>
        <v>#REF!</v>
      </c>
      <c r="M767" s="22"/>
      <c r="N767" s="22"/>
      <c r="O767" s="22"/>
      <c r="P767" s="22"/>
      <c r="Q767" s="22"/>
      <c r="R767" s="22"/>
      <c r="S767" s="25" t="str">
        <f t="shared" si="157"/>
        <v/>
      </c>
      <c r="T767" s="22"/>
      <c r="U767" s="22"/>
      <c r="V767" s="22"/>
      <c r="W767" s="22"/>
      <c r="X767" s="22"/>
      <c r="Y767" s="22"/>
      <c r="Z767" s="31"/>
      <c r="AA767" s="41"/>
      <c r="AB767" s="31"/>
      <c r="AC767" s="121"/>
      <c r="AD767" s="122"/>
      <c r="AE767" s="118"/>
      <c r="AF767" s="100"/>
      <c r="AG767" s="71"/>
      <c r="AH767" s="94">
        <f>IFERROR(INDEX(※編集不可※選択項目!$P$3:$P$51,MATCH(新規登録用!G767&amp;新規登録用!H767&amp;新規登録用!I767,※編集不可※選択項目!$Q$3:$Q$51,0)),0)</f>
        <v>0</v>
      </c>
      <c r="AI767" s="95" t="str">
        <f t="shared" si="158"/>
        <v/>
      </c>
      <c r="AJ767" s="95" t="str">
        <f>IF(G767&amp;H767=※編集不可※選択項目!$J$3,VLOOKUP(新規登録用!U767,※編集不可※選択項目!$N$2:$P$13,3,TRUE),AK767)</f>
        <v/>
      </c>
      <c r="AK767" s="95" t="str">
        <f>IF(G767&amp;H767=※編集不可※選択項目!$J$15,VLOOKUP(新規登録用!U767,※編集不可※選択項目!$N$14:$P$25,3,TRUE),AL767)</f>
        <v/>
      </c>
      <c r="AL767" s="95" t="str">
        <f>IF(G767&amp;H767=※編集不可※選択項目!$J$27,VLOOKUP(新規登録用!U767,※編集不可※選択項目!$N$26:$P$41,3,TRUE),AM767)</f>
        <v/>
      </c>
      <c r="AM767" s="95" t="str">
        <f>IF(G767&amp;H767=※編集不可※選択項目!$J$43,VLOOKUP(新規登録用!U767,※編集不可※選択項目!$N$42:$P$46,3,TRUE),AN767)</f>
        <v/>
      </c>
      <c r="AN767" s="95" t="str">
        <f>IF(G767&amp;H767=※編集不可※選択項目!$J$48,VLOOKUP(新規登録用!U767,※編集不可※選択項目!$N$47:$P$51,3,TRUE),"")</f>
        <v/>
      </c>
      <c r="AO767" s="94">
        <f>IFERROR(VLOOKUP(Y767&amp;G767&amp;H767,※編集不可※選択項目!U:V,2,FALSE),0)</f>
        <v>0</v>
      </c>
      <c r="AP767" s="94">
        <f t="shared" si="159"/>
        <v>0</v>
      </c>
      <c r="AQ767" s="94" t="str">
        <f t="shared" si="160"/>
        <v/>
      </c>
      <c r="AR767" s="81">
        <f t="shared" si="161"/>
        <v>0</v>
      </c>
      <c r="AS767" s="81">
        <f t="shared" si="166"/>
        <v>0</v>
      </c>
      <c r="AT767" s="81">
        <f t="shared" si="162"/>
        <v>0</v>
      </c>
      <c r="AU767" s="81" t="str">
        <f t="shared" si="167"/>
        <v/>
      </c>
      <c r="AV767" s="74">
        <f t="shared" si="168"/>
        <v>0</v>
      </c>
      <c r="AW767" s="74">
        <f t="shared" si="169"/>
        <v>0</v>
      </c>
    </row>
    <row r="768" spans="1:49" s="13" customFormat="1" ht="25.15" customHeight="1" x14ac:dyDescent="0.15">
      <c r="A768" s="72">
        <f t="shared" si="163"/>
        <v>757</v>
      </c>
      <c r="B768" s="26" t="str">
        <f t="shared" si="156"/>
        <v/>
      </c>
      <c r="C768" s="73"/>
      <c r="D768" s="24" t="str">
        <f t="shared" si="164"/>
        <v/>
      </c>
      <c r="E768" s="24" t="str">
        <f t="shared" si="165"/>
        <v/>
      </c>
      <c r="F768" s="22"/>
      <c r="G768" s="23"/>
      <c r="H768" s="22"/>
      <c r="I768" s="24" t="str">
        <f>IF(OR(G768="",H768="",U768=""),"",IFERROR(VLOOKUP(G768&amp;H768&amp;U768,※編集不可※選択項目!$K$3:$P$51,5,FALSE),"該当なし"))</f>
        <v/>
      </c>
      <c r="J768" s="41"/>
      <c r="K768" s="22"/>
      <c r="L768" s="24" t="e">
        <f>J768&amp;#REF!</f>
        <v>#REF!</v>
      </c>
      <c r="M768" s="22"/>
      <c r="N768" s="22"/>
      <c r="O768" s="22"/>
      <c r="P768" s="22"/>
      <c r="Q768" s="22"/>
      <c r="R768" s="22"/>
      <c r="S768" s="25" t="str">
        <f t="shared" si="157"/>
        <v/>
      </c>
      <c r="T768" s="22"/>
      <c r="U768" s="22"/>
      <c r="V768" s="22"/>
      <c r="W768" s="22"/>
      <c r="X768" s="22"/>
      <c r="Y768" s="22"/>
      <c r="Z768" s="31"/>
      <c r="AA768" s="41"/>
      <c r="AB768" s="31"/>
      <c r="AC768" s="121"/>
      <c r="AD768" s="122"/>
      <c r="AE768" s="118"/>
      <c r="AF768" s="100"/>
      <c r="AG768" s="71"/>
      <c r="AH768" s="94">
        <f>IFERROR(INDEX(※編集不可※選択項目!$P$3:$P$51,MATCH(新規登録用!G768&amp;新規登録用!H768&amp;新規登録用!I768,※編集不可※選択項目!$Q$3:$Q$51,0)),0)</f>
        <v>0</v>
      </c>
      <c r="AI768" s="95" t="str">
        <f t="shared" si="158"/>
        <v/>
      </c>
      <c r="AJ768" s="95" t="str">
        <f>IF(G768&amp;H768=※編集不可※選択項目!$J$3,VLOOKUP(新規登録用!U768,※編集不可※選択項目!$N$2:$P$13,3,TRUE),AK768)</f>
        <v/>
      </c>
      <c r="AK768" s="95" t="str">
        <f>IF(G768&amp;H768=※編集不可※選択項目!$J$15,VLOOKUP(新規登録用!U768,※編集不可※選択項目!$N$14:$P$25,3,TRUE),AL768)</f>
        <v/>
      </c>
      <c r="AL768" s="95" t="str">
        <f>IF(G768&amp;H768=※編集不可※選択項目!$J$27,VLOOKUP(新規登録用!U768,※編集不可※選択項目!$N$26:$P$41,3,TRUE),AM768)</f>
        <v/>
      </c>
      <c r="AM768" s="95" t="str">
        <f>IF(G768&amp;H768=※編集不可※選択項目!$J$43,VLOOKUP(新規登録用!U768,※編集不可※選択項目!$N$42:$P$46,3,TRUE),AN768)</f>
        <v/>
      </c>
      <c r="AN768" s="95" t="str">
        <f>IF(G768&amp;H768=※編集不可※選択項目!$J$48,VLOOKUP(新規登録用!U768,※編集不可※選択項目!$N$47:$P$51,3,TRUE),"")</f>
        <v/>
      </c>
      <c r="AO768" s="94">
        <f>IFERROR(VLOOKUP(Y768&amp;G768&amp;H768,※編集不可※選択項目!U:V,2,FALSE),0)</f>
        <v>0</v>
      </c>
      <c r="AP768" s="94">
        <f t="shared" si="159"/>
        <v>0</v>
      </c>
      <c r="AQ768" s="94" t="str">
        <f t="shared" si="160"/>
        <v/>
      </c>
      <c r="AR768" s="81">
        <f t="shared" si="161"/>
        <v>0</v>
      </c>
      <c r="AS768" s="81">
        <f t="shared" si="166"/>
        <v>0</v>
      </c>
      <c r="AT768" s="81">
        <f t="shared" si="162"/>
        <v>0</v>
      </c>
      <c r="AU768" s="81" t="str">
        <f t="shared" si="167"/>
        <v/>
      </c>
      <c r="AV768" s="74">
        <f t="shared" si="168"/>
        <v>0</v>
      </c>
      <c r="AW768" s="74">
        <f t="shared" si="169"/>
        <v>0</v>
      </c>
    </row>
    <row r="769" spans="1:49" s="13" customFormat="1" ht="25.15" customHeight="1" x14ac:dyDescent="0.15">
      <c r="A769" s="72">
        <f t="shared" si="163"/>
        <v>758</v>
      </c>
      <c r="B769" s="26" t="str">
        <f t="shared" si="156"/>
        <v/>
      </c>
      <c r="C769" s="73"/>
      <c r="D769" s="24" t="str">
        <f t="shared" si="164"/>
        <v/>
      </c>
      <c r="E769" s="24" t="str">
        <f t="shared" si="165"/>
        <v/>
      </c>
      <c r="F769" s="22"/>
      <c r="G769" s="23"/>
      <c r="H769" s="22"/>
      <c r="I769" s="24" t="str">
        <f>IF(OR(G769="",H769="",U769=""),"",IFERROR(VLOOKUP(G769&amp;H769&amp;U769,※編集不可※選択項目!$K$3:$P$51,5,FALSE),"該当なし"))</f>
        <v/>
      </c>
      <c r="J769" s="41"/>
      <c r="K769" s="22"/>
      <c r="L769" s="24" t="e">
        <f>J769&amp;#REF!</f>
        <v>#REF!</v>
      </c>
      <c r="M769" s="22"/>
      <c r="N769" s="22"/>
      <c r="O769" s="22"/>
      <c r="P769" s="22"/>
      <c r="Q769" s="22"/>
      <c r="R769" s="22"/>
      <c r="S769" s="25" t="str">
        <f t="shared" si="157"/>
        <v/>
      </c>
      <c r="T769" s="22"/>
      <c r="U769" s="22"/>
      <c r="V769" s="22"/>
      <c r="W769" s="22"/>
      <c r="X769" s="22"/>
      <c r="Y769" s="22"/>
      <c r="Z769" s="31"/>
      <c r="AA769" s="41"/>
      <c r="AB769" s="31"/>
      <c r="AC769" s="121"/>
      <c r="AD769" s="122"/>
      <c r="AE769" s="118"/>
      <c r="AF769" s="100"/>
      <c r="AG769" s="71"/>
      <c r="AH769" s="94">
        <f>IFERROR(INDEX(※編集不可※選択項目!$P$3:$P$51,MATCH(新規登録用!G769&amp;新規登録用!H769&amp;新規登録用!I769,※編集不可※選択項目!$Q$3:$Q$51,0)),0)</f>
        <v>0</v>
      </c>
      <c r="AI769" s="95" t="str">
        <f t="shared" si="158"/>
        <v/>
      </c>
      <c r="AJ769" s="95" t="str">
        <f>IF(G769&amp;H769=※編集不可※選択項目!$J$3,VLOOKUP(新規登録用!U769,※編集不可※選択項目!$N$2:$P$13,3,TRUE),AK769)</f>
        <v/>
      </c>
      <c r="AK769" s="95" t="str">
        <f>IF(G769&amp;H769=※編集不可※選択項目!$J$15,VLOOKUP(新規登録用!U769,※編集不可※選択項目!$N$14:$P$25,3,TRUE),AL769)</f>
        <v/>
      </c>
      <c r="AL769" s="95" t="str">
        <f>IF(G769&amp;H769=※編集不可※選択項目!$J$27,VLOOKUP(新規登録用!U769,※編集不可※選択項目!$N$26:$P$41,3,TRUE),AM769)</f>
        <v/>
      </c>
      <c r="AM769" s="95" t="str">
        <f>IF(G769&amp;H769=※編集不可※選択項目!$J$43,VLOOKUP(新規登録用!U769,※編集不可※選択項目!$N$42:$P$46,3,TRUE),AN769)</f>
        <v/>
      </c>
      <c r="AN769" s="95" t="str">
        <f>IF(G769&amp;H769=※編集不可※選択項目!$J$48,VLOOKUP(新規登録用!U769,※編集不可※選択項目!$N$47:$P$51,3,TRUE),"")</f>
        <v/>
      </c>
      <c r="AO769" s="94">
        <f>IFERROR(VLOOKUP(Y769&amp;G769&amp;H769,※編集不可※選択項目!U:V,2,FALSE),0)</f>
        <v>0</v>
      </c>
      <c r="AP769" s="94">
        <f t="shared" si="159"/>
        <v>0</v>
      </c>
      <c r="AQ769" s="94" t="str">
        <f t="shared" si="160"/>
        <v/>
      </c>
      <c r="AR769" s="81">
        <f t="shared" si="161"/>
        <v>0</v>
      </c>
      <c r="AS769" s="81">
        <f t="shared" si="166"/>
        <v>0</v>
      </c>
      <c r="AT769" s="81">
        <f t="shared" si="162"/>
        <v>0</v>
      </c>
      <c r="AU769" s="81" t="str">
        <f t="shared" si="167"/>
        <v/>
      </c>
      <c r="AV769" s="74">
        <f t="shared" si="168"/>
        <v>0</v>
      </c>
      <c r="AW769" s="74">
        <f t="shared" si="169"/>
        <v>0</v>
      </c>
    </row>
    <row r="770" spans="1:49" s="13" customFormat="1" ht="25.15" customHeight="1" x14ac:dyDescent="0.15">
      <c r="A770" s="72">
        <f t="shared" si="163"/>
        <v>759</v>
      </c>
      <c r="B770" s="26" t="str">
        <f t="shared" si="156"/>
        <v/>
      </c>
      <c r="C770" s="73"/>
      <c r="D770" s="24" t="str">
        <f t="shared" si="164"/>
        <v/>
      </c>
      <c r="E770" s="24" t="str">
        <f t="shared" si="165"/>
        <v/>
      </c>
      <c r="F770" s="22"/>
      <c r="G770" s="23"/>
      <c r="H770" s="22"/>
      <c r="I770" s="24" t="str">
        <f>IF(OR(G770="",H770="",U770=""),"",IFERROR(VLOOKUP(G770&amp;H770&amp;U770,※編集不可※選択項目!$K$3:$P$51,5,FALSE),"該当なし"))</f>
        <v/>
      </c>
      <c r="J770" s="41"/>
      <c r="K770" s="22"/>
      <c r="L770" s="24" t="e">
        <f>J770&amp;#REF!</f>
        <v>#REF!</v>
      </c>
      <c r="M770" s="22"/>
      <c r="N770" s="22"/>
      <c r="O770" s="22"/>
      <c r="P770" s="22"/>
      <c r="Q770" s="22"/>
      <c r="R770" s="22"/>
      <c r="S770" s="25" t="str">
        <f t="shared" si="157"/>
        <v/>
      </c>
      <c r="T770" s="22"/>
      <c r="U770" s="22"/>
      <c r="V770" s="22"/>
      <c r="W770" s="22"/>
      <c r="X770" s="22"/>
      <c r="Y770" s="22"/>
      <c r="Z770" s="31"/>
      <c r="AA770" s="41"/>
      <c r="AB770" s="31"/>
      <c r="AC770" s="121"/>
      <c r="AD770" s="122"/>
      <c r="AE770" s="118"/>
      <c r="AF770" s="100"/>
      <c r="AG770" s="71"/>
      <c r="AH770" s="94">
        <f>IFERROR(INDEX(※編集不可※選択項目!$P$3:$P$51,MATCH(新規登録用!G770&amp;新規登録用!H770&amp;新規登録用!I770,※編集不可※選択項目!$Q$3:$Q$51,0)),0)</f>
        <v>0</v>
      </c>
      <c r="AI770" s="95" t="str">
        <f t="shared" si="158"/>
        <v/>
      </c>
      <c r="AJ770" s="95" t="str">
        <f>IF(G770&amp;H770=※編集不可※選択項目!$J$3,VLOOKUP(新規登録用!U770,※編集不可※選択項目!$N$2:$P$13,3,TRUE),AK770)</f>
        <v/>
      </c>
      <c r="AK770" s="95" t="str">
        <f>IF(G770&amp;H770=※編集不可※選択項目!$J$15,VLOOKUP(新規登録用!U770,※編集不可※選択項目!$N$14:$P$25,3,TRUE),AL770)</f>
        <v/>
      </c>
      <c r="AL770" s="95" t="str">
        <f>IF(G770&amp;H770=※編集不可※選択項目!$J$27,VLOOKUP(新規登録用!U770,※編集不可※選択項目!$N$26:$P$41,3,TRUE),AM770)</f>
        <v/>
      </c>
      <c r="AM770" s="95" t="str">
        <f>IF(G770&amp;H770=※編集不可※選択項目!$J$43,VLOOKUP(新規登録用!U770,※編集不可※選択項目!$N$42:$P$46,3,TRUE),AN770)</f>
        <v/>
      </c>
      <c r="AN770" s="95" t="str">
        <f>IF(G770&amp;H770=※編集不可※選択項目!$J$48,VLOOKUP(新規登録用!U770,※編集不可※選択項目!$N$47:$P$51,3,TRUE),"")</f>
        <v/>
      </c>
      <c r="AO770" s="94">
        <f>IFERROR(VLOOKUP(Y770&amp;G770&amp;H770,※編集不可※選択項目!U:V,2,FALSE),0)</f>
        <v>0</v>
      </c>
      <c r="AP770" s="94">
        <f t="shared" si="159"/>
        <v>0</v>
      </c>
      <c r="AQ770" s="94" t="str">
        <f t="shared" si="160"/>
        <v/>
      </c>
      <c r="AR770" s="81">
        <f t="shared" si="161"/>
        <v>0</v>
      </c>
      <c r="AS770" s="81">
        <f t="shared" si="166"/>
        <v>0</v>
      </c>
      <c r="AT770" s="81">
        <f t="shared" si="162"/>
        <v>0</v>
      </c>
      <c r="AU770" s="81" t="str">
        <f t="shared" si="167"/>
        <v/>
      </c>
      <c r="AV770" s="74">
        <f t="shared" si="168"/>
        <v>0</v>
      </c>
      <c r="AW770" s="74">
        <f t="shared" si="169"/>
        <v>0</v>
      </c>
    </row>
    <row r="771" spans="1:49" s="13" customFormat="1" ht="25.15" customHeight="1" x14ac:dyDescent="0.15">
      <c r="A771" s="72">
        <f t="shared" si="163"/>
        <v>760</v>
      </c>
      <c r="B771" s="26" t="str">
        <f t="shared" si="156"/>
        <v/>
      </c>
      <c r="C771" s="73"/>
      <c r="D771" s="24" t="str">
        <f t="shared" si="164"/>
        <v/>
      </c>
      <c r="E771" s="24" t="str">
        <f t="shared" si="165"/>
        <v/>
      </c>
      <c r="F771" s="22"/>
      <c r="G771" s="23"/>
      <c r="H771" s="22"/>
      <c r="I771" s="24" t="str">
        <f>IF(OR(G771="",H771="",U771=""),"",IFERROR(VLOOKUP(G771&amp;H771&amp;U771,※編集不可※選択項目!$K$3:$P$51,5,FALSE),"該当なし"))</f>
        <v/>
      </c>
      <c r="J771" s="41"/>
      <c r="K771" s="22"/>
      <c r="L771" s="24" t="e">
        <f>J771&amp;#REF!</f>
        <v>#REF!</v>
      </c>
      <c r="M771" s="22"/>
      <c r="N771" s="22"/>
      <c r="O771" s="22"/>
      <c r="P771" s="22"/>
      <c r="Q771" s="22"/>
      <c r="R771" s="22"/>
      <c r="S771" s="25" t="str">
        <f t="shared" si="157"/>
        <v/>
      </c>
      <c r="T771" s="22"/>
      <c r="U771" s="22"/>
      <c r="V771" s="22"/>
      <c r="W771" s="22"/>
      <c r="X771" s="22"/>
      <c r="Y771" s="22"/>
      <c r="Z771" s="31"/>
      <c r="AA771" s="41"/>
      <c r="AB771" s="31"/>
      <c r="AC771" s="121"/>
      <c r="AD771" s="122"/>
      <c r="AE771" s="118"/>
      <c r="AF771" s="100"/>
      <c r="AG771" s="71"/>
      <c r="AH771" s="94">
        <f>IFERROR(INDEX(※編集不可※選択項目!$P$3:$P$51,MATCH(新規登録用!G771&amp;新規登録用!H771&amp;新規登録用!I771,※編集不可※選択項目!$Q$3:$Q$51,0)),0)</f>
        <v>0</v>
      </c>
      <c r="AI771" s="95" t="str">
        <f t="shared" si="158"/>
        <v/>
      </c>
      <c r="AJ771" s="95" t="str">
        <f>IF(G771&amp;H771=※編集不可※選択項目!$J$3,VLOOKUP(新規登録用!U771,※編集不可※選択項目!$N$2:$P$13,3,TRUE),AK771)</f>
        <v/>
      </c>
      <c r="AK771" s="95" t="str">
        <f>IF(G771&amp;H771=※編集不可※選択項目!$J$15,VLOOKUP(新規登録用!U771,※編集不可※選択項目!$N$14:$P$25,3,TRUE),AL771)</f>
        <v/>
      </c>
      <c r="AL771" s="95" t="str">
        <f>IF(G771&amp;H771=※編集不可※選択項目!$J$27,VLOOKUP(新規登録用!U771,※編集不可※選択項目!$N$26:$P$41,3,TRUE),AM771)</f>
        <v/>
      </c>
      <c r="AM771" s="95" t="str">
        <f>IF(G771&amp;H771=※編集不可※選択項目!$J$43,VLOOKUP(新規登録用!U771,※編集不可※選択項目!$N$42:$P$46,3,TRUE),AN771)</f>
        <v/>
      </c>
      <c r="AN771" s="95" t="str">
        <f>IF(G771&amp;H771=※編集不可※選択項目!$J$48,VLOOKUP(新規登録用!U771,※編集不可※選択項目!$N$47:$P$51,3,TRUE),"")</f>
        <v/>
      </c>
      <c r="AO771" s="94">
        <f>IFERROR(VLOOKUP(Y771&amp;G771&amp;H771,※編集不可※選択項目!U:V,2,FALSE),0)</f>
        <v>0</v>
      </c>
      <c r="AP771" s="94">
        <f t="shared" si="159"/>
        <v>0</v>
      </c>
      <c r="AQ771" s="94" t="str">
        <f t="shared" si="160"/>
        <v/>
      </c>
      <c r="AR771" s="81">
        <f t="shared" si="161"/>
        <v>0</v>
      </c>
      <c r="AS771" s="81">
        <f t="shared" si="166"/>
        <v>0</v>
      </c>
      <c r="AT771" s="81">
        <f t="shared" si="162"/>
        <v>0</v>
      </c>
      <c r="AU771" s="81" t="str">
        <f t="shared" si="167"/>
        <v/>
      </c>
      <c r="AV771" s="74">
        <f t="shared" si="168"/>
        <v>0</v>
      </c>
      <c r="AW771" s="74">
        <f t="shared" si="169"/>
        <v>0</v>
      </c>
    </row>
    <row r="772" spans="1:49" s="13" customFormat="1" ht="25.15" customHeight="1" x14ac:dyDescent="0.15">
      <c r="A772" s="72">
        <f t="shared" si="163"/>
        <v>761</v>
      </c>
      <c r="B772" s="26" t="str">
        <f t="shared" si="156"/>
        <v/>
      </c>
      <c r="C772" s="73"/>
      <c r="D772" s="24" t="str">
        <f t="shared" si="164"/>
        <v/>
      </c>
      <c r="E772" s="24" t="str">
        <f t="shared" si="165"/>
        <v/>
      </c>
      <c r="F772" s="22"/>
      <c r="G772" s="23"/>
      <c r="H772" s="22"/>
      <c r="I772" s="24" t="str">
        <f>IF(OR(G772="",H772="",U772=""),"",IFERROR(VLOOKUP(G772&amp;H772&amp;U772,※編集不可※選択項目!$K$3:$P$51,5,FALSE),"該当なし"))</f>
        <v/>
      </c>
      <c r="J772" s="41"/>
      <c r="K772" s="22"/>
      <c r="L772" s="24" t="e">
        <f>J772&amp;#REF!</f>
        <v>#REF!</v>
      </c>
      <c r="M772" s="22"/>
      <c r="N772" s="22"/>
      <c r="O772" s="22"/>
      <c r="P772" s="22"/>
      <c r="Q772" s="22"/>
      <c r="R772" s="22"/>
      <c r="S772" s="25" t="str">
        <f t="shared" si="157"/>
        <v/>
      </c>
      <c r="T772" s="22"/>
      <c r="U772" s="22"/>
      <c r="V772" s="22"/>
      <c r="W772" s="22"/>
      <c r="X772" s="22"/>
      <c r="Y772" s="22"/>
      <c r="Z772" s="31"/>
      <c r="AA772" s="41"/>
      <c r="AB772" s="31"/>
      <c r="AC772" s="121"/>
      <c r="AD772" s="122"/>
      <c r="AE772" s="118"/>
      <c r="AF772" s="100"/>
      <c r="AG772" s="71"/>
      <c r="AH772" s="94">
        <f>IFERROR(INDEX(※編集不可※選択項目!$P$3:$P$51,MATCH(新規登録用!G772&amp;新規登録用!H772&amp;新規登録用!I772,※編集不可※選択項目!$Q$3:$Q$51,0)),0)</f>
        <v>0</v>
      </c>
      <c r="AI772" s="95" t="str">
        <f t="shared" si="158"/>
        <v/>
      </c>
      <c r="AJ772" s="95" t="str">
        <f>IF(G772&amp;H772=※編集不可※選択項目!$J$3,VLOOKUP(新規登録用!U772,※編集不可※選択項目!$N$2:$P$13,3,TRUE),AK772)</f>
        <v/>
      </c>
      <c r="AK772" s="95" t="str">
        <f>IF(G772&amp;H772=※編集不可※選択項目!$J$15,VLOOKUP(新規登録用!U772,※編集不可※選択項目!$N$14:$P$25,3,TRUE),AL772)</f>
        <v/>
      </c>
      <c r="AL772" s="95" t="str">
        <f>IF(G772&amp;H772=※編集不可※選択項目!$J$27,VLOOKUP(新規登録用!U772,※編集不可※選択項目!$N$26:$P$41,3,TRUE),AM772)</f>
        <v/>
      </c>
      <c r="AM772" s="95" t="str">
        <f>IF(G772&amp;H772=※編集不可※選択項目!$J$43,VLOOKUP(新規登録用!U772,※編集不可※選択項目!$N$42:$P$46,3,TRUE),AN772)</f>
        <v/>
      </c>
      <c r="AN772" s="95" t="str">
        <f>IF(G772&amp;H772=※編集不可※選択項目!$J$48,VLOOKUP(新規登録用!U772,※編集不可※選択項目!$N$47:$P$51,3,TRUE),"")</f>
        <v/>
      </c>
      <c r="AO772" s="94">
        <f>IFERROR(VLOOKUP(Y772&amp;G772&amp;H772,※編集不可※選択項目!U:V,2,FALSE),0)</f>
        <v>0</v>
      </c>
      <c r="AP772" s="94">
        <f t="shared" si="159"/>
        <v>0</v>
      </c>
      <c r="AQ772" s="94" t="str">
        <f t="shared" si="160"/>
        <v/>
      </c>
      <c r="AR772" s="81">
        <f t="shared" si="161"/>
        <v>0</v>
      </c>
      <c r="AS772" s="81">
        <f t="shared" si="166"/>
        <v>0</v>
      </c>
      <c r="AT772" s="81">
        <f t="shared" si="162"/>
        <v>0</v>
      </c>
      <c r="AU772" s="81" t="str">
        <f t="shared" si="167"/>
        <v/>
      </c>
      <c r="AV772" s="74">
        <f t="shared" si="168"/>
        <v>0</v>
      </c>
      <c r="AW772" s="74">
        <f t="shared" si="169"/>
        <v>0</v>
      </c>
    </row>
    <row r="773" spans="1:49" s="13" customFormat="1" ht="25.15" customHeight="1" x14ac:dyDescent="0.15">
      <c r="A773" s="72">
        <f t="shared" si="163"/>
        <v>762</v>
      </c>
      <c r="B773" s="26" t="str">
        <f t="shared" si="156"/>
        <v/>
      </c>
      <c r="C773" s="73"/>
      <c r="D773" s="24" t="str">
        <f t="shared" si="164"/>
        <v/>
      </c>
      <c r="E773" s="24" t="str">
        <f t="shared" si="165"/>
        <v/>
      </c>
      <c r="F773" s="22"/>
      <c r="G773" s="23"/>
      <c r="H773" s="22"/>
      <c r="I773" s="24" t="str">
        <f>IF(OR(G773="",H773="",U773=""),"",IFERROR(VLOOKUP(G773&amp;H773&amp;U773,※編集不可※選択項目!$K$3:$P$51,5,FALSE),"該当なし"))</f>
        <v/>
      </c>
      <c r="J773" s="41"/>
      <c r="K773" s="22"/>
      <c r="L773" s="24" t="e">
        <f>J773&amp;#REF!</f>
        <v>#REF!</v>
      </c>
      <c r="M773" s="22"/>
      <c r="N773" s="22"/>
      <c r="O773" s="22"/>
      <c r="P773" s="22"/>
      <c r="Q773" s="22"/>
      <c r="R773" s="22"/>
      <c r="S773" s="25" t="str">
        <f t="shared" si="157"/>
        <v/>
      </c>
      <c r="T773" s="22"/>
      <c r="U773" s="22"/>
      <c r="V773" s="22"/>
      <c r="W773" s="22"/>
      <c r="X773" s="22"/>
      <c r="Y773" s="22"/>
      <c r="Z773" s="31"/>
      <c r="AA773" s="41"/>
      <c r="AB773" s="31"/>
      <c r="AC773" s="121"/>
      <c r="AD773" s="122"/>
      <c r="AE773" s="118"/>
      <c r="AF773" s="100"/>
      <c r="AG773" s="71"/>
      <c r="AH773" s="94">
        <f>IFERROR(INDEX(※編集不可※選択項目!$P$3:$P$51,MATCH(新規登録用!G773&amp;新規登録用!H773&amp;新規登録用!I773,※編集不可※選択項目!$Q$3:$Q$51,0)),0)</f>
        <v>0</v>
      </c>
      <c r="AI773" s="95" t="str">
        <f t="shared" si="158"/>
        <v/>
      </c>
      <c r="AJ773" s="95" t="str">
        <f>IF(G773&amp;H773=※編集不可※選択項目!$J$3,VLOOKUP(新規登録用!U773,※編集不可※選択項目!$N$2:$P$13,3,TRUE),AK773)</f>
        <v/>
      </c>
      <c r="AK773" s="95" t="str">
        <f>IF(G773&amp;H773=※編集不可※選択項目!$J$15,VLOOKUP(新規登録用!U773,※編集不可※選択項目!$N$14:$P$25,3,TRUE),AL773)</f>
        <v/>
      </c>
      <c r="AL773" s="95" t="str">
        <f>IF(G773&amp;H773=※編集不可※選択項目!$J$27,VLOOKUP(新規登録用!U773,※編集不可※選択項目!$N$26:$P$41,3,TRUE),AM773)</f>
        <v/>
      </c>
      <c r="AM773" s="95" t="str">
        <f>IF(G773&amp;H773=※編集不可※選択項目!$J$43,VLOOKUP(新規登録用!U773,※編集不可※選択項目!$N$42:$P$46,3,TRUE),AN773)</f>
        <v/>
      </c>
      <c r="AN773" s="95" t="str">
        <f>IF(G773&amp;H773=※編集不可※選択項目!$J$48,VLOOKUP(新規登録用!U773,※編集不可※選択項目!$N$47:$P$51,3,TRUE),"")</f>
        <v/>
      </c>
      <c r="AO773" s="94">
        <f>IFERROR(VLOOKUP(Y773&amp;G773&amp;H773,※編集不可※選択項目!U:V,2,FALSE),0)</f>
        <v>0</v>
      </c>
      <c r="AP773" s="94">
        <f t="shared" si="159"/>
        <v>0</v>
      </c>
      <c r="AQ773" s="94" t="str">
        <f t="shared" si="160"/>
        <v/>
      </c>
      <c r="AR773" s="81">
        <f t="shared" si="161"/>
        <v>0</v>
      </c>
      <c r="AS773" s="81">
        <f t="shared" si="166"/>
        <v>0</v>
      </c>
      <c r="AT773" s="81">
        <f t="shared" si="162"/>
        <v>0</v>
      </c>
      <c r="AU773" s="81" t="str">
        <f t="shared" si="167"/>
        <v/>
      </c>
      <c r="AV773" s="74">
        <f t="shared" si="168"/>
        <v>0</v>
      </c>
      <c r="AW773" s="74">
        <f t="shared" si="169"/>
        <v>0</v>
      </c>
    </row>
    <row r="774" spans="1:49" s="13" customFormat="1" ht="25.15" customHeight="1" x14ac:dyDescent="0.15">
      <c r="A774" s="72">
        <f t="shared" si="163"/>
        <v>763</v>
      </c>
      <c r="B774" s="26" t="str">
        <f t="shared" si="156"/>
        <v/>
      </c>
      <c r="C774" s="73"/>
      <c r="D774" s="24" t="str">
        <f t="shared" si="164"/>
        <v/>
      </c>
      <c r="E774" s="24" t="str">
        <f t="shared" si="165"/>
        <v/>
      </c>
      <c r="F774" s="22"/>
      <c r="G774" s="23"/>
      <c r="H774" s="22"/>
      <c r="I774" s="24" t="str">
        <f>IF(OR(G774="",H774="",U774=""),"",IFERROR(VLOOKUP(G774&amp;H774&amp;U774,※編集不可※選択項目!$K$3:$P$51,5,FALSE),"該当なし"))</f>
        <v/>
      </c>
      <c r="J774" s="41"/>
      <c r="K774" s="22"/>
      <c r="L774" s="24" t="e">
        <f>J774&amp;#REF!</f>
        <v>#REF!</v>
      </c>
      <c r="M774" s="22"/>
      <c r="N774" s="22"/>
      <c r="O774" s="22"/>
      <c r="P774" s="22"/>
      <c r="Q774" s="22"/>
      <c r="R774" s="22"/>
      <c r="S774" s="25" t="str">
        <f t="shared" si="157"/>
        <v/>
      </c>
      <c r="T774" s="22"/>
      <c r="U774" s="22"/>
      <c r="V774" s="22"/>
      <c r="W774" s="22"/>
      <c r="X774" s="22"/>
      <c r="Y774" s="22"/>
      <c r="Z774" s="31"/>
      <c r="AA774" s="41"/>
      <c r="AB774" s="31"/>
      <c r="AC774" s="121"/>
      <c r="AD774" s="122"/>
      <c r="AE774" s="118"/>
      <c r="AF774" s="100"/>
      <c r="AG774" s="71"/>
      <c r="AH774" s="94">
        <f>IFERROR(INDEX(※編集不可※選択項目!$P$3:$P$51,MATCH(新規登録用!G774&amp;新規登録用!H774&amp;新規登録用!I774,※編集不可※選択項目!$Q$3:$Q$51,0)),0)</f>
        <v>0</v>
      </c>
      <c r="AI774" s="95" t="str">
        <f t="shared" si="158"/>
        <v/>
      </c>
      <c r="AJ774" s="95" t="str">
        <f>IF(G774&amp;H774=※編集不可※選択項目!$J$3,VLOOKUP(新規登録用!U774,※編集不可※選択項目!$N$2:$P$13,3,TRUE),AK774)</f>
        <v/>
      </c>
      <c r="AK774" s="95" t="str">
        <f>IF(G774&amp;H774=※編集不可※選択項目!$J$15,VLOOKUP(新規登録用!U774,※編集不可※選択項目!$N$14:$P$25,3,TRUE),AL774)</f>
        <v/>
      </c>
      <c r="AL774" s="95" t="str">
        <f>IF(G774&amp;H774=※編集不可※選択項目!$J$27,VLOOKUP(新規登録用!U774,※編集不可※選択項目!$N$26:$P$41,3,TRUE),AM774)</f>
        <v/>
      </c>
      <c r="AM774" s="95" t="str">
        <f>IF(G774&amp;H774=※編集不可※選択項目!$J$43,VLOOKUP(新規登録用!U774,※編集不可※選択項目!$N$42:$P$46,3,TRUE),AN774)</f>
        <v/>
      </c>
      <c r="AN774" s="95" t="str">
        <f>IF(G774&amp;H774=※編集不可※選択項目!$J$48,VLOOKUP(新規登録用!U774,※編集不可※選択項目!$N$47:$P$51,3,TRUE),"")</f>
        <v/>
      </c>
      <c r="AO774" s="94">
        <f>IFERROR(VLOOKUP(Y774&amp;G774&amp;H774,※編集不可※選択項目!U:V,2,FALSE),0)</f>
        <v>0</v>
      </c>
      <c r="AP774" s="94">
        <f t="shared" si="159"/>
        <v>0</v>
      </c>
      <c r="AQ774" s="94" t="str">
        <f t="shared" si="160"/>
        <v/>
      </c>
      <c r="AR774" s="81">
        <f t="shared" si="161"/>
        <v>0</v>
      </c>
      <c r="AS774" s="81">
        <f t="shared" si="166"/>
        <v>0</v>
      </c>
      <c r="AT774" s="81">
        <f t="shared" si="162"/>
        <v>0</v>
      </c>
      <c r="AU774" s="81" t="str">
        <f t="shared" si="167"/>
        <v/>
      </c>
      <c r="AV774" s="74">
        <f t="shared" si="168"/>
        <v>0</v>
      </c>
      <c r="AW774" s="74">
        <f t="shared" si="169"/>
        <v>0</v>
      </c>
    </row>
    <row r="775" spans="1:49" s="13" customFormat="1" ht="25.15" customHeight="1" x14ac:dyDescent="0.15">
      <c r="A775" s="72">
        <f t="shared" si="163"/>
        <v>764</v>
      </c>
      <c r="B775" s="26" t="str">
        <f t="shared" si="156"/>
        <v/>
      </c>
      <c r="C775" s="73"/>
      <c r="D775" s="24" t="str">
        <f t="shared" si="164"/>
        <v/>
      </c>
      <c r="E775" s="24" t="str">
        <f t="shared" si="165"/>
        <v/>
      </c>
      <c r="F775" s="22"/>
      <c r="G775" s="23"/>
      <c r="H775" s="22"/>
      <c r="I775" s="24" t="str">
        <f>IF(OR(G775="",H775="",U775=""),"",IFERROR(VLOOKUP(G775&amp;H775&amp;U775,※編集不可※選択項目!$K$3:$P$51,5,FALSE),"該当なし"))</f>
        <v/>
      </c>
      <c r="J775" s="41"/>
      <c r="K775" s="22"/>
      <c r="L775" s="24" t="e">
        <f>J775&amp;#REF!</f>
        <v>#REF!</v>
      </c>
      <c r="M775" s="22"/>
      <c r="N775" s="22"/>
      <c r="O775" s="22"/>
      <c r="P775" s="22"/>
      <c r="Q775" s="22"/>
      <c r="R775" s="22"/>
      <c r="S775" s="25" t="str">
        <f t="shared" si="157"/>
        <v/>
      </c>
      <c r="T775" s="22"/>
      <c r="U775" s="22"/>
      <c r="V775" s="22"/>
      <c r="W775" s="22"/>
      <c r="X775" s="22"/>
      <c r="Y775" s="22"/>
      <c r="Z775" s="31"/>
      <c r="AA775" s="41"/>
      <c r="AB775" s="31"/>
      <c r="AC775" s="121"/>
      <c r="AD775" s="122"/>
      <c r="AE775" s="118"/>
      <c r="AF775" s="100"/>
      <c r="AG775" s="71"/>
      <c r="AH775" s="94">
        <f>IFERROR(INDEX(※編集不可※選択項目!$P$3:$P$51,MATCH(新規登録用!G775&amp;新規登録用!H775&amp;新規登録用!I775,※編集不可※選択項目!$Q$3:$Q$51,0)),0)</f>
        <v>0</v>
      </c>
      <c r="AI775" s="95" t="str">
        <f t="shared" si="158"/>
        <v/>
      </c>
      <c r="AJ775" s="95" t="str">
        <f>IF(G775&amp;H775=※編集不可※選択項目!$J$3,VLOOKUP(新規登録用!U775,※編集不可※選択項目!$N$2:$P$13,3,TRUE),AK775)</f>
        <v/>
      </c>
      <c r="AK775" s="95" t="str">
        <f>IF(G775&amp;H775=※編集不可※選択項目!$J$15,VLOOKUP(新規登録用!U775,※編集不可※選択項目!$N$14:$P$25,3,TRUE),AL775)</f>
        <v/>
      </c>
      <c r="AL775" s="95" t="str">
        <f>IF(G775&amp;H775=※編集不可※選択項目!$J$27,VLOOKUP(新規登録用!U775,※編集不可※選択項目!$N$26:$P$41,3,TRUE),AM775)</f>
        <v/>
      </c>
      <c r="AM775" s="95" t="str">
        <f>IF(G775&amp;H775=※編集不可※選択項目!$J$43,VLOOKUP(新規登録用!U775,※編集不可※選択項目!$N$42:$P$46,3,TRUE),AN775)</f>
        <v/>
      </c>
      <c r="AN775" s="95" t="str">
        <f>IF(G775&amp;H775=※編集不可※選択項目!$J$48,VLOOKUP(新規登録用!U775,※編集不可※選択項目!$N$47:$P$51,3,TRUE),"")</f>
        <v/>
      </c>
      <c r="AO775" s="94">
        <f>IFERROR(VLOOKUP(Y775&amp;G775&amp;H775,※編集不可※選択項目!U:V,2,FALSE),0)</f>
        <v>0</v>
      </c>
      <c r="AP775" s="94">
        <f t="shared" si="159"/>
        <v>0</v>
      </c>
      <c r="AQ775" s="94" t="str">
        <f t="shared" si="160"/>
        <v/>
      </c>
      <c r="AR775" s="81">
        <f t="shared" si="161"/>
        <v>0</v>
      </c>
      <c r="AS775" s="81">
        <f t="shared" si="166"/>
        <v>0</v>
      </c>
      <c r="AT775" s="81">
        <f t="shared" si="162"/>
        <v>0</v>
      </c>
      <c r="AU775" s="81" t="str">
        <f t="shared" si="167"/>
        <v/>
      </c>
      <c r="AV775" s="74">
        <f t="shared" si="168"/>
        <v>0</v>
      </c>
      <c r="AW775" s="74">
        <f t="shared" si="169"/>
        <v>0</v>
      </c>
    </row>
    <row r="776" spans="1:49" s="13" customFormat="1" ht="25.15" customHeight="1" x14ac:dyDescent="0.15">
      <c r="A776" s="72">
        <f t="shared" si="163"/>
        <v>765</v>
      </c>
      <c r="B776" s="26" t="str">
        <f t="shared" si="156"/>
        <v/>
      </c>
      <c r="C776" s="73"/>
      <c r="D776" s="24" t="str">
        <f t="shared" si="164"/>
        <v/>
      </c>
      <c r="E776" s="24" t="str">
        <f t="shared" si="165"/>
        <v/>
      </c>
      <c r="F776" s="22"/>
      <c r="G776" s="23"/>
      <c r="H776" s="22"/>
      <c r="I776" s="24" t="str">
        <f>IF(OR(G776="",H776="",U776=""),"",IFERROR(VLOOKUP(G776&amp;H776&amp;U776,※編集不可※選択項目!$K$3:$P$51,5,FALSE),"該当なし"))</f>
        <v/>
      </c>
      <c r="J776" s="41"/>
      <c r="K776" s="22"/>
      <c r="L776" s="24" t="e">
        <f>J776&amp;#REF!</f>
        <v>#REF!</v>
      </c>
      <c r="M776" s="22"/>
      <c r="N776" s="22"/>
      <c r="O776" s="22"/>
      <c r="P776" s="22"/>
      <c r="Q776" s="22"/>
      <c r="R776" s="22"/>
      <c r="S776" s="25" t="str">
        <f t="shared" si="157"/>
        <v/>
      </c>
      <c r="T776" s="22"/>
      <c r="U776" s="22"/>
      <c r="V776" s="22"/>
      <c r="W776" s="22"/>
      <c r="X776" s="22"/>
      <c r="Y776" s="22"/>
      <c r="Z776" s="31"/>
      <c r="AA776" s="41"/>
      <c r="AB776" s="31"/>
      <c r="AC776" s="121"/>
      <c r="AD776" s="122"/>
      <c r="AE776" s="118"/>
      <c r="AF776" s="100"/>
      <c r="AG776" s="71"/>
      <c r="AH776" s="94">
        <f>IFERROR(INDEX(※編集不可※選択項目!$P$3:$P$51,MATCH(新規登録用!G776&amp;新規登録用!H776&amp;新規登録用!I776,※編集不可※選択項目!$Q$3:$Q$51,0)),0)</f>
        <v>0</v>
      </c>
      <c r="AI776" s="95" t="str">
        <f t="shared" si="158"/>
        <v/>
      </c>
      <c r="AJ776" s="95" t="str">
        <f>IF(G776&amp;H776=※編集不可※選択項目!$J$3,VLOOKUP(新規登録用!U776,※編集不可※選択項目!$N$2:$P$13,3,TRUE),AK776)</f>
        <v/>
      </c>
      <c r="AK776" s="95" t="str">
        <f>IF(G776&amp;H776=※編集不可※選択項目!$J$15,VLOOKUP(新規登録用!U776,※編集不可※選択項目!$N$14:$P$25,3,TRUE),AL776)</f>
        <v/>
      </c>
      <c r="AL776" s="95" t="str">
        <f>IF(G776&amp;H776=※編集不可※選択項目!$J$27,VLOOKUP(新規登録用!U776,※編集不可※選択項目!$N$26:$P$41,3,TRUE),AM776)</f>
        <v/>
      </c>
      <c r="AM776" s="95" t="str">
        <f>IF(G776&amp;H776=※編集不可※選択項目!$J$43,VLOOKUP(新規登録用!U776,※編集不可※選択項目!$N$42:$P$46,3,TRUE),AN776)</f>
        <v/>
      </c>
      <c r="AN776" s="95" t="str">
        <f>IF(G776&amp;H776=※編集不可※選択項目!$J$48,VLOOKUP(新規登録用!U776,※編集不可※選択項目!$N$47:$P$51,3,TRUE),"")</f>
        <v/>
      </c>
      <c r="AO776" s="94">
        <f>IFERROR(VLOOKUP(Y776&amp;G776&amp;H776,※編集不可※選択項目!U:V,2,FALSE),0)</f>
        <v>0</v>
      </c>
      <c r="AP776" s="94">
        <f t="shared" si="159"/>
        <v>0</v>
      </c>
      <c r="AQ776" s="94" t="str">
        <f t="shared" si="160"/>
        <v/>
      </c>
      <c r="AR776" s="81">
        <f t="shared" si="161"/>
        <v>0</v>
      </c>
      <c r="AS776" s="81">
        <f t="shared" si="166"/>
        <v>0</v>
      </c>
      <c r="AT776" s="81">
        <f t="shared" si="162"/>
        <v>0</v>
      </c>
      <c r="AU776" s="81" t="str">
        <f t="shared" si="167"/>
        <v/>
      </c>
      <c r="AV776" s="74">
        <f t="shared" si="168"/>
        <v>0</v>
      </c>
      <c r="AW776" s="74">
        <f t="shared" si="169"/>
        <v>0</v>
      </c>
    </row>
    <row r="777" spans="1:49" s="13" customFormat="1" ht="25.15" customHeight="1" x14ac:dyDescent="0.15">
      <c r="A777" s="72">
        <f t="shared" si="163"/>
        <v>766</v>
      </c>
      <c r="B777" s="26" t="str">
        <f t="shared" si="156"/>
        <v/>
      </c>
      <c r="C777" s="73"/>
      <c r="D777" s="24" t="str">
        <f t="shared" si="164"/>
        <v/>
      </c>
      <c r="E777" s="24" t="str">
        <f t="shared" si="165"/>
        <v/>
      </c>
      <c r="F777" s="22"/>
      <c r="G777" s="23"/>
      <c r="H777" s="22"/>
      <c r="I777" s="24" t="str">
        <f>IF(OR(G777="",H777="",U777=""),"",IFERROR(VLOOKUP(G777&amp;H777&amp;U777,※編集不可※選択項目!$K$3:$P$51,5,FALSE),"該当なし"))</f>
        <v/>
      </c>
      <c r="J777" s="41"/>
      <c r="K777" s="22"/>
      <c r="L777" s="24" t="e">
        <f>J777&amp;#REF!</f>
        <v>#REF!</v>
      </c>
      <c r="M777" s="22"/>
      <c r="N777" s="22"/>
      <c r="O777" s="22"/>
      <c r="P777" s="22"/>
      <c r="Q777" s="22"/>
      <c r="R777" s="22"/>
      <c r="S777" s="25" t="str">
        <f t="shared" si="157"/>
        <v/>
      </c>
      <c r="T777" s="22"/>
      <c r="U777" s="22"/>
      <c r="V777" s="22"/>
      <c r="W777" s="22"/>
      <c r="X777" s="22"/>
      <c r="Y777" s="22"/>
      <c r="Z777" s="31"/>
      <c r="AA777" s="41"/>
      <c r="AB777" s="31"/>
      <c r="AC777" s="121"/>
      <c r="AD777" s="122"/>
      <c r="AE777" s="118"/>
      <c r="AF777" s="100"/>
      <c r="AG777" s="71"/>
      <c r="AH777" s="94">
        <f>IFERROR(INDEX(※編集不可※選択項目!$P$3:$P$51,MATCH(新規登録用!G777&amp;新規登録用!H777&amp;新規登録用!I777,※編集不可※選択項目!$Q$3:$Q$51,0)),0)</f>
        <v>0</v>
      </c>
      <c r="AI777" s="95" t="str">
        <f t="shared" si="158"/>
        <v/>
      </c>
      <c r="AJ777" s="95" t="str">
        <f>IF(G777&amp;H777=※編集不可※選択項目!$J$3,VLOOKUP(新規登録用!U777,※編集不可※選択項目!$N$2:$P$13,3,TRUE),AK777)</f>
        <v/>
      </c>
      <c r="AK777" s="95" t="str">
        <f>IF(G777&amp;H777=※編集不可※選択項目!$J$15,VLOOKUP(新規登録用!U777,※編集不可※選択項目!$N$14:$P$25,3,TRUE),AL777)</f>
        <v/>
      </c>
      <c r="AL777" s="95" t="str">
        <f>IF(G777&amp;H777=※編集不可※選択項目!$J$27,VLOOKUP(新規登録用!U777,※編集不可※選択項目!$N$26:$P$41,3,TRUE),AM777)</f>
        <v/>
      </c>
      <c r="AM777" s="95" t="str">
        <f>IF(G777&amp;H777=※編集不可※選択項目!$J$43,VLOOKUP(新規登録用!U777,※編集不可※選択項目!$N$42:$P$46,3,TRUE),AN777)</f>
        <v/>
      </c>
      <c r="AN777" s="95" t="str">
        <f>IF(G777&amp;H777=※編集不可※選択項目!$J$48,VLOOKUP(新規登録用!U777,※編集不可※選択項目!$N$47:$P$51,3,TRUE),"")</f>
        <v/>
      </c>
      <c r="AO777" s="94">
        <f>IFERROR(VLOOKUP(Y777&amp;G777&amp;H777,※編集不可※選択項目!U:V,2,FALSE),0)</f>
        <v>0</v>
      </c>
      <c r="AP777" s="94">
        <f t="shared" si="159"/>
        <v>0</v>
      </c>
      <c r="AQ777" s="94" t="str">
        <f t="shared" si="160"/>
        <v/>
      </c>
      <c r="AR777" s="81">
        <f t="shared" si="161"/>
        <v>0</v>
      </c>
      <c r="AS777" s="81">
        <f t="shared" si="166"/>
        <v>0</v>
      </c>
      <c r="AT777" s="81">
        <f t="shared" si="162"/>
        <v>0</v>
      </c>
      <c r="AU777" s="81" t="str">
        <f t="shared" si="167"/>
        <v/>
      </c>
      <c r="AV777" s="74">
        <f t="shared" si="168"/>
        <v>0</v>
      </c>
      <c r="AW777" s="74">
        <f t="shared" si="169"/>
        <v>0</v>
      </c>
    </row>
    <row r="778" spans="1:49" s="13" customFormat="1" ht="25.15" customHeight="1" x14ac:dyDescent="0.15">
      <c r="A778" s="72">
        <f t="shared" si="163"/>
        <v>767</v>
      </c>
      <c r="B778" s="26" t="str">
        <f t="shared" si="156"/>
        <v/>
      </c>
      <c r="C778" s="73"/>
      <c r="D778" s="24" t="str">
        <f t="shared" si="164"/>
        <v/>
      </c>
      <c r="E778" s="24" t="str">
        <f t="shared" si="165"/>
        <v/>
      </c>
      <c r="F778" s="22"/>
      <c r="G778" s="23"/>
      <c r="H778" s="22"/>
      <c r="I778" s="24" t="str">
        <f>IF(OR(G778="",H778="",U778=""),"",IFERROR(VLOOKUP(G778&amp;H778&amp;U778,※編集不可※選択項目!$K$3:$P$51,5,FALSE),"該当なし"))</f>
        <v/>
      </c>
      <c r="J778" s="41"/>
      <c r="K778" s="22"/>
      <c r="L778" s="24" t="e">
        <f>J778&amp;#REF!</f>
        <v>#REF!</v>
      </c>
      <c r="M778" s="22"/>
      <c r="N778" s="22"/>
      <c r="O778" s="22"/>
      <c r="P778" s="22"/>
      <c r="Q778" s="22"/>
      <c r="R778" s="22"/>
      <c r="S778" s="25" t="str">
        <f t="shared" si="157"/>
        <v/>
      </c>
      <c r="T778" s="22"/>
      <c r="U778" s="22"/>
      <c r="V778" s="22"/>
      <c r="W778" s="22"/>
      <c r="X778" s="22"/>
      <c r="Y778" s="22"/>
      <c r="Z778" s="31"/>
      <c r="AA778" s="41"/>
      <c r="AB778" s="31"/>
      <c r="AC778" s="121"/>
      <c r="AD778" s="122"/>
      <c r="AE778" s="118"/>
      <c r="AF778" s="100"/>
      <c r="AG778" s="71"/>
      <c r="AH778" s="94">
        <f>IFERROR(INDEX(※編集不可※選択項目!$P$3:$P$51,MATCH(新規登録用!G778&amp;新規登録用!H778&amp;新規登録用!I778,※編集不可※選択項目!$Q$3:$Q$51,0)),0)</f>
        <v>0</v>
      </c>
      <c r="AI778" s="95" t="str">
        <f t="shared" si="158"/>
        <v/>
      </c>
      <c r="AJ778" s="95" t="str">
        <f>IF(G778&amp;H778=※編集不可※選択項目!$J$3,VLOOKUP(新規登録用!U778,※編集不可※選択項目!$N$2:$P$13,3,TRUE),AK778)</f>
        <v/>
      </c>
      <c r="AK778" s="95" t="str">
        <f>IF(G778&amp;H778=※編集不可※選択項目!$J$15,VLOOKUP(新規登録用!U778,※編集不可※選択項目!$N$14:$P$25,3,TRUE),AL778)</f>
        <v/>
      </c>
      <c r="AL778" s="95" t="str">
        <f>IF(G778&amp;H778=※編集不可※選択項目!$J$27,VLOOKUP(新規登録用!U778,※編集不可※選択項目!$N$26:$P$41,3,TRUE),AM778)</f>
        <v/>
      </c>
      <c r="AM778" s="95" t="str">
        <f>IF(G778&amp;H778=※編集不可※選択項目!$J$43,VLOOKUP(新規登録用!U778,※編集不可※選択項目!$N$42:$P$46,3,TRUE),AN778)</f>
        <v/>
      </c>
      <c r="AN778" s="95" t="str">
        <f>IF(G778&amp;H778=※編集不可※選択項目!$J$48,VLOOKUP(新規登録用!U778,※編集不可※選択項目!$N$47:$P$51,3,TRUE),"")</f>
        <v/>
      </c>
      <c r="AO778" s="94">
        <f>IFERROR(VLOOKUP(Y778&amp;G778&amp;H778,※編集不可※選択項目!U:V,2,FALSE),0)</f>
        <v>0</v>
      </c>
      <c r="AP778" s="94">
        <f t="shared" si="159"/>
        <v>0</v>
      </c>
      <c r="AQ778" s="94" t="str">
        <f t="shared" si="160"/>
        <v/>
      </c>
      <c r="AR778" s="81">
        <f t="shared" si="161"/>
        <v>0</v>
      </c>
      <c r="AS778" s="81">
        <f t="shared" si="166"/>
        <v>0</v>
      </c>
      <c r="AT778" s="81">
        <f t="shared" si="162"/>
        <v>0</v>
      </c>
      <c r="AU778" s="81" t="str">
        <f t="shared" si="167"/>
        <v/>
      </c>
      <c r="AV778" s="74">
        <f t="shared" si="168"/>
        <v>0</v>
      </c>
      <c r="AW778" s="74">
        <f t="shared" si="169"/>
        <v>0</v>
      </c>
    </row>
    <row r="779" spans="1:49" s="13" customFormat="1" ht="25.15" customHeight="1" x14ac:dyDescent="0.15">
      <c r="A779" s="72">
        <f t="shared" si="163"/>
        <v>768</v>
      </c>
      <c r="B779" s="26" t="str">
        <f t="shared" ref="B779:B842" si="170">IF($C779="","","高効率空調")</f>
        <v/>
      </c>
      <c r="C779" s="73"/>
      <c r="D779" s="24" t="str">
        <f t="shared" si="164"/>
        <v/>
      </c>
      <c r="E779" s="24" t="str">
        <f t="shared" si="165"/>
        <v/>
      </c>
      <c r="F779" s="22"/>
      <c r="G779" s="23"/>
      <c r="H779" s="22"/>
      <c r="I779" s="24" t="str">
        <f>IF(OR(G779="",H779="",U779=""),"",IFERROR(VLOOKUP(G779&amp;H779&amp;U779,※編集不可※選択項目!$K$3:$P$51,5,FALSE),"該当なし"))</f>
        <v/>
      </c>
      <c r="J779" s="41"/>
      <c r="K779" s="22"/>
      <c r="L779" s="24" t="e">
        <f>J779&amp;#REF!</f>
        <v>#REF!</v>
      </c>
      <c r="M779" s="22"/>
      <c r="N779" s="22"/>
      <c r="O779" s="22"/>
      <c r="P779" s="22"/>
      <c r="Q779" s="22"/>
      <c r="R779" s="22"/>
      <c r="S779" s="25" t="str">
        <f t="shared" ref="S779:S842" si="171">IF($M779="連結","連結前のすべての室外機が、基準を満たしていること",IF(U779="","",AP779))</f>
        <v/>
      </c>
      <c r="T779" s="22"/>
      <c r="U779" s="22"/>
      <c r="V779" s="22"/>
      <c r="W779" s="22"/>
      <c r="X779" s="22"/>
      <c r="Y779" s="22"/>
      <c r="Z779" s="31"/>
      <c r="AA779" s="41"/>
      <c r="AB779" s="31"/>
      <c r="AC779" s="121"/>
      <c r="AD779" s="122"/>
      <c r="AE779" s="118"/>
      <c r="AF779" s="100"/>
      <c r="AG779" s="71"/>
      <c r="AH779" s="94">
        <f>IFERROR(INDEX(※編集不可※選択項目!$P$3:$P$51,MATCH(新規登録用!G779&amp;新規登録用!H779&amp;新規登録用!I779,※編集不可※選択項目!$Q$3:$Q$51,0)),0)</f>
        <v>0</v>
      </c>
      <c r="AI779" s="95" t="str">
        <f t="shared" si="158"/>
        <v/>
      </c>
      <c r="AJ779" s="95" t="str">
        <f>IF(G779&amp;H779=※編集不可※選択項目!$J$3,VLOOKUP(新規登録用!U779,※編集不可※選択項目!$N$2:$P$13,3,TRUE),AK779)</f>
        <v/>
      </c>
      <c r="AK779" s="95" t="str">
        <f>IF(G779&amp;H779=※編集不可※選択項目!$J$15,VLOOKUP(新規登録用!U779,※編集不可※選択項目!$N$14:$P$25,3,TRUE),AL779)</f>
        <v/>
      </c>
      <c r="AL779" s="95" t="str">
        <f>IF(G779&amp;H779=※編集不可※選択項目!$J$27,VLOOKUP(新規登録用!U779,※編集不可※選択項目!$N$26:$P$41,3,TRUE),AM779)</f>
        <v/>
      </c>
      <c r="AM779" s="95" t="str">
        <f>IF(G779&amp;H779=※編集不可※選択項目!$J$43,VLOOKUP(新規登録用!U779,※編集不可※選択項目!$N$42:$P$46,3,TRUE),AN779)</f>
        <v/>
      </c>
      <c r="AN779" s="95" t="str">
        <f>IF(G779&amp;H779=※編集不可※選択項目!$J$48,VLOOKUP(新規登録用!U779,※編集不可※選択項目!$N$47:$P$51,3,TRUE),"")</f>
        <v/>
      </c>
      <c r="AO779" s="94">
        <f>IFERROR(VLOOKUP(Y779&amp;G779&amp;H779,※編集不可※選択項目!U:V,2,FALSE),0)</f>
        <v>0</v>
      </c>
      <c r="AP779" s="94">
        <f t="shared" si="159"/>
        <v>0</v>
      </c>
      <c r="AQ779" s="94" t="str">
        <f t="shared" si="160"/>
        <v/>
      </c>
      <c r="AR779" s="81">
        <f t="shared" si="161"/>
        <v>0</v>
      </c>
      <c r="AS779" s="81">
        <f t="shared" si="166"/>
        <v>0</v>
      </c>
      <c r="AT779" s="81">
        <f t="shared" si="162"/>
        <v>0</v>
      </c>
      <c r="AU779" s="81" t="str">
        <f t="shared" si="167"/>
        <v/>
      </c>
      <c r="AV779" s="74">
        <f t="shared" si="168"/>
        <v>0</v>
      </c>
      <c r="AW779" s="74">
        <f t="shared" si="169"/>
        <v>0</v>
      </c>
    </row>
    <row r="780" spans="1:49" s="13" customFormat="1" ht="25.15" customHeight="1" x14ac:dyDescent="0.15">
      <c r="A780" s="72">
        <f t="shared" si="163"/>
        <v>769</v>
      </c>
      <c r="B780" s="26" t="str">
        <f t="shared" si="170"/>
        <v/>
      </c>
      <c r="C780" s="73"/>
      <c r="D780" s="24" t="str">
        <f t="shared" si="164"/>
        <v/>
      </c>
      <c r="E780" s="24" t="str">
        <f t="shared" si="165"/>
        <v/>
      </c>
      <c r="F780" s="22"/>
      <c r="G780" s="23"/>
      <c r="H780" s="22"/>
      <c r="I780" s="24" t="str">
        <f>IF(OR(G780="",H780="",U780=""),"",IFERROR(VLOOKUP(G780&amp;H780&amp;U780,※編集不可※選択項目!$K$3:$P$51,5,FALSE),"該当なし"))</f>
        <v/>
      </c>
      <c r="J780" s="41"/>
      <c r="K780" s="22"/>
      <c r="L780" s="24" t="e">
        <f>J780&amp;#REF!</f>
        <v>#REF!</v>
      </c>
      <c r="M780" s="22"/>
      <c r="N780" s="22"/>
      <c r="O780" s="22"/>
      <c r="P780" s="22"/>
      <c r="Q780" s="22"/>
      <c r="R780" s="22"/>
      <c r="S780" s="25" t="str">
        <f t="shared" si="171"/>
        <v/>
      </c>
      <c r="T780" s="22"/>
      <c r="U780" s="22"/>
      <c r="V780" s="22"/>
      <c r="W780" s="22"/>
      <c r="X780" s="22"/>
      <c r="Y780" s="22"/>
      <c r="Z780" s="31"/>
      <c r="AA780" s="41"/>
      <c r="AB780" s="31"/>
      <c r="AC780" s="121"/>
      <c r="AD780" s="122"/>
      <c r="AE780" s="118"/>
      <c r="AF780" s="100"/>
      <c r="AG780" s="71"/>
      <c r="AH780" s="94">
        <f>IFERROR(INDEX(※編集不可※選択項目!$P$3:$P$51,MATCH(新規登録用!G780&amp;新規登録用!H780&amp;新規登録用!I780,※編集不可※選択項目!$Q$3:$Q$51,0)),0)</f>
        <v>0</v>
      </c>
      <c r="AI780" s="95" t="str">
        <f t="shared" ref="AI780:AI843" si="172">IF(I780&lt;&gt;"該当なし","",AJ780)</f>
        <v/>
      </c>
      <c r="AJ780" s="95" t="str">
        <f>IF(G780&amp;H780=※編集不可※選択項目!$J$3,VLOOKUP(新規登録用!U780,※編集不可※選択項目!$N$2:$P$13,3,TRUE),AK780)</f>
        <v/>
      </c>
      <c r="AK780" s="95" t="str">
        <f>IF(G780&amp;H780=※編集不可※選択項目!$J$15,VLOOKUP(新規登録用!U780,※編集不可※選択項目!$N$14:$P$25,3,TRUE),AL780)</f>
        <v/>
      </c>
      <c r="AL780" s="95" t="str">
        <f>IF(G780&amp;H780=※編集不可※選択項目!$J$27,VLOOKUP(新規登録用!U780,※編集不可※選択項目!$N$26:$P$41,3,TRUE),AM780)</f>
        <v/>
      </c>
      <c r="AM780" s="95" t="str">
        <f>IF(G780&amp;H780=※編集不可※選択項目!$J$43,VLOOKUP(新規登録用!U780,※編集不可※選択項目!$N$42:$P$46,3,TRUE),AN780)</f>
        <v/>
      </c>
      <c r="AN780" s="95" t="str">
        <f>IF(G780&amp;H780=※編集不可※選択項目!$J$48,VLOOKUP(新規登録用!U780,※編集不可※選択項目!$N$47:$P$51,3,TRUE),"")</f>
        <v/>
      </c>
      <c r="AO780" s="94">
        <f>IFERROR(VLOOKUP(Y780&amp;G780&amp;H780,※編集不可※選択項目!U:V,2,FALSE),0)</f>
        <v>0</v>
      </c>
      <c r="AP780" s="94">
        <f t="shared" ref="AP780:AP843" si="173">IF(I780="該当なし",_xlfn.IFNA(ROUNDDOWN(AI780*AO780,1),""),_xlfn.IFNA(ROUNDDOWN(AH780*AO780,1),""))</f>
        <v>0</v>
      </c>
      <c r="AQ780" s="94" t="str">
        <f t="shared" ref="AQ780:AQ843" si="174">IF(K780="","","["&amp;K780&amp;"]")</f>
        <v/>
      </c>
      <c r="AR780" s="81">
        <f t="shared" ref="AR780:AR843" si="175">IF(AND(($C780&lt;&gt;""),(OR(F780="",G780="",H780="",J780="",M780="",N780="",AND(M780&lt;&gt;"連結",T780=""),U780="",V780="",W780="",X780="",Y780=""))),1,0)</f>
        <v>0</v>
      </c>
      <c r="AS780" s="81">
        <f t="shared" si="166"/>
        <v>0</v>
      </c>
      <c r="AT780" s="81">
        <f t="shared" ref="AT780:AT843" si="176">IF(AND($J780&lt;&gt;"",COUNTIF($J780,"*■*")&gt;0,$AA780=""),1,0)</f>
        <v>0</v>
      </c>
      <c r="AU780" s="81" t="str">
        <f t="shared" si="167"/>
        <v/>
      </c>
      <c r="AV780" s="74">
        <f t="shared" si="168"/>
        <v>0</v>
      </c>
      <c r="AW780" s="74">
        <f t="shared" si="169"/>
        <v>0</v>
      </c>
    </row>
    <row r="781" spans="1:49" s="13" customFormat="1" ht="25.15" customHeight="1" x14ac:dyDescent="0.15">
      <c r="A781" s="72">
        <f t="shared" ref="A781:A844" si="177">ROW()-11</f>
        <v>770</v>
      </c>
      <c r="B781" s="26" t="str">
        <f t="shared" si="170"/>
        <v/>
      </c>
      <c r="C781" s="73"/>
      <c r="D781" s="24" t="str">
        <f t="shared" ref="D781:D844" si="178">IF($C$2="","",IF($B781&lt;&gt;"",$C$2,""))</f>
        <v/>
      </c>
      <c r="E781" s="24" t="str">
        <f t="shared" ref="E781:E844" si="179">IF($F$2="","",IF($B781&lt;&gt;"",$F$2,""))</f>
        <v/>
      </c>
      <c r="F781" s="22"/>
      <c r="G781" s="23"/>
      <c r="H781" s="22"/>
      <c r="I781" s="24" t="str">
        <f>IF(OR(G781="",H781="",U781=""),"",IFERROR(VLOOKUP(G781&amp;H781&amp;U781,※編集不可※選択項目!$K$3:$P$51,5,FALSE),"該当なし"))</f>
        <v/>
      </c>
      <c r="J781" s="41"/>
      <c r="K781" s="22"/>
      <c r="L781" s="24" t="e">
        <f>J781&amp;#REF!</f>
        <v>#REF!</v>
      </c>
      <c r="M781" s="22"/>
      <c r="N781" s="22"/>
      <c r="O781" s="22"/>
      <c r="P781" s="22"/>
      <c r="Q781" s="22"/>
      <c r="R781" s="22"/>
      <c r="S781" s="25" t="str">
        <f t="shared" si="171"/>
        <v/>
      </c>
      <c r="T781" s="22"/>
      <c r="U781" s="22"/>
      <c r="V781" s="22"/>
      <c r="W781" s="22"/>
      <c r="X781" s="22"/>
      <c r="Y781" s="22"/>
      <c r="Z781" s="31"/>
      <c r="AA781" s="41"/>
      <c r="AB781" s="31"/>
      <c r="AC781" s="121"/>
      <c r="AD781" s="122"/>
      <c r="AE781" s="118"/>
      <c r="AF781" s="100"/>
      <c r="AG781" s="71"/>
      <c r="AH781" s="94">
        <f>IFERROR(INDEX(※編集不可※選択項目!$P$3:$P$51,MATCH(新規登録用!G781&amp;新規登録用!H781&amp;新規登録用!I781,※編集不可※選択項目!$Q$3:$Q$51,0)),0)</f>
        <v>0</v>
      </c>
      <c r="AI781" s="95" t="str">
        <f t="shared" si="172"/>
        <v/>
      </c>
      <c r="AJ781" s="95" t="str">
        <f>IF(G781&amp;H781=※編集不可※選択項目!$J$3,VLOOKUP(新規登録用!U781,※編集不可※選択項目!$N$2:$P$13,3,TRUE),AK781)</f>
        <v/>
      </c>
      <c r="AK781" s="95" t="str">
        <f>IF(G781&amp;H781=※編集不可※選択項目!$J$15,VLOOKUP(新規登録用!U781,※編集不可※選択項目!$N$14:$P$25,3,TRUE),AL781)</f>
        <v/>
      </c>
      <c r="AL781" s="95" t="str">
        <f>IF(G781&amp;H781=※編集不可※選択項目!$J$27,VLOOKUP(新規登録用!U781,※編集不可※選択項目!$N$26:$P$41,3,TRUE),AM781)</f>
        <v/>
      </c>
      <c r="AM781" s="95" t="str">
        <f>IF(G781&amp;H781=※編集不可※選択項目!$J$43,VLOOKUP(新規登録用!U781,※編集不可※選択項目!$N$42:$P$46,3,TRUE),AN781)</f>
        <v/>
      </c>
      <c r="AN781" s="95" t="str">
        <f>IF(G781&amp;H781=※編集不可※選択項目!$J$48,VLOOKUP(新規登録用!U781,※編集不可※選択項目!$N$47:$P$51,3,TRUE),"")</f>
        <v/>
      </c>
      <c r="AO781" s="94">
        <f>IFERROR(VLOOKUP(Y781&amp;G781&amp;H781,※編集不可※選択項目!U:V,2,FALSE),0)</f>
        <v>0</v>
      </c>
      <c r="AP781" s="94">
        <f t="shared" si="173"/>
        <v>0</v>
      </c>
      <c r="AQ781" s="94" t="str">
        <f t="shared" si="174"/>
        <v/>
      </c>
      <c r="AR781" s="81">
        <f t="shared" si="175"/>
        <v>0</v>
      </c>
      <c r="AS781" s="81">
        <f t="shared" ref="AS781:AS844" si="180">IF(AND(M781="連結",O781=""),1,0)</f>
        <v>0</v>
      </c>
      <c r="AT781" s="81">
        <f t="shared" si="176"/>
        <v>0</v>
      </c>
      <c r="AU781" s="81" t="str">
        <f t="shared" ref="AU781:AU844" si="181">IF(J781="","",TEXT(J781&amp;AQ781,"G/標準"))</f>
        <v/>
      </c>
      <c r="AV781" s="74">
        <f t="shared" ref="AV781:AV844" si="182">IF(AU781="",0,COUNTIF($AU$12:$AU$1048576,AU781))</f>
        <v>0</v>
      </c>
      <c r="AW781" s="74">
        <f t="shared" ref="AW781:AW844" si="183">IF(AND($T781&lt;&gt;"",$T781&lt;$S781),1,0)</f>
        <v>0</v>
      </c>
    </row>
    <row r="782" spans="1:49" s="13" customFormat="1" ht="25.15" customHeight="1" x14ac:dyDescent="0.15">
      <c r="A782" s="72">
        <f t="shared" si="177"/>
        <v>771</v>
      </c>
      <c r="B782" s="26" t="str">
        <f t="shared" si="170"/>
        <v/>
      </c>
      <c r="C782" s="73"/>
      <c r="D782" s="24" t="str">
        <f t="shared" si="178"/>
        <v/>
      </c>
      <c r="E782" s="24" t="str">
        <f t="shared" si="179"/>
        <v/>
      </c>
      <c r="F782" s="22"/>
      <c r="G782" s="23"/>
      <c r="H782" s="22"/>
      <c r="I782" s="24" t="str">
        <f>IF(OR(G782="",H782="",U782=""),"",IFERROR(VLOOKUP(G782&amp;H782&amp;U782,※編集不可※選択項目!$K$3:$P$51,5,FALSE),"該当なし"))</f>
        <v/>
      </c>
      <c r="J782" s="41"/>
      <c r="K782" s="22"/>
      <c r="L782" s="24" t="e">
        <f>J782&amp;#REF!</f>
        <v>#REF!</v>
      </c>
      <c r="M782" s="22"/>
      <c r="N782" s="22"/>
      <c r="O782" s="22"/>
      <c r="P782" s="22"/>
      <c r="Q782" s="22"/>
      <c r="R782" s="22"/>
      <c r="S782" s="25" t="str">
        <f t="shared" si="171"/>
        <v/>
      </c>
      <c r="T782" s="22"/>
      <c r="U782" s="22"/>
      <c r="V782" s="22"/>
      <c r="W782" s="22"/>
      <c r="X782" s="22"/>
      <c r="Y782" s="22"/>
      <c r="Z782" s="31"/>
      <c r="AA782" s="41"/>
      <c r="AB782" s="31"/>
      <c r="AC782" s="121"/>
      <c r="AD782" s="122"/>
      <c r="AE782" s="118"/>
      <c r="AF782" s="100"/>
      <c r="AG782" s="71"/>
      <c r="AH782" s="94">
        <f>IFERROR(INDEX(※編集不可※選択項目!$P$3:$P$51,MATCH(新規登録用!G782&amp;新規登録用!H782&amp;新規登録用!I782,※編集不可※選択項目!$Q$3:$Q$51,0)),0)</f>
        <v>0</v>
      </c>
      <c r="AI782" s="95" t="str">
        <f t="shared" si="172"/>
        <v/>
      </c>
      <c r="AJ782" s="95" t="str">
        <f>IF(G782&amp;H782=※編集不可※選択項目!$J$3,VLOOKUP(新規登録用!U782,※編集不可※選択項目!$N$2:$P$13,3,TRUE),AK782)</f>
        <v/>
      </c>
      <c r="AK782" s="95" t="str">
        <f>IF(G782&amp;H782=※編集不可※選択項目!$J$15,VLOOKUP(新規登録用!U782,※編集不可※選択項目!$N$14:$P$25,3,TRUE),AL782)</f>
        <v/>
      </c>
      <c r="AL782" s="95" t="str">
        <f>IF(G782&amp;H782=※編集不可※選択項目!$J$27,VLOOKUP(新規登録用!U782,※編集不可※選択項目!$N$26:$P$41,3,TRUE),AM782)</f>
        <v/>
      </c>
      <c r="AM782" s="95" t="str">
        <f>IF(G782&amp;H782=※編集不可※選択項目!$J$43,VLOOKUP(新規登録用!U782,※編集不可※選択項目!$N$42:$P$46,3,TRUE),AN782)</f>
        <v/>
      </c>
      <c r="AN782" s="95" t="str">
        <f>IF(G782&amp;H782=※編集不可※選択項目!$J$48,VLOOKUP(新規登録用!U782,※編集不可※選択項目!$N$47:$P$51,3,TRUE),"")</f>
        <v/>
      </c>
      <c r="AO782" s="94">
        <f>IFERROR(VLOOKUP(Y782&amp;G782&amp;H782,※編集不可※選択項目!U:V,2,FALSE),0)</f>
        <v>0</v>
      </c>
      <c r="AP782" s="94">
        <f t="shared" si="173"/>
        <v>0</v>
      </c>
      <c r="AQ782" s="94" t="str">
        <f t="shared" si="174"/>
        <v/>
      </c>
      <c r="AR782" s="81">
        <f t="shared" si="175"/>
        <v>0</v>
      </c>
      <c r="AS782" s="81">
        <f t="shared" si="180"/>
        <v>0</v>
      </c>
      <c r="AT782" s="81">
        <f t="shared" si="176"/>
        <v>0</v>
      </c>
      <c r="AU782" s="81" t="str">
        <f t="shared" si="181"/>
        <v/>
      </c>
      <c r="AV782" s="74">
        <f t="shared" si="182"/>
        <v>0</v>
      </c>
      <c r="AW782" s="74">
        <f t="shared" si="183"/>
        <v>0</v>
      </c>
    </row>
    <row r="783" spans="1:49" s="13" customFormat="1" ht="25.15" customHeight="1" x14ac:dyDescent="0.15">
      <c r="A783" s="72">
        <f t="shared" si="177"/>
        <v>772</v>
      </c>
      <c r="B783" s="26" t="str">
        <f t="shared" si="170"/>
        <v/>
      </c>
      <c r="C783" s="73"/>
      <c r="D783" s="24" t="str">
        <f t="shared" si="178"/>
        <v/>
      </c>
      <c r="E783" s="24" t="str">
        <f t="shared" si="179"/>
        <v/>
      </c>
      <c r="F783" s="22"/>
      <c r="G783" s="23"/>
      <c r="H783" s="22"/>
      <c r="I783" s="24" t="str">
        <f>IF(OR(G783="",H783="",U783=""),"",IFERROR(VLOOKUP(G783&amp;H783&amp;U783,※編集不可※選択項目!$K$3:$P$51,5,FALSE),"該当なし"))</f>
        <v/>
      </c>
      <c r="J783" s="41"/>
      <c r="K783" s="22"/>
      <c r="L783" s="24" t="e">
        <f>J783&amp;#REF!</f>
        <v>#REF!</v>
      </c>
      <c r="M783" s="22"/>
      <c r="N783" s="22"/>
      <c r="O783" s="22"/>
      <c r="P783" s="22"/>
      <c r="Q783" s="22"/>
      <c r="R783" s="22"/>
      <c r="S783" s="25" t="str">
        <f t="shared" si="171"/>
        <v/>
      </c>
      <c r="T783" s="22"/>
      <c r="U783" s="22"/>
      <c r="V783" s="22"/>
      <c r="W783" s="22"/>
      <c r="X783" s="22"/>
      <c r="Y783" s="22"/>
      <c r="Z783" s="31"/>
      <c r="AA783" s="41"/>
      <c r="AB783" s="31"/>
      <c r="AC783" s="121"/>
      <c r="AD783" s="122"/>
      <c r="AE783" s="118"/>
      <c r="AF783" s="100"/>
      <c r="AG783" s="71"/>
      <c r="AH783" s="94">
        <f>IFERROR(INDEX(※編集不可※選択項目!$P$3:$P$51,MATCH(新規登録用!G783&amp;新規登録用!H783&amp;新規登録用!I783,※編集不可※選択項目!$Q$3:$Q$51,0)),0)</f>
        <v>0</v>
      </c>
      <c r="AI783" s="95" t="str">
        <f t="shared" si="172"/>
        <v/>
      </c>
      <c r="AJ783" s="95" t="str">
        <f>IF(G783&amp;H783=※編集不可※選択項目!$J$3,VLOOKUP(新規登録用!U783,※編集不可※選択項目!$N$2:$P$13,3,TRUE),AK783)</f>
        <v/>
      </c>
      <c r="AK783" s="95" t="str">
        <f>IF(G783&amp;H783=※編集不可※選択項目!$J$15,VLOOKUP(新規登録用!U783,※編集不可※選択項目!$N$14:$P$25,3,TRUE),AL783)</f>
        <v/>
      </c>
      <c r="AL783" s="95" t="str">
        <f>IF(G783&amp;H783=※編集不可※選択項目!$J$27,VLOOKUP(新規登録用!U783,※編集不可※選択項目!$N$26:$P$41,3,TRUE),AM783)</f>
        <v/>
      </c>
      <c r="AM783" s="95" t="str">
        <f>IF(G783&amp;H783=※編集不可※選択項目!$J$43,VLOOKUP(新規登録用!U783,※編集不可※選択項目!$N$42:$P$46,3,TRUE),AN783)</f>
        <v/>
      </c>
      <c r="AN783" s="95" t="str">
        <f>IF(G783&amp;H783=※編集不可※選択項目!$J$48,VLOOKUP(新規登録用!U783,※編集不可※選択項目!$N$47:$P$51,3,TRUE),"")</f>
        <v/>
      </c>
      <c r="AO783" s="94">
        <f>IFERROR(VLOOKUP(Y783&amp;G783&amp;H783,※編集不可※選択項目!U:V,2,FALSE),0)</f>
        <v>0</v>
      </c>
      <c r="AP783" s="94">
        <f t="shared" si="173"/>
        <v>0</v>
      </c>
      <c r="AQ783" s="94" t="str">
        <f t="shared" si="174"/>
        <v/>
      </c>
      <c r="AR783" s="81">
        <f t="shared" si="175"/>
        <v>0</v>
      </c>
      <c r="AS783" s="81">
        <f t="shared" si="180"/>
        <v>0</v>
      </c>
      <c r="AT783" s="81">
        <f t="shared" si="176"/>
        <v>0</v>
      </c>
      <c r="AU783" s="81" t="str">
        <f t="shared" si="181"/>
        <v/>
      </c>
      <c r="AV783" s="74">
        <f t="shared" si="182"/>
        <v>0</v>
      </c>
      <c r="AW783" s="74">
        <f t="shared" si="183"/>
        <v>0</v>
      </c>
    </row>
    <row r="784" spans="1:49" s="13" customFormat="1" ht="25.15" customHeight="1" x14ac:dyDescent="0.15">
      <c r="A784" s="72">
        <f t="shared" si="177"/>
        <v>773</v>
      </c>
      <c r="B784" s="26" t="str">
        <f t="shared" si="170"/>
        <v/>
      </c>
      <c r="C784" s="73"/>
      <c r="D784" s="24" t="str">
        <f t="shared" si="178"/>
        <v/>
      </c>
      <c r="E784" s="24" t="str">
        <f t="shared" si="179"/>
        <v/>
      </c>
      <c r="F784" s="22"/>
      <c r="G784" s="23"/>
      <c r="H784" s="22"/>
      <c r="I784" s="24" t="str">
        <f>IF(OR(G784="",H784="",U784=""),"",IFERROR(VLOOKUP(G784&amp;H784&amp;U784,※編集不可※選択項目!$K$3:$P$51,5,FALSE),"該当なし"))</f>
        <v/>
      </c>
      <c r="J784" s="41"/>
      <c r="K784" s="22"/>
      <c r="L784" s="24" t="e">
        <f>J784&amp;#REF!</f>
        <v>#REF!</v>
      </c>
      <c r="M784" s="22"/>
      <c r="N784" s="22"/>
      <c r="O784" s="22"/>
      <c r="P784" s="22"/>
      <c r="Q784" s="22"/>
      <c r="R784" s="22"/>
      <c r="S784" s="25" t="str">
        <f t="shared" si="171"/>
        <v/>
      </c>
      <c r="T784" s="22"/>
      <c r="U784" s="22"/>
      <c r="V784" s="22"/>
      <c r="W784" s="22"/>
      <c r="X784" s="22"/>
      <c r="Y784" s="22"/>
      <c r="Z784" s="31"/>
      <c r="AA784" s="41"/>
      <c r="AB784" s="31"/>
      <c r="AC784" s="121"/>
      <c r="AD784" s="122"/>
      <c r="AE784" s="118"/>
      <c r="AF784" s="100"/>
      <c r="AG784" s="71"/>
      <c r="AH784" s="94">
        <f>IFERROR(INDEX(※編集不可※選択項目!$P$3:$P$51,MATCH(新規登録用!G784&amp;新規登録用!H784&amp;新規登録用!I784,※編集不可※選択項目!$Q$3:$Q$51,0)),0)</f>
        <v>0</v>
      </c>
      <c r="AI784" s="95" t="str">
        <f t="shared" si="172"/>
        <v/>
      </c>
      <c r="AJ784" s="95" t="str">
        <f>IF(G784&amp;H784=※編集不可※選択項目!$J$3,VLOOKUP(新規登録用!U784,※編集不可※選択項目!$N$2:$P$13,3,TRUE),AK784)</f>
        <v/>
      </c>
      <c r="AK784" s="95" t="str">
        <f>IF(G784&amp;H784=※編集不可※選択項目!$J$15,VLOOKUP(新規登録用!U784,※編集不可※選択項目!$N$14:$P$25,3,TRUE),AL784)</f>
        <v/>
      </c>
      <c r="AL784" s="95" t="str">
        <f>IF(G784&amp;H784=※編集不可※選択項目!$J$27,VLOOKUP(新規登録用!U784,※編集不可※選択項目!$N$26:$P$41,3,TRUE),AM784)</f>
        <v/>
      </c>
      <c r="AM784" s="95" t="str">
        <f>IF(G784&amp;H784=※編集不可※選択項目!$J$43,VLOOKUP(新規登録用!U784,※編集不可※選択項目!$N$42:$P$46,3,TRUE),AN784)</f>
        <v/>
      </c>
      <c r="AN784" s="95" t="str">
        <f>IF(G784&amp;H784=※編集不可※選択項目!$J$48,VLOOKUP(新規登録用!U784,※編集不可※選択項目!$N$47:$P$51,3,TRUE),"")</f>
        <v/>
      </c>
      <c r="AO784" s="94">
        <f>IFERROR(VLOOKUP(Y784&amp;G784&amp;H784,※編集不可※選択項目!U:V,2,FALSE),0)</f>
        <v>0</v>
      </c>
      <c r="AP784" s="94">
        <f t="shared" si="173"/>
        <v>0</v>
      </c>
      <c r="AQ784" s="94" t="str">
        <f t="shared" si="174"/>
        <v/>
      </c>
      <c r="AR784" s="81">
        <f t="shared" si="175"/>
        <v>0</v>
      </c>
      <c r="AS784" s="81">
        <f t="shared" si="180"/>
        <v>0</v>
      </c>
      <c r="AT784" s="81">
        <f t="shared" si="176"/>
        <v>0</v>
      </c>
      <c r="AU784" s="81" t="str">
        <f t="shared" si="181"/>
        <v/>
      </c>
      <c r="AV784" s="74">
        <f t="shared" si="182"/>
        <v>0</v>
      </c>
      <c r="AW784" s="74">
        <f t="shared" si="183"/>
        <v>0</v>
      </c>
    </row>
    <row r="785" spans="1:49" s="13" customFormat="1" ht="25.15" customHeight="1" x14ac:dyDescent="0.15">
      <c r="A785" s="72">
        <f t="shared" si="177"/>
        <v>774</v>
      </c>
      <c r="B785" s="26" t="str">
        <f t="shared" si="170"/>
        <v/>
      </c>
      <c r="C785" s="73"/>
      <c r="D785" s="24" t="str">
        <f t="shared" si="178"/>
        <v/>
      </c>
      <c r="E785" s="24" t="str">
        <f t="shared" si="179"/>
        <v/>
      </c>
      <c r="F785" s="22"/>
      <c r="G785" s="23"/>
      <c r="H785" s="22"/>
      <c r="I785" s="24" t="str">
        <f>IF(OR(G785="",H785="",U785=""),"",IFERROR(VLOOKUP(G785&amp;H785&amp;U785,※編集不可※選択項目!$K$3:$P$51,5,FALSE),"該当なし"))</f>
        <v/>
      </c>
      <c r="J785" s="41"/>
      <c r="K785" s="22"/>
      <c r="L785" s="24" t="e">
        <f>J785&amp;#REF!</f>
        <v>#REF!</v>
      </c>
      <c r="M785" s="22"/>
      <c r="N785" s="22"/>
      <c r="O785" s="22"/>
      <c r="P785" s="22"/>
      <c r="Q785" s="22"/>
      <c r="R785" s="22"/>
      <c r="S785" s="25" t="str">
        <f t="shared" si="171"/>
        <v/>
      </c>
      <c r="T785" s="22"/>
      <c r="U785" s="22"/>
      <c r="V785" s="22"/>
      <c r="W785" s="22"/>
      <c r="X785" s="22"/>
      <c r="Y785" s="22"/>
      <c r="Z785" s="31"/>
      <c r="AA785" s="41"/>
      <c r="AB785" s="31"/>
      <c r="AC785" s="121"/>
      <c r="AD785" s="122"/>
      <c r="AE785" s="118"/>
      <c r="AF785" s="100"/>
      <c r="AG785" s="71"/>
      <c r="AH785" s="94">
        <f>IFERROR(INDEX(※編集不可※選択項目!$P$3:$P$51,MATCH(新規登録用!G785&amp;新規登録用!H785&amp;新規登録用!I785,※編集不可※選択項目!$Q$3:$Q$51,0)),0)</f>
        <v>0</v>
      </c>
      <c r="AI785" s="95" t="str">
        <f t="shared" si="172"/>
        <v/>
      </c>
      <c r="AJ785" s="95" t="str">
        <f>IF(G785&amp;H785=※編集不可※選択項目!$J$3,VLOOKUP(新規登録用!U785,※編集不可※選択項目!$N$2:$P$13,3,TRUE),AK785)</f>
        <v/>
      </c>
      <c r="AK785" s="95" t="str">
        <f>IF(G785&amp;H785=※編集不可※選択項目!$J$15,VLOOKUP(新規登録用!U785,※編集不可※選択項目!$N$14:$P$25,3,TRUE),AL785)</f>
        <v/>
      </c>
      <c r="AL785" s="95" t="str">
        <f>IF(G785&amp;H785=※編集不可※選択項目!$J$27,VLOOKUP(新規登録用!U785,※編集不可※選択項目!$N$26:$P$41,3,TRUE),AM785)</f>
        <v/>
      </c>
      <c r="AM785" s="95" t="str">
        <f>IF(G785&amp;H785=※編集不可※選択項目!$J$43,VLOOKUP(新規登録用!U785,※編集不可※選択項目!$N$42:$P$46,3,TRUE),AN785)</f>
        <v/>
      </c>
      <c r="AN785" s="95" t="str">
        <f>IF(G785&amp;H785=※編集不可※選択項目!$J$48,VLOOKUP(新規登録用!U785,※編集不可※選択項目!$N$47:$P$51,3,TRUE),"")</f>
        <v/>
      </c>
      <c r="AO785" s="94">
        <f>IFERROR(VLOOKUP(Y785&amp;G785&amp;H785,※編集不可※選択項目!U:V,2,FALSE),0)</f>
        <v>0</v>
      </c>
      <c r="AP785" s="94">
        <f t="shared" si="173"/>
        <v>0</v>
      </c>
      <c r="AQ785" s="94" t="str">
        <f t="shared" si="174"/>
        <v/>
      </c>
      <c r="AR785" s="81">
        <f t="shared" si="175"/>
        <v>0</v>
      </c>
      <c r="AS785" s="81">
        <f t="shared" si="180"/>
        <v>0</v>
      </c>
      <c r="AT785" s="81">
        <f t="shared" si="176"/>
        <v>0</v>
      </c>
      <c r="AU785" s="81" t="str">
        <f t="shared" si="181"/>
        <v/>
      </c>
      <c r="AV785" s="74">
        <f t="shared" si="182"/>
        <v>0</v>
      </c>
      <c r="AW785" s="74">
        <f t="shared" si="183"/>
        <v>0</v>
      </c>
    </row>
    <row r="786" spans="1:49" s="13" customFormat="1" ht="25.15" customHeight="1" x14ac:dyDescent="0.15">
      <c r="A786" s="72">
        <f t="shared" si="177"/>
        <v>775</v>
      </c>
      <c r="B786" s="26" t="str">
        <f t="shared" si="170"/>
        <v/>
      </c>
      <c r="C786" s="73"/>
      <c r="D786" s="24" t="str">
        <f t="shared" si="178"/>
        <v/>
      </c>
      <c r="E786" s="24" t="str">
        <f t="shared" si="179"/>
        <v/>
      </c>
      <c r="F786" s="22"/>
      <c r="G786" s="23"/>
      <c r="H786" s="22"/>
      <c r="I786" s="24" t="str">
        <f>IF(OR(G786="",H786="",U786=""),"",IFERROR(VLOOKUP(G786&amp;H786&amp;U786,※編集不可※選択項目!$K$3:$P$51,5,FALSE),"該当なし"))</f>
        <v/>
      </c>
      <c r="J786" s="41"/>
      <c r="K786" s="22"/>
      <c r="L786" s="24" t="e">
        <f>J786&amp;#REF!</f>
        <v>#REF!</v>
      </c>
      <c r="M786" s="22"/>
      <c r="N786" s="22"/>
      <c r="O786" s="22"/>
      <c r="P786" s="22"/>
      <c r="Q786" s="22"/>
      <c r="R786" s="22"/>
      <c r="S786" s="25" t="str">
        <f t="shared" si="171"/>
        <v/>
      </c>
      <c r="T786" s="22"/>
      <c r="U786" s="22"/>
      <c r="V786" s="22"/>
      <c r="W786" s="22"/>
      <c r="X786" s="22"/>
      <c r="Y786" s="22"/>
      <c r="Z786" s="31"/>
      <c r="AA786" s="41"/>
      <c r="AB786" s="31"/>
      <c r="AC786" s="121"/>
      <c r="AD786" s="122"/>
      <c r="AE786" s="118"/>
      <c r="AF786" s="100"/>
      <c r="AG786" s="71"/>
      <c r="AH786" s="94">
        <f>IFERROR(INDEX(※編集不可※選択項目!$P$3:$P$51,MATCH(新規登録用!G786&amp;新規登録用!H786&amp;新規登録用!I786,※編集不可※選択項目!$Q$3:$Q$51,0)),0)</f>
        <v>0</v>
      </c>
      <c r="AI786" s="95" t="str">
        <f t="shared" si="172"/>
        <v/>
      </c>
      <c r="AJ786" s="95" t="str">
        <f>IF(G786&amp;H786=※編集不可※選択項目!$J$3,VLOOKUP(新規登録用!U786,※編集不可※選択項目!$N$2:$P$13,3,TRUE),AK786)</f>
        <v/>
      </c>
      <c r="AK786" s="95" t="str">
        <f>IF(G786&amp;H786=※編集不可※選択項目!$J$15,VLOOKUP(新規登録用!U786,※編集不可※選択項目!$N$14:$P$25,3,TRUE),AL786)</f>
        <v/>
      </c>
      <c r="AL786" s="95" t="str">
        <f>IF(G786&amp;H786=※編集不可※選択項目!$J$27,VLOOKUP(新規登録用!U786,※編集不可※選択項目!$N$26:$P$41,3,TRUE),AM786)</f>
        <v/>
      </c>
      <c r="AM786" s="95" t="str">
        <f>IF(G786&amp;H786=※編集不可※選択項目!$J$43,VLOOKUP(新規登録用!U786,※編集不可※選択項目!$N$42:$P$46,3,TRUE),AN786)</f>
        <v/>
      </c>
      <c r="AN786" s="95" t="str">
        <f>IF(G786&amp;H786=※編集不可※選択項目!$J$48,VLOOKUP(新規登録用!U786,※編集不可※選択項目!$N$47:$P$51,3,TRUE),"")</f>
        <v/>
      </c>
      <c r="AO786" s="94">
        <f>IFERROR(VLOOKUP(Y786&amp;G786&amp;H786,※編集不可※選択項目!U:V,2,FALSE),0)</f>
        <v>0</v>
      </c>
      <c r="AP786" s="94">
        <f t="shared" si="173"/>
        <v>0</v>
      </c>
      <c r="AQ786" s="94" t="str">
        <f t="shared" si="174"/>
        <v/>
      </c>
      <c r="AR786" s="81">
        <f t="shared" si="175"/>
        <v>0</v>
      </c>
      <c r="AS786" s="81">
        <f t="shared" si="180"/>
        <v>0</v>
      </c>
      <c r="AT786" s="81">
        <f t="shared" si="176"/>
        <v>0</v>
      </c>
      <c r="AU786" s="81" t="str">
        <f t="shared" si="181"/>
        <v/>
      </c>
      <c r="AV786" s="74">
        <f t="shared" si="182"/>
        <v>0</v>
      </c>
      <c r="AW786" s="74">
        <f t="shared" si="183"/>
        <v>0</v>
      </c>
    </row>
    <row r="787" spans="1:49" s="13" customFormat="1" ht="25.15" customHeight="1" x14ac:dyDescent="0.15">
      <c r="A787" s="72">
        <f t="shared" si="177"/>
        <v>776</v>
      </c>
      <c r="B787" s="26" t="str">
        <f t="shared" si="170"/>
        <v/>
      </c>
      <c r="C787" s="73"/>
      <c r="D787" s="24" t="str">
        <f t="shared" si="178"/>
        <v/>
      </c>
      <c r="E787" s="24" t="str">
        <f t="shared" si="179"/>
        <v/>
      </c>
      <c r="F787" s="22"/>
      <c r="G787" s="23"/>
      <c r="H787" s="22"/>
      <c r="I787" s="24" t="str">
        <f>IF(OR(G787="",H787="",U787=""),"",IFERROR(VLOOKUP(G787&amp;H787&amp;U787,※編集不可※選択項目!$K$3:$P$51,5,FALSE),"該当なし"))</f>
        <v/>
      </c>
      <c r="J787" s="41"/>
      <c r="K787" s="22"/>
      <c r="L787" s="24" t="e">
        <f>J787&amp;#REF!</f>
        <v>#REF!</v>
      </c>
      <c r="M787" s="22"/>
      <c r="N787" s="22"/>
      <c r="O787" s="22"/>
      <c r="P787" s="22"/>
      <c r="Q787" s="22"/>
      <c r="R787" s="22"/>
      <c r="S787" s="25" t="str">
        <f t="shared" si="171"/>
        <v/>
      </c>
      <c r="T787" s="22"/>
      <c r="U787" s="22"/>
      <c r="V787" s="22"/>
      <c r="W787" s="22"/>
      <c r="X787" s="22"/>
      <c r="Y787" s="22"/>
      <c r="Z787" s="31"/>
      <c r="AA787" s="41"/>
      <c r="AB787" s="31"/>
      <c r="AC787" s="121"/>
      <c r="AD787" s="122"/>
      <c r="AE787" s="118"/>
      <c r="AF787" s="100"/>
      <c r="AG787" s="71"/>
      <c r="AH787" s="94">
        <f>IFERROR(INDEX(※編集不可※選択項目!$P$3:$P$51,MATCH(新規登録用!G787&amp;新規登録用!H787&amp;新規登録用!I787,※編集不可※選択項目!$Q$3:$Q$51,0)),0)</f>
        <v>0</v>
      </c>
      <c r="AI787" s="95" t="str">
        <f t="shared" si="172"/>
        <v/>
      </c>
      <c r="AJ787" s="95" t="str">
        <f>IF(G787&amp;H787=※編集不可※選択項目!$J$3,VLOOKUP(新規登録用!U787,※編集不可※選択項目!$N$2:$P$13,3,TRUE),AK787)</f>
        <v/>
      </c>
      <c r="AK787" s="95" t="str">
        <f>IF(G787&amp;H787=※編集不可※選択項目!$J$15,VLOOKUP(新規登録用!U787,※編集不可※選択項目!$N$14:$P$25,3,TRUE),AL787)</f>
        <v/>
      </c>
      <c r="AL787" s="95" t="str">
        <f>IF(G787&amp;H787=※編集不可※選択項目!$J$27,VLOOKUP(新規登録用!U787,※編集不可※選択項目!$N$26:$P$41,3,TRUE),AM787)</f>
        <v/>
      </c>
      <c r="AM787" s="95" t="str">
        <f>IF(G787&amp;H787=※編集不可※選択項目!$J$43,VLOOKUP(新規登録用!U787,※編集不可※選択項目!$N$42:$P$46,3,TRUE),AN787)</f>
        <v/>
      </c>
      <c r="AN787" s="95" t="str">
        <f>IF(G787&amp;H787=※編集不可※選択項目!$J$48,VLOOKUP(新規登録用!U787,※編集不可※選択項目!$N$47:$P$51,3,TRUE),"")</f>
        <v/>
      </c>
      <c r="AO787" s="94">
        <f>IFERROR(VLOOKUP(Y787&amp;G787&amp;H787,※編集不可※選択項目!U:V,2,FALSE),0)</f>
        <v>0</v>
      </c>
      <c r="AP787" s="94">
        <f t="shared" si="173"/>
        <v>0</v>
      </c>
      <c r="AQ787" s="94" t="str">
        <f t="shared" si="174"/>
        <v/>
      </c>
      <c r="AR787" s="81">
        <f t="shared" si="175"/>
        <v>0</v>
      </c>
      <c r="AS787" s="81">
        <f t="shared" si="180"/>
        <v>0</v>
      </c>
      <c r="AT787" s="81">
        <f t="shared" si="176"/>
        <v>0</v>
      </c>
      <c r="AU787" s="81" t="str">
        <f t="shared" si="181"/>
        <v/>
      </c>
      <c r="AV787" s="74">
        <f t="shared" si="182"/>
        <v>0</v>
      </c>
      <c r="AW787" s="74">
        <f t="shared" si="183"/>
        <v>0</v>
      </c>
    </row>
    <row r="788" spans="1:49" s="13" customFormat="1" ht="25.15" customHeight="1" x14ac:dyDescent="0.15">
      <c r="A788" s="72">
        <f t="shared" si="177"/>
        <v>777</v>
      </c>
      <c r="B788" s="26" t="str">
        <f t="shared" si="170"/>
        <v/>
      </c>
      <c r="C788" s="73"/>
      <c r="D788" s="24" t="str">
        <f t="shared" si="178"/>
        <v/>
      </c>
      <c r="E788" s="24" t="str">
        <f t="shared" si="179"/>
        <v/>
      </c>
      <c r="F788" s="22"/>
      <c r="G788" s="23"/>
      <c r="H788" s="22"/>
      <c r="I788" s="24" t="str">
        <f>IF(OR(G788="",H788="",U788=""),"",IFERROR(VLOOKUP(G788&amp;H788&amp;U788,※編集不可※選択項目!$K$3:$P$51,5,FALSE),"該当なし"))</f>
        <v/>
      </c>
      <c r="J788" s="41"/>
      <c r="K788" s="22"/>
      <c r="L788" s="24" t="e">
        <f>J788&amp;#REF!</f>
        <v>#REF!</v>
      </c>
      <c r="M788" s="22"/>
      <c r="N788" s="22"/>
      <c r="O788" s="22"/>
      <c r="P788" s="22"/>
      <c r="Q788" s="22"/>
      <c r="R788" s="22"/>
      <c r="S788" s="25" t="str">
        <f t="shared" si="171"/>
        <v/>
      </c>
      <c r="T788" s="22"/>
      <c r="U788" s="22"/>
      <c r="V788" s="22"/>
      <c r="W788" s="22"/>
      <c r="X788" s="22"/>
      <c r="Y788" s="22"/>
      <c r="Z788" s="31"/>
      <c r="AA788" s="41"/>
      <c r="AB788" s="31"/>
      <c r="AC788" s="121"/>
      <c r="AD788" s="122"/>
      <c r="AE788" s="118"/>
      <c r="AF788" s="100"/>
      <c r="AG788" s="71"/>
      <c r="AH788" s="94">
        <f>IFERROR(INDEX(※編集不可※選択項目!$P$3:$P$51,MATCH(新規登録用!G788&amp;新規登録用!H788&amp;新規登録用!I788,※編集不可※選択項目!$Q$3:$Q$51,0)),0)</f>
        <v>0</v>
      </c>
      <c r="AI788" s="95" t="str">
        <f t="shared" si="172"/>
        <v/>
      </c>
      <c r="AJ788" s="95" t="str">
        <f>IF(G788&amp;H788=※編集不可※選択項目!$J$3,VLOOKUP(新規登録用!U788,※編集不可※選択項目!$N$2:$P$13,3,TRUE),AK788)</f>
        <v/>
      </c>
      <c r="AK788" s="95" t="str">
        <f>IF(G788&amp;H788=※編集不可※選択項目!$J$15,VLOOKUP(新規登録用!U788,※編集不可※選択項目!$N$14:$P$25,3,TRUE),AL788)</f>
        <v/>
      </c>
      <c r="AL788" s="95" t="str">
        <f>IF(G788&amp;H788=※編集不可※選択項目!$J$27,VLOOKUP(新規登録用!U788,※編集不可※選択項目!$N$26:$P$41,3,TRUE),AM788)</f>
        <v/>
      </c>
      <c r="AM788" s="95" t="str">
        <f>IF(G788&amp;H788=※編集不可※選択項目!$J$43,VLOOKUP(新規登録用!U788,※編集不可※選択項目!$N$42:$P$46,3,TRUE),AN788)</f>
        <v/>
      </c>
      <c r="AN788" s="95" t="str">
        <f>IF(G788&amp;H788=※編集不可※選択項目!$J$48,VLOOKUP(新規登録用!U788,※編集不可※選択項目!$N$47:$P$51,3,TRUE),"")</f>
        <v/>
      </c>
      <c r="AO788" s="94">
        <f>IFERROR(VLOOKUP(Y788&amp;G788&amp;H788,※編集不可※選択項目!U:V,2,FALSE),0)</f>
        <v>0</v>
      </c>
      <c r="AP788" s="94">
        <f t="shared" si="173"/>
        <v>0</v>
      </c>
      <c r="AQ788" s="94" t="str">
        <f t="shared" si="174"/>
        <v/>
      </c>
      <c r="AR788" s="81">
        <f t="shared" si="175"/>
        <v>0</v>
      </c>
      <c r="AS788" s="81">
        <f t="shared" si="180"/>
        <v>0</v>
      </c>
      <c r="AT788" s="81">
        <f t="shared" si="176"/>
        <v>0</v>
      </c>
      <c r="AU788" s="81" t="str">
        <f t="shared" si="181"/>
        <v/>
      </c>
      <c r="AV788" s="74">
        <f t="shared" si="182"/>
        <v>0</v>
      </c>
      <c r="AW788" s="74">
        <f t="shared" si="183"/>
        <v>0</v>
      </c>
    </row>
    <row r="789" spans="1:49" s="13" customFormat="1" ht="25.15" customHeight="1" x14ac:dyDescent="0.15">
      <c r="A789" s="72">
        <f t="shared" si="177"/>
        <v>778</v>
      </c>
      <c r="B789" s="26" t="str">
        <f t="shared" si="170"/>
        <v/>
      </c>
      <c r="C789" s="73"/>
      <c r="D789" s="24" t="str">
        <f t="shared" si="178"/>
        <v/>
      </c>
      <c r="E789" s="24" t="str">
        <f t="shared" si="179"/>
        <v/>
      </c>
      <c r="F789" s="22"/>
      <c r="G789" s="23"/>
      <c r="H789" s="22"/>
      <c r="I789" s="24" t="str">
        <f>IF(OR(G789="",H789="",U789=""),"",IFERROR(VLOOKUP(G789&amp;H789&amp;U789,※編集不可※選択項目!$K$3:$P$51,5,FALSE),"該当なし"))</f>
        <v/>
      </c>
      <c r="J789" s="41"/>
      <c r="K789" s="22"/>
      <c r="L789" s="24" t="e">
        <f>J789&amp;#REF!</f>
        <v>#REF!</v>
      </c>
      <c r="M789" s="22"/>
      <c r="N789" s="22"/>
      <c r="O789" s="22"/>
      <c r="P789" s="22"/>
      <c r="Q789" s="22"/>
      <c r="R789" s="22"/>
      <c r="S789" s="25" t="str">
        <f t="shared" si="171"/>
        <v/>
      </c>
      <c r="T789" s="22"/>
      <c r="U789" s="22"/>
      <c r="V789" s="22"/>
      <c r="W789" s="22"/>
      <c r="X789" s="22"/>
      <c r="Y789" s="22"/>
      <c r="Z789" s="31"/>
      <c r="AA789" s="41"/>
      <c r="AB789" s="31"/>
      <c r="AC789" s="121"/>
      <c r="AD789" s="122"/>
      <c r="AE789" s="118"/>
      <c r="AF789" s="100"/>
      <c r="AG789" s="71"/>
      <c r="AH789" s="94">
        <f>IFERROR(INDEX(※編集不可※選択項目!$P$3:$P$51,MATCH(新規登録用!G789&amp;新規登録用!H789&amp;新規登録用!I789,※編集不可※選択項目!$Q$3:$Q$51,0)),0)</f>
        <v>0</v>
      </c>
      <c r="AI789" s="95" t="str">
        <f t="shared" si="172"/>
        <v/>
      </c>
      <c r="AJ789" s="95" t="str">
        <f>IF(G789&amp;H789=※編集不可※選択項目!$J$3,VLOOKUP(新規登録用!U789,※編集不可※選択項目!$N$2:$P$13,3,TRUE),AK789)</f>
        <v/>
      </c>
      <c r="AK789" s="95" t="str">
        <f>IF(G789&amp;H789=※編集不可※選択項目!$J$15,VLOOKUP(新規登録用!U789,※編集不可※選択項目!$N$14:$P$25,3,TRUE),AL789)</f>
        <v/>
      </c>
      <c r="AL789" s="95" t="str">
        <f>IF(G789&amp;H789=※編集不可※選択項目!$J$27,VLOOKUP(新規登録用!U789,※編集不可※選択項目!$N$26:$P$41,3,TRUE),AM789)</f>
        <v/>
      </c>
      <c r="AM789" s="95" t="str">
        <f>IF(G789&amp;H789=※編集不可※選択項目!$J$43,VLOOKUP(新規登録用!U789,※編集不可※選択項目!$N$42:$P$46,3,TRUE),AN789)</f>
        <v/>
      </c>
      <c r="AN789" s="95" t="str">
        <f>IF(G789&amp;H789=※編集不可※選択項目!$J$48,VLOOKUP(新規登録用!U789,※編集不可※選択項目!$N$47:$P$51,3,TRUE),"")</f>
        <v/>
      </c>
      <c r="AO789" s="94">
        <f>IFERROR(VLOOKUP(Y789&amp;G789&amp;H789,※編集不可※選択項目!U:V,2,FALSE),0)</f>
        <v>0</v>
      </c>
      <c r="AP789" s="94">
        <f t="shared" si="173"/>
        <v>0</v>
      </c>
      <c r="AQ789" s="94" t="str">
        <f t="shared" si="174"/>
        <v/>
      </c>
      <c r="AR789" s="81">
        <f t="shared" si="175"/>
        <v>0</v>
      </c>
      <c r="AS789" s="81">
        <f t="shared" si="180"/>
        <v>0</v>
      </c>
      <c r="AT789" s="81">
        <f t="shared" si="176"/>
        <v>0</v>
      </c>
      <c r="AU789" s="81" t="str">
        <f t="shared" si="181"/>
        <v/>
      </c>
      <c r="AV789" s="74">
        <f t="shared" si="182"/>
        <v>0</v>
      </c>
      <c r="AW789" s="74">
        <f t="shared" si="183"/>
        <v>0</v>
      </c>
    </row>
    <row r="790" spans="1:49" s="13" customFormat="1" ht="25.15" customHeight="1" x14ac:dyDescent="0.15">
      <c r="A790" s="72">
        <f t="shared" si="177"/>
        <v>779</v>
      </c>
      <c r="B790" s="26" t="str">
        <f t="shared" si="170"/>
        <v/>
      </c>
      <c r="C790" s="73"/>
      <c r="D790" s="24" t="str">
        <f t="shared" si="178"/>
        <v/>
      </c>
      <c r="E790" s="24" t="str">
        <f t="shared" si="179"/>
        <v/>
      </c>
      <c r="F790" s="22"/>
      <c r="G790" s="23"/>
      <c r="H790" s="22"/>
      <c r="I790" s="24" t="str">
        <f>IF(OR(G790="",H790="",U790=""),"",IFERROR(VLOOKUP(G790&amp;H790&amp;U790,※編集不可※選択項目!$K$3:$P$51,5,FALSE),"該当なし"))</f>
        <v/>
      </c>
      <c r="J790" s="41"/>
      <c r="K790" s="22"/>
      <c r="L790" s="24" t="e">
        <f>J790&amp;#REF!</f>
        <v>#REF!</v>
      </c>
      <c r="M790" s="22"/>
      <c r="N790" s="22"/>
      <c r="O790" s="22"/>
      <c r="P790" s="22"/>
      <c r="Q790" s="22"/>
      <c r="R790" s="22"/>
      <c r="S790" s="25" t="str">
        <f t="shared" si="171"/>
        <v/>
      </c>
      <c r="T790" s="22"/>
      <c r="U790" s="22"/>
      <c r="V790" s="22"/>
      <c r="W790" s="22"/>
      <c r="X790" s="22"/>
      <c r="Y790" s="22"/>
      <c r="Z790" s="31"/>
      <c r="AA790" s="41"/>
      <c r="AB790" s="31"/>
      <c r="AC790" s="121"/>
      <c r="AD790" s="122"/>
      <c r="AE790" s="118"/>
      <c r="AF790" s="100"/>
      <c r="AG790" s="71"/>
      <c r="AH790" s="94">
        <f>IFERROR(INDEX(※編集不可※選択項目!$P$3:$P$51,MATCH(新規登録用!G790&amp;新規登録用!H790&amp;新規登録用!I790,※編集不可※選択項目!$Q$3:$Q$51,0)),0)</f>
        <v>0</v>
      </c>
      <c r="AI790" s="95" t="str">
        <f t="shared" si="172"/>
        <v/>
      </c>
      <c r="AJ790" s="95" t="str">
        <f>IF(G790&amp;H790=※編集不可※選択項目!$J$3,VLOOKUP(新規登録用!U790,※編集不可※選択項目!$N$2:$P$13,3,TRUE),AK790)</f>
        <v/>
      </c>
      <c r="AK790" s="95" t="str">
        <f>IF(G790&amp;H790=※編集不可※選択項目!$J$15,VLOOKUP(新規登録用!U790,※編集不可※選択項目!$N$14:$P$25,3,TRUE),AL790)</f>
        <v/>
      </c>
      <c r="AL790" s="95" t="str">
        <f>IF(G790&amp;H790=※編集不可※選択項目!$J$27,VLOOKUP(新規登録用!U790,※編集不可※選択項目!$N$26:$P$41,3,TRUE),AM790)</f>
        <v/>
      </c>
      <c r="AM790" s="95" t="str">
        <f>IF(G790&amp;H790=※編集不可※選択項目!$J$43,VLOOKUP(新規登録用!U790,※編集不可※選択項目!$N$42:$P$46,3,TRUE),AN790)</f>
        <v/>
      </c>
      <c r="AN790" s="95" t="str">
        <f>IF(G790&amp;H790=※編集不可※選択項目!$J$48,VLOOKUP(新規登録用!U790,※編集不可※選択項目!$N$47:$P$51,3,TRUE),"")</f>
        <v/>
      </c>
      <c r="AO790" s="94">
        <f>IFERROR(VLOOKUP(Y790&amp;G790&amp;H790,※編集不可※選択項目!U:V,2,FALSE),0)</f>
        <v>0</v>
      </c>
      <c r="AP790" s="94">
        <f t="shared" si="173"/>
        <v>0</v>
      </c>
      <c r="AQ790" s="94" t="str">
        <f t="shared" si="174"/>
        <v/>
      </c>
      <c r="AR790" s="81">
        <f t="shared" si="175"/>
        <v>0</v>
      </c>
      <c r="AS790" s="81">
        <f t="shared" si="180"/>
        <v>0</v>
      </c>
      <c r="AT790" s="81">
        <f t="shared" si="176"/>
        <v>0</v>
      </c>
      <c r="AU790" s="81" t="str">
        <f t="shared" si="181"/>
        <v/>
      </c>
      <c r="AV790" s="74">
        <f t="shared" si="182"/>
        <v>0</v>
      </c>
      <c r="AW790" s="74">
        <f t="shared" si="183"/>
        <v>0</v>
      </c>
    </row>
    <row r="791" spans="1:49" s="13" customFormat="1" ht="25.15" customHeight="1" x14ac:dyDescent="0.15">
      <c r="A791" s="72">
        <f t="shared" si="177"/>
        <v>780</v>
      </c>
      <c r="B791" s="26" t="str">
        <f t="shared" si="170"/>
        <v/>
      </c>
      <c r="C791" s="73"/>
      <c r="D791" s="24" t="str">
        <f t="shared" si="178"/>
        <v/>
      </c>
      <c r="E791" s="24" t="str">
        <f t="shared" si="179"/>
        <v/>
      </c>
      <c r="F791" s="22"/>
      <c r="G791" s="23"/>
      <c r="H791" s="22"/>
      <c r="I791" s="24" t="str">
        <f>IF(OR(G791="",H791="",U791=""),"",IFERROR(VLOOKUP(G791&amp;H791&amp;U791,※編集不可※選択項目!$K$3:$P$51,5,FALSE),"該当なし"))</f>
        <v/>
      </c>
      <c r="J791" s="41"/>
      <c r="K791" s="22"/>
      <c r="L791" s="24" t="e">
        <f>J791&amp;#REF!</f>
        <v>#REF!</v>
      </c>
      <c r="M791" s="22"/>
      <c r="N791" s="22"/>
      <c r="O791" s="22"/>
      <c r="P791" s="22"/>
      <c r="Q791" s="22"/>
      <c r="R791" s="22"/>
      <c r="S791" s="25" t="str">
        <f t="shared" si="171"/>
        <v/>
      </c>
      <c r="T791" s="22"/>
      <c r="U791" s="22"/>
      <c r="V791" s="22"/>
      <c r="W791" s="22"/>
      <c r="X791" s="22"/>
      <c r="Y791" s="22"/>
      <c r="Z791" s="31"/>
      <c r="AA791" s="41"/>
      <c r="AB791" s="31"/>
      <c r="AC791" s="121"/>
      <c r="AD791" s="122"/>
      <c r="AE791" s="118"/>
      <c r="AF791" s="100"/>
      <c r="AG791" s="71"/>
      <c r="AH791" s="94">
        <f>IFERROR(INDEX(※編集不可※選択項目!$P$3:$P$51,MATCH(新規登録用!G791&amp;新規登録用!H791&amp;新規登録用!I791,※編集不可※選択項目!$Q$3:$Q$51,0)),0)</f>
        <v>0</v>
      </c>
      <c r="AI791" s="95" t="str">
        <f t="shared" si="172"/>
        <v/>
      </c>
      <c r="AJ791" s="95" t="str">
        <f>IF(G791&amp;H791=※編集不可※選択項目!$J$3,VLOOKUP(新規登録用!U791,※編集不可※選択項目!$N$2:$P$13,3,TRUE),AK791)</f>
        <v/>
      </c>
      <c r="AK791" s="95" t="str">
        <f>IF(G791&amp;H791=※編集不可※選択項目!$J$15,VLOOKUP(新規登録用!U791,※編集不可※選択項目!$N$14:$P$25,3,TRUE),AL791)</f>
        <v/>
      </c>
      <c r="AL791" s="95" t="str">
        <f>IF(G791&amp;H791=※編集不可※選択項目!$J$27,VLOOKUP(新規登録用!U791,※編集不可※選択項目!$N$26:$P$41,3,TRUE),AM791)</f>
        <v/>
      </c>
      <c r="AM791" s="95" t="str">
        <f>IF(G791&amp;H791=※編集不可※選択項目!$J$43,VLOOKUP(新規登録用!U791,※編集不可※選択項目!$N$42:$P$46,3,TRUE),AN791)</f>
        <v/>
      </c>
      <c r="AN791" s="95" t="str">
        <f>IF(G791&amp;H791=※編集不可※選択項目!$J$48,VLOOKUP(新規登録用!U791,※編集不可※選択項目!$N$47:$P$51,3,TRUE),"")</f>
        <v/>
      </c>
      <c r="AO791" s="94">
        <f>IFERROR(VLOOKUP(Y791&amp;G791&amp;H791,※編集不可※選択項目!U:V,2,FALSE),0)</f>
        <v>0</v>
      </c>
      <c r="AP791" s="94">
        <f t="shared" si="173"/>
        <v>0</v>
      </c>
      <c r="AQ791" s="94" t="str">
        <f t="shared" si="174"/>
        <v/>
      </c>
      <c r="AR791" s="81">
        <f t="shared" si="175"/>
        <v>0</v>
      </c>
      <c r="AS791" s="81">
        <f t="shared" si="180"/>
        <v>0</v>
      </c>
      <c r="AT791" s="81">
        <f t="shared" si="176"/>
        <v>0</v>
      </c>
      <c r="AU791" s="81" t="str">
        <f t="shared" si="181"/>
        <v/>
      </c>
      <c r="AV791" s="74">
        <f t="shared" si="182"/>
        <v>0</v>
      </c>
      <c r="AW791" s="74">
        <f t="shared" si="183"/>
        <v>0</v>
      </c>
    </row>
    <row r="792" spans="1:49" s="13" customFormat="1" ht="25.15" customHeight="1" x14ac:dyDescent="0.15">
      <c r="A792" s="72">
        <f t="shared" si="177"/>
        <v>781</v>
      </c>
      <c r="B792" s="26" t="str">
        <f t="shared" si="170"/>
        <v/>
      </c>
      <c r="C792" s="73"/>
      <c r="D792" s="24" t="str">
        <f t="shared" si="178"/>
        <v/>
      </c>
      <c r="E792" s="24" t="str">
        <f t="shared" si="179"/>
        <v/>
      </c>
      <c r="F792" s="22"/>
      <c r="G792" s="23"/>
      <c r="H792" s="22"/>
      <c r="I792" s="24" t="str">
        <f>IF(OR(G792="",H792="",U792=""),"",IFERROR(VLOOKUP(G792&amp;H792&amp;U792,※編集不可※選択項目!$K$3:$P$51,5,FALSE),"該当なし"))</f>
        <v/>
      </c>
      <c r="J792" s="41"/>
      <c r="K792" s="22"/>
      <c r="L792" s="24" t="e">
        <f>J792&amp;#REF!</f>
        <v>#REF!</v>
      </c>
      <c r="M792" s="22"/>
      <c r="N792" s="22"/>
      <c r="O792" s="22"/>
      <c r="P792" s="22"/>
      <c r="Q792" s="22"/>
      <c r="R792" s="22"/>
      <c r="S792" s="25" t="str">
        <f t="shared" si="171"/>
        <v/>
      </c>
      <c r="T792" s="22"/>
      <c r="U792" s="22"/>
      <c r="V792" s="22"/>
      <c r="W792" s="22"/>
      <c r="X792" s="22"/>
      <c r="Y792" s="22"/>
      <c r="Z792" s="31"/>
      <c r="AA792" s="41"/>
      <c r="AB792" s="31"/>
      <c r="AC792" s="121"/>
      <c r="AD792" s="122"/>
      <c r="AE792" s="118"/>
      <c r="AF792" s="100"/>
      <c r="AG792" s="71"/>
      <c r="AH792" s="94">
        <f>IFERROR(INDEX(※編集不可※選択項目!$P$3:$P$51,MATCH(新規登録用!G792&amp;新規登録用!H792&amp;新規登録用!I792,※編集不可※選択項目!$Q$3:$Q$51,0)),0)</f>
        <v>0</v>
      </c>
      <c r="AI792" s="95" t="str">
        <f t="shared" si="172"/>
        <v/>
      </c>
      <c r="AJ792" s="95" t="str">
        <f>IF(G792&amp;H792=※編集不可※選択項目!$J$3,VLOOKUP(新規登録用!U792,※編集不可※選択項目!$N$2:$P$13,3,TRUE),AK792)</f>
        <v/>
      </c>
      <c r="AK792" s="95" t="str">
        <f>IF(G792&amp;H792=※編集不可※選択項目!$J$15,VLOOKUP(新規登録用!U792,※編集不可※選択項目!$N$14:$P$25,3,TRUE),AL792)</f>
        <v/>
      </c>
      <c r="AL792" s="95" t="str">
        <f>IF(G792&amp;H792=※編集不可※選択項目!$J$27,VLOOKUP(新規登録用!U792,※編集不可※選択項目!$N$26:$P$41,3,TRUE),AM792)</f>
        <v/>
      </c>
      <c r="AM792" s="95" t="str">
        <f>IF(G792&amp;H792=※編集不可※選択項目!$J$43,VLOOKUP(新規登録用!U792,※編集不可※選択項目!$N$42:$P$46,3,TRUE),AN792)</f>
        <v/>
      </c>
      <c r="AN792" s="95" t="str">
        <f>IF(G792&amp;H792=※編集不可※選択項目!$J$48,VLOOKUP(新規登録用!U792,※編集不可※選択項目!$N$47:$P$51,3,TRUE),"")</f>
        <v/>
      </c>
      <c r="AO792" s="94">
        <f>IFERROR(VLOOKUP(Y792&amp;G792&amp;H792,※編集不可※選択項目!U:V,2,FALSE),0)</f>
        <v>0</v>
      </c>
      <c r="AP792" s="94">
        <f t="shared" si="173"/>
        <v>0</v>
      </c>
      <c r="AQ792" s="94" t="str">
        <f t="shared" si="174"/>
        <v/>
      </c>
      <c r="AR792" s="81">
        <f t="shared" si="175"/>
        <v>0</v>
      </c>
      <c r="AS792" s="81">
        <f t="shared" si="180"/>
        <v>0</v>
      </c>
      <c r="AT792" s="81">
        <f t="shared" si="176"/>
        <v>0</v>
      </c>
      <c r="AU792" s="81" t="str">
        <f t="shared" si="181"/>
        <v/>
      </c>
      <c r="AV792" s="74">
        <f t="shared" si="182"/>
        <v>0</v>
      </c>
      <c r="AW792" s="74">
        <f t="shared" si="183"/>
        <v>0</v>
      </c>
    </row>
    <row r="793" spans="1:49" s="13" customFormat="1" ht="25.15" customHeight="1" x14ac:dyDescent="0.15">
      <c r="A793" s="72">
        <f t="shared" si="177"/>
        <v>782</v>
      </c>
      <c r="B793" s="26" t="str">
        <f t="shared" si="170"/>
        <v/>
      </c>
      <c r="C793" s="73"/>
      <c r="D793" s="24" t="str">
        <f t="shared" si="178"/>
        <v/>
      </c>
      <c r="E793" s="24" t="str">
        <f t="shared" si="179"/>
        <v/>
      </c>
      <c r="F793" s="22"/>
      <c r="G793" s="23"/>
      <c r="H793" s="22"/>
      <c r="I793" s="24" t="str">
        <f>IF(OR(G793="",H793="",U793=""),"",IFERROR(VLOOKUP(G793&amp;H793&amp;U793,※編集不可※選択項目!$K$3:$P$51,5,FALSE),"該当なし"))</f>
        <v/>
      </c>
      <c r="J793" s="41"/>
      <c r="K793" s="22"/>
      <c r="L793" s="24" t="e">
        <f>J793&amp;#REF!</f>
        <v>#REF!</v>
      </c>
      <c r="M793" s="22"/>
      <c r="N793" s="22"/>
      <c r="O793" s="22"/>
      <c r="P793" s="22"/>
      <c r="Q793" s="22"/>
      <c r="R793" s="22"/>
      <c r="S793" s="25" t="str">
        <f t="shared" si="171"/>
        <v/>
      </c>
      <c r="T793" s="22"/>
      <c r="U793" s="22"/>
      <c r="V793" s="22"/>
      <c r="W793" s="22"/>
      <c r="X793" s="22"/>
      <c r="Y793" s="22"/>
      <c r="Z793" s="31"/>
      <c r="AA793" s="41"/>
      <c r="AB793" s="31"/>
      <c r="AC793" s="121"/>
      <c r="AD793" s="122"/>
      <c r="AE793" s="118"/>
      <c r="AF793" s="100"/>
      <c r="AG793" s="71"/>
      <c r="AH793" s="94">
        <f>IFERROR(INDEX(※編集不可※選択項目!$P$3:$P$51,MATCH(新規登録用!G793&amp;新規登録用!H793&amp;新規登録用!I793,※編集不可※選択項目!$Q$3:$Q$51,0)),0)</f>
        <v>0</v>
      </c>
      <c r="AI793" s="95" t="str">
        <f t="shared" si="172"/>
        <v/>
      </c>
      <c r="AJ793" s="95" t="str">
        <f>IF(G793&amp;H793=※編集不可※選択項目!$J$3,VLOOKUP(新規登録用!U793,※編集不可※選択項目!$N$2:$P$13,3,TRUE),AK793)</f>
        <v/>
      </c>
      <c r="AK793" s="95" t="str">
        <f>IF(G793&amp;H793=※編集不可※選択項目!$J$15,VLOOKUP(新規登録用!U793,※編集不可※選択項目!$N$14:$P$25,3,TRUE),AL793)</f>
        <v/>
      </c>
      <c r="AL793" s="95" t="str">
        <f>IF(G793&amp;H793=※編集不可※選択項目!$J$27,VLOOKUP(新規登録用!U793,※編集不可※選択項目!$N$26:$P$41,3,TRUE),AM793)</f>
        <v/>
      </c>
      <c r="AM793" s="95" t="str">
        <f>IF(G793&amp;H793=※編集不可※選択項目!$J$43,VLOOKUP(新規登録用!U793,※編集不可※選択項目!$N$42:$P$46,3,TRUE),AN793)</f>
        <v/>
      </c>
      <c r="AN793" s="95" t="str">
        <f>IF(G793&amp;H793=※編集不可※選択項目!$J$48,VLOOKUP(新規登録用!U793,※編集不可※選択項目!$N$47:$P$51,3,TRUE),"")</f>
        <v/>
      </c>
      <c r="AO793" s="94">
        <f>IFERROR(VLOOKUP(Y793&amp;G793&amp;H793,※編集不可※選択項目!U:V,2,FALSE),0)</f>
        <v>0</v>
      </c>
      <c r="AP793" s="94">
        <f t="shared" si="173"/>
        <v>0</v>
      </c>
      <c r="AQ793" s="94" t="str">
        <f t="shared" si="174"/>
        <v/>
      </c>
      <c r="AR793" s="81">
        <f t="shared" si="175"/>
        <v>0</v>
      </c>
      <c r="AS793" s="81">
        <f t="shared" si="180"/>
        <v>0</v>
      </c>
      <c r="AT793" s="81">
        <f t="shared" si="176"/>
        <v>0</v>
      </c>
      <c r="AU793" s="81" t="str">
        <f t="shared" si="181"/>
        <v/>
      </c>
      <c r="AV793" s="74">
        <f t="shared" si="182"/>
        <v>0</v>
      </c>
      <c r="AW793" s="74">
        <f t="shared" si="183"/>
        <v>0</v>
      </c>
    </row>
    <row r="794" spans="1:49" s="13" customFormat="1" ht="25.15" customHeight="1" x14ac:dyDescent="0.15">
      <c r="A794" s="72">
        <f t="shared" si="177"/>
        <v>783</v>
      </c>
      <c r="B794" s="26" t="str">
        <f t="shared" si="170"/>
        <v/>
      </c>
      <c r="C794" s="73"/>
      <c r="D794" s="24" t="str">
        <f t="shared" si="178"/>
        <v/>
      </c>
      <c r="E794" s="24" t="str">
        <f t="shared" si="179"/>
        <v/>
      </c>
      <c r="F794" s="22"/>
      <c r="G794" s="23"/>
      <c r="H794" s="22"/>
      <c r="I794" s="24" t="str">
        <f>IF(OR(G794="",H794="",U794=""),"",IFERROR(VLOOKUP(G794&amp;H794&amp;U794,※編集不可※選択項目!$K$3:$P$51,5,FALSE),"該当なし"))</f>
        <v/>
      </c>
      <c r="J794" s="41"/>
      <c r="K794" s="22"/>
      <c r="L794" s="24" t="e">
        <f>J794&amp;#REF!</f>
        <v>#REF!</v>
      </c>
      <c r="M794" s="22"/>
      <c r="N794" s="22"/>
      <c r="O794" s="22"/>
      <c r="P794" s="22"/>
      <c r="Q794" s="22"/>
      <c r="R794" s="22"/>
      <c r="S794" s="25" t="str">
        <f t="shared" si="171"/>
        <v/>
      </c>
      <c r="T794" s="22"/>
      <c r="U794" s="22"/>
      <c r="V794" s="22"/>
      <c r="W794" s="22"/>
      <c r="X794" s="22"/>
      <c r="Y794" s="22"/>
      <c r="Z794" s="31"/>
      <c r="AA794" s="41"/>
      <c r="AB794" s="31"/>
      <c r="AC794" s="121"/>
      <c r="AD794" s="122"/>
      <c r="AE794" s="118"/>
      <c r="AF794" s="100"/>
      <c r="AG794" s="71"/>
      <c r="AH794" s="94">
        <f>IFERROR(INDEX(※編集不可※選択項目!$P$3:$P$51,MATCH(新規登録用!G794&amp;新規登録用!H794&amp;新規登録用!I794,※編集不可※選択項目!$Q$3:$Q$51,0)),0)</f>
        <v>0</v>
      </c>
      <c r="AI794" s="95" t="str">
        <f t="shared" si="172"/>
        <v/>
      </c>
      <c r="AJ794" s="95" t="str">
        <f>IF(G794&amp;H794=※編集不可※選択項目!$J$3,VLOOKUP(新規登録用!U794,※編集不可※選択項目!$N$2:$P$13,3,TRUE),AK794)</f>
        <v/>
      </c>
      <c r="AK794" s="95" t="str">
        <f>IF(G794&amp;H794=※編集不可※選択項目!$J$15,VLOOKUP(新規登録用!U794,※編集不可※選択項目!$N$14:$P$25,3,TRUE),AL794)</f>
        <v/>
      </c>
      <c r="AL794" s="95" t="str">
        <f>IF(G794&amp;H794=※編集不可※選択項目!$J$27,VLOOKUP(新規登録用!U794,※編集不可※選択項目!$N$26:$P$41,3,TRUE),AM794)</f>
        <v/>
      </c>
      <c r="AM794" s="95" t="str">
        <f>IF(G794&amp;H794=※編集不可※選択項目!$J$43,VLOOKUP(新規登録用!U794,※編集不可※選択項目!$N$42:$P$46,3,TRUE),AN794)</f>
        <v/>
      </c>
      <c r="AN794" s="95" t="str">
        <f>IF(G794&amp;H794=※編集不可※選択項目!$J$48,VLOOKUP(新規登録用!U794,※編集不可※選択項目!$N$47:$P$51,3,TRUE),"")</f>
        <v/>
      </c>
      <c r="AO794" s="94">
        <f>IFERROR(VLOOKUP(Y794&amp;G794&amp;H794,※編集不可※選択項目!U:V,2,FALSE),0)</f>
        <v>0</v>
      </c>
      <c r="AP794" s="94">
        <f t="shared" si="173"/>
        <v>0</v>
      </c>
      <c r="AQ794" s="94" t="str">
        <f t="shared" si="174"/>
        <v/>
      </c>
      <c r="AR794" s="81">
        <f t="shared" si="175"/>
        <v>0</v>
      </c>
      <c r="AS794" s="81">
        <f t="shared" si="180"/>
        <v>0</v>
      </c>
      <c r="AT794" s="81">
        <f t="shared" si="176"/>
        <v>0</v>
      </c>
      <c r="AU794" s="81" t="str">
        <f t="shared" si="181"/>
        <v/>
      </c>
      <c r="AV794" s="74">
        <f t="shared" si="182"/>
        <v>0</v>
      </c>
      <c r="AW794" s="74">
        <f t="shared" si="183"/>
        <v>0</v>
      </c>
    </row>
    <row r="795" spans="1:49" s="13" customFormat="1" ht="25.15" customHeight="1" x14ac:dyDescent="0.15">
      <c r="A795" s="72">
        <f t="shared" si="177"/>
        <v>784</v>
      </c>
      <c r="B795" s="26" t="str">
        <f t="shared" si="170"/>
        <v/>
      </c>
      <c r="C795" s="73"/>
      <c r="D795" s="24" t="str">
        <f t="shared" si="178"/>
        <v/>
      </c>
      <c r="E795" s="24" t="str">
        <f t="shared" si="179"/>
        <v/>
      </c>
      <c r="F795" s="22"/>
      <c r="G795" s="23"/>
      <c r="H795" s="22"/>
      <c r="I795" s="24" t="str">
        <f>IF(OR(G795="",H795="",U795=""),"",IFERROR(VLOOKUP(G795&amp;H795&amp;U795,※編集不可※選択項目!$K$3:$P$51,5,FALSE),"該当なし"))</f>
        <v/>
      </c>
      <c r="J795" s="41"/>
      <c r="K795" s="22"/>
      <c r="L795" s="24" t="e">
        <f>J795&amp;#REF!</f>
        <v>#REF!</v>
      </c>
      <c r="M795" s="22"/>
      <c r="N795" s="22"/>
      <c r="O795" s="22"/>
      <c r="P795" s="22"/>
      <c r="Q795" s="22"/>
      <c r="R795" s="22"/>
      <c r="S795" s="25" t="str">
        <f t="shared" si="171"/>
        <v/>
      </c>
      <c r="T795" s="22"/>
      <c r="U795" s="22"/>
      <c r="V795" s="22"/>
      <c r="W795" s="22"/>
      <c r="X795" s="22"/>
      <c r="Y795" s="22"/>
      <c r="Z795" s="31"/>
      <c r="AA795" s="41"/>
      <c r="AB795" s="31"/>
      <c r="AC795" s="121"/>
      <c r="AD795" s="122"/>
      <c r="AE795" s="118"/>
      <c r="AF795" s="100"/>
      <c r="AG795" s="71"/>
      <c r="AH795" s="94">
        <f>IFERROR(INDEX(※編集不可※選択項目!$P$3:$P$51,MATCH(新規登録用!G795&amp;新規登録用!H795&amp;新規登録用!I795,※編集不可※選択項目!$Q$3:$Q$51,0)),0)</f>
        <v>0</v>
      </c>
      <c r="AI795" s="95" t="str">
        <f t="shared" si="172"/>
        <v/>
      </c>
      <c r="AJ795" s="95" t="str">
        <f>IF(G795&amp;H795=※編集不可※選択項目!$J$3,VLOOKUP(新規登録用!U795,※編集不可※選択項目!$N$2:$P$13,3,TRUE),AK795)</f>
        <v/>
      </c>
      <c r="AK795" s="95" t="str">
        <f>IF(G795&amp;H795=※編集不可※選択項目!$J$15,VLOOKUP(新規登録用!U795,※編集不可※選択項目!$N$14:$P$25,3,TRUE),AL795)</f>
        <v/>
      </c>
      <c r="AL795" s="95" t="str">
        <f>IF(G795&amp;H795=※編集不可※選択項目!$J$27,VLOOKUP(新規登録用!U795,※編集不可※選択項目!$N$26:$P$41,3,TRUE),AM795)</f>
        <v/>
      </c>
      <c r="AM795" s="95" t="str">
        <f>IF(G795&amp;H795=※編集不可※選択項目!$J$43,VLOOKUP(新規登録用!U795,※編集不可※選択項目!$N$42:$P$46,3,TRUE),AN795)</f>
        <v/>
      </c>
      <c r="AN795" s="95" t="str">
        <f>IF(G795&amp;H795=※編集不可※選択項目!$J$48,VLOOKUP(新規登録用!U795,※編集不可※選択項目!$N$47:$P$51,3,TRUE),"")</f>
        <v/>
      </c>
      <c r="AO795" s="94">
        <f>IFERROR(VLOOKUP(Y795&amp;G795&amp;H795,※編集不可※選択項目!U:V,2,FALSE),0)</f>
        <v>0</v>
      </c>
      <c r="AP795" s="94">
        <f t="shared" si="173"/>
        <v>0</v>
      </c>
      <c r="AQ795" s="94" t="str">
        <f t="shared" si="174"/>
        <v/>
      </c>
      <c r="AR795" s="81">
        <f t="shared" si="175"/>
        <v>0</v>
      </c>
      <c r="AS795" s="81">
        <f t="shared" si="180"/>
        <v>0</v>
      </c>
      <c r="AT795" s="81">
        <f t="shared" si="176"/>
        <v>0</v>
      </c>
      <c r="AU795" s="81" t="str">
        <f t="shared" si="181"/>
        <v/>
      </c>
      <c r="AV795" s="74">
        <f t="shared" si="182"/>
        <v>0</v>
      </c>
      <c r="AW795" s="74">
        <f t="shared" si="183"/>
        <v>0</v>
      </c>
    </row>
    <row r="796" spans="1:49" s="13" customFormat="1" ht="25.15" customHeight="1" x14ac:dyDescent="0.15">
      <c r="A796" s="72">
        <f t="shared" si="177"/>
        <v>785</v>
      </c>
      <c r="B796" s="26" t="str">
        <f t="shared" si="170"/>
        <v/>
      </c>
      <c r="C796" s="73"/>
      <c r="D796" s="24" t="str">
        <f t="shared" si="178"/>
        <v/>
      </c>
      <c r="E796" s="24" t="str">
        <f t="shared" si="179"/>
        <v/>
      </c>
      <c r="F796" s="22"/>
      <c r="G796" s="23"/>
      <c r="H796" s="22"/>
      <c r="I796" s="24" t="str">
        <f>IF(OR(G796="",H796="",U796=""),"",IFERROR(VLOOKUP(G796&amp;H796&amp;U796,※編集不可※選択項目!$K$3:$P$51,5,FALSE),"該当なし"))</f>
        <v/>
      </c>
      <c r="J796" s="41"/>
      <c r="K796" s="22"/>
      <c r="L796" s="24" t="e">
        <f>J796&amp;#REF!</f>
        <v>#REF!</v>
      </c>
      <c r="M796" s="22"/>
      <c r="N796" s="22"/>
      <c r="O796" s="22"/>
      <c r="P796" s="22"/>
      <c r="Q796" s="22"/>
      <c r="R796" s="22"/>
      <c r="S796" s="25" t="str">
        <f t="shared" si="171"/>
        <v/>
      </c>
      <c r="T796" s="22"/>
      <c r="U796" s="22"/>
      <c r="V796" s="22"/>
      <c r="W796" s="22"/>
      <c r="X796" s="22"/>
      <c r="Y796" s="22"/>
      <c r="Z796" s="31"/>
      <c r="AA796" s="41"/>
      <c r="AB796" s="31"/>
      <c r="AC796" s="121"/>
      <c r="AD796" s="122"/>
      <c r="AE796" s="118"/>
      <c r="AF796" s="100"/>
      <c r="AG796" s="71"/>
      <c r="AH796" s="94">
        <f>IFERROR(INDEX(※編集不可※選択項目!$P$3:$P$51,MATCH(新規登録用!G796&amp;新規登録用!H796&amp;新規登録用!I796,※編集不可※選択項目!$Q$3:$Q$51,0)),0)</f>
        <v>0</v>
      </c>
      <c r="AI796" s="95" t="str">
        <f t="shared" si="172"/>
        <v/>
      </c>
      <c r="AJ796" s="95" t="str">
        <f>IF(G796&amp;H796=※編集不可※選択項目!$J$3,VLOOKUP(新規登録用!U796,※編集不可※選択項目!$N$2:$P$13,3,TRUE),AK796)</f>
        <v/>
      </c>
      <c r="AK796" s="95" t="str">
        <f>IF(G796&amp;H796=※編集不可※選択項目!$J$15,VLOOKUP(新規登録用!U796,※編集不可※選択項目!$N$14:$P$25,3,TRUE),AL796)</f>
        <v/>
      </c>
      <c r="AL796" s="95" t="str">
        <f>IF(G796&amp;H796=※編集不可※選択項目!$J$27,VLOOKUP(新規登録用!U796,※編集不可※選択項目!$N$26:$P$41,3,TRUE),AM796)</f>
        <v/>
      </c>
      <c r="AM796" s="95" t="str">
        <f>IF(G796&amp;H796=※編集不可※選択項目!$J$43,VLOOKUP(新規登録用!U796,※編集不可※選択項目!$N$42:$P$46,3,TRUE),AN796)</f>
        <v/>
      </c>
      <c r="AN796" s="95" t="str">
        <f>IF(G796&amp;H796=※編集不可※選択項目!$J$48,VLOOKUP(新規登録用!U796,※編集不可※選択項目!$N$47:$P$51,3,TRUE),"")</f>
        <v/>
      </c>
      <c r="AO796" s="94">
        <f>IFERROR(VLOOKUP(Y796&amp;G796&amp;H796,※編集不可※選択項目!U:V,2,FALSE),0)</f>
        <v>0</v>
      </c>
      <c r="AP796" s="94">
        <f t="shared" si="173"/>
        <v>0</v>
      </c>
      <c r="AQ796" s="94" t="str">
        <f t="shared" si="174"/>
        <v/>
      </c>
      <c r="AR796" s="81">
        <f t="shared" si="175"/>
        <v>0</v>
      </c>
      <c r="AS796" s="81">
        <f t="shared" si="180"/>
        <v>0</v>
      </c>
      <c r="AT796" s="81">
        <f t="shared" si="176"/>
        <v>0</v>
      </c>
      <c r="AU796" s="81" t="str">
        <f t="shared" si="181"/>
        <v/>
      </c>
      <c r="AV796" s="74">
        <f t="shared" si="182"/>
        <v>0</v>
      </c>
      <c r="AW796" s="74">
        <f t="shared" si="183"/>
        <v>0</v>
      </c>
    </row>
    <row r="797" spans="1:49" s="13" customFormat="1" ht="25.15" customHeight="1" x14ac:dyDescent="0.15">
      <c r="A797" s="72">
        <f t="shared" si="177"/>
        <v>786</v>
      </c>
      <c r="B797" s="26" t="str">
        <f t="shared" si="170"/>
        <v/>
      </c>
      <c r="C797" s="73"/>
      <c r="D797" s="24" t="str">
        <f t="shared" si="178"/>
        <v/>
      </c>
      <c r="E797" s="24" t="str">
        <f t="shared" si="179"/>
        <v/>
      </c>
      <c r="F797" s="22"/>
      <c r="G797" s="23"/>
      <c r="H797" s="22"/>
      <c r="I797" s="24" t="str">
        <f>IF(OR(G797="",H797="",U797=""),"",IFERROR(VLOOKUP(G797&amp;H797&amp;U797,※編集不可※選択項目!$K$3:$P$51,5,FALSE),"該当なし"))</f>
        <v/>
      </c>
      <c r="J797" s="41"/>
      <c r="K797" s="22"/>
      <c r="L797" s="24" t="e">
        <f>J797&amp;#REF!</f>
        <v>#REF!</v>
      </c>
      <c r="M797" s="22"/>
      <c r="N797" s="22"/>
      <c r="O797" s="22"/>
      <c r="P797" s="22"/>
      <c r="Q797" s="22"/>
      <c r="R797" s="22"/>
      <c r="S797" s="25" t="str">
        <f t="shared" si="171"/>
        <v/>
      </c>
      <c r="T797" s="22"/>
      <c r="U797" s="22"/>
      <c r="V797" s="22"/>
      <c r="W797" s="22"/>
      <c r="X797" s="22"/>
      <c r="Y797" s="22"/>
      <c r="Z797" s="31"/>
      <c r="AA797" s="41"/>
      <c r="AB797" s="31"/>
      <c r="AC797" s="121"/>
      <c r="AD797" s="122"/>
      <c r="AE797" s="118"/>
      <c r="AF797" s="100"/>
      <c r="AG797" s="71"/>
      <c r="AH797" s="94">
        <f>IFERROR(INDEX(※編集不可※選択項目!$P$3:$P$51,MATCH(新規登録用!G797&amp;新規登録用!H797&amp;新規登録用!I797,※編集不可※選択項目!$Q$3:$Q$51,0)),0)</f>
        <v>0</v>
      </c>
      <c r="AI797" s="95" t="str">
        <f t="shared" si="172"/>
        <v/>
      </c>
      <c r="AJ797" s="95" t="str">
        <f>IF(G797&amp;H797=※編集不可※選択項目!$J$3,VLOOKUP(新規登録用!U797,※編集不可※選択項目!$N$2:$P$13,3,TRUE),AK797)</f>
        <v/>
      </c>
      <c r="AK797" s="95" t="str">
        <f>IF(G797&amp;H797=※編集不可※選択項目!$J$15,VLOOKUP(新規登録用!U797,※編集不可※選択項目!$N$14:$P$25,3,TRUE),AL797)</f>
        <v/>
      </c>
      <c r="AL797" s="95" t="str">
        <f>IF(G797&amp;H797=※編集不可※選択項目!$J$27,VLOOKUP(新規登録用!U797,※編集不可※選択項目!$N$26:$P$41,3,TRUE),AM797)</f>
        <v/>
      </c>
      <c r="AM797" s="95" t="str">
        <f>IF(G797&amp;H797=※編集不可※選択項目!$J$43,VLOOKUP(新規登録用!U797,※編集不可※選択項目!$N$42:$P$46,3,TRUE),AN797)</f>
        <v/>
      </c>
      <c r="AN797" s="95" t="str">
        <f>IF(G797&amp;H797=※編集不可※選択項目!$J$48,VLOOKUP(新規登録用!U797,※編集不可※選択項目!$N$47:$P$51,3,TRUE),"")</f>
        <v/>
      </c>
      <c r="AO797" s="94">
        <f>IFERROR(VLOOKUP(Y797&amp;G797&amp;H797,※編集不可※選択項目!U:V,2,FALSE),0)</f>
        <v>0</v>
      </c>
      <c r="AP797" s="94">
        <f t="shared" si="173"/>
        <v>0</v>
      </c>
      <c r="AQ797" s="94" t="str">
        <f t="shared" si="174"/>
        <v/>
      </c>
      <c r="AR797" s="81">
        <f t="shared" si="175"/>
        <v>0</v>
      </c>
      <c r="AS797" s="81">
        <f t="shared" si="180"/>
        <v>0</v>
      </c>
      <c r="AT797" s="81">
        <f t="shared" si="176"/>
        <v>0</v>
      </c>
      <c r="AU797" s="81" t="str">
        <f t="shared" si="181"/>
        <v/>
      </c>
      <c r="AV797" s="74">
        <f t="shared" si="182"/>
        <v>0</v>
      </c>
      <c r="AW797" s="74">
        <f t="shared" si="183"/>
        <v>0</v>
      </c>
    </row>
    <row r="798" spans="1:49" s="13" customFormat="1" ht="25.15" customHeight="1" x14ac:dyDescent="0.15">
      <c r="A798" s="72">
        <f t="shared" si="177"/>
        <v>787</v>
      </c>
      <c r="B798" s="26" t="str">
        <f t="shared" si="170"/>
        <v/>
      </c>
      <c r="C798" s="73"/>
      <c r="D798" s="24" t="str">
        <f t="shared" si="178"/>
        <v/>
      </c>
      <c r="E798" s="24" t="str">
        <f t="shared" si="179"/>
        <v/>
      </c>
      <c r="F798" s="22"/>
      <c r="G798" s="23"/>
      <c r="H798" s="22"/>
      <c r="I798" s="24" t="str">
        <f>IF(OR(G798="",H798="",U798=""),"",IFERROR(VLOOKUP(G798&amp;H798&amp;U798,※編集不可※選択項目!$K$3:$P$51,5,FALSE),"該当なし"))</f>
        <v/>
      </c>
      <c r="J798" s="41"/>
      <c r="K798" s="22"/>
      <c r="L798" s="24" t="e">
        <f>J798&amp;#REF!</f>
        <v>#REF!</v>
      </c>
      <c r="M798" s="22"/>
      <c r="N798" s="22"/>
      <c r="O798" s="22"/>
      <c r="P798" s="22"/>
      <c r="Q798" s="22"/>
      <c r="R798" s="22"/>
      <c r="S798" s="25" t="str">
        <f t="shared" si="171"/>
        <v/>
      </c>
      <c r="T798" s="22"/>
      <c r="U798" s="22"/>
      <c r="V798" s="22"/>
      <c r="W798" s="22"/>
      <c r="X798" s="22"/>
      <c r="Y798" s="22"/>
      <c r="Z798" s="31"/>
      <c r="AA798" s="41"/>
      <c r="AB798" s="31"/>
      <c r="AC798" s="121"/>
      <c r="AD798" s="122"/>
      <c r="AE798" s="118"/>
      <c r="AF798" s="100"/>
      <c r="AG798" s="71"/>
      <c r="AH798" s="94">
        <f>IFERROR(INDEX(※編集不可※選択項目!$P$3:$P$51,MATCH(新規登録用!G798&amp;新規登録用!H798&amp;新規登録用!I798,※編集不可※選択項目!$Q$3:$Q$51,0)),0)</f>
        <v>0</v>
      </c>
      <c r="AI798" s="95" t="str">
        <f t="shared" si="172"/>
        <v/>
      </c>
      <c r="AJ798" s="95" t="str">
        <f>IF(G798&amp;H798=※編集不可※選択項目!$J$3,VLOOKUP(新規登録用!U798,※編集不可※選択項目!$N$2:$P$13,3,TRUE),AK798)</f>
        <v/>
      </c>
      <c r="AK798" s="95" t="str">
        <f>IF(G798&amp;H798=※編集不可※選択項目!$J$15,VLOOKUP(新規登録用!U798,※編集不可※選択項目!$N$14:$P$25,3,TRUE),AL798)</f>
        <v/>
      </c>
      <c r="AL798" s="95" t="str">
        <f>IF(G798&amp;H798=※編集不可※選択項目!$J$27,VLOOKUP(新規登録用!U798,※編集不可※選択項目!$N$26:$P$41,3,TRUE),AM798)</f>
        <v/>
      </c>
      <c r="AM798" s="95" t="str">
        <f>IF(G798&amp;H798=※編集不可※選択項目!$J$43,VLOOKUP(新規登録用!U798,※編集不可※選択項目!$N$42:$P$46,3,TRUE),AN798)</f>
        <v/>
      </c>
      <c r="AN798" s="95" t="str">
        <f>IF(G798&amp;H798=※編集不可※選択項目!$J$48,VLOOKUP(新規登録用!U798,※編集不可※選択項目!$N$47:$P$51,3,TRUE),"")</f>
        <v/>
      </c>
      <c r="AO798" s="94">
        <f>IFERROR(VLOOKUP(Y798&amp;G798&amp;H798,※編集不可※選択項目!U:V,2,FALSE),0)</f>
        <v>0</v>
      </c>
      <c r="AP798" s="94">
        <f t="shared" si="173"/>
        <v>0</v>
      </c>
      <c r="AQ798" s="94" t="str">
        <f t="shared" si="174"/>
        <v/>
      </c>
      <c r="AR798" s="81">
        <f t="shared" si="175"/>
        <v>0</v>
      </c>
      <c r="AS798" s="81">
        <f t="shared" si="180"/>
        <v>0</v>
      </c>
      <c r="AT798" s="81">
        <f t="shared" si="176"/>
        <v>0</v>
      </c>
      <c r="AU798" s="81" t="str">
        <f t="shared" si="181"/>
        <v/>
      </c>
      <c r="AV798" s="74">
        <f t="shared" si="182"/>
        <v>0</v>
      </c>
      <c r="AW798" s="74">
        <f t="shared" si="183"/>
        <v>0</v>
      </c>
    </row>
    <row r="799" spans="1:49" s="13" customFormat="1" ht="25.15" customHeight="1" x14ac:dyDescent="0.15">
      <c r="A799" s="72">
        <f t="shared" si="177"/>
        <v>788</v>
      </c>
      <c r="B799" s="26" t="str">
        <f t="shared" si="170"/>
        <v/>
      </c>
      <c r="C799" s="73"/>
      <c r="D799" s="24" t="str">
        <f t="shared" si="178"/>
        <v/>
      </c>
      <c r="E799" s="24" t="str">
        <f t="shared" si="179"/>
        <v/>
      </c>
      <c r="F799" s="22"/>
      <c r="G799" s="23"/>
      <c r="H799" s="22"/>
      <c r="I799" s="24" t="str">
        <f>IF(OR(G799="",H799="",U799=""),"",IFERROR(VLOOKUP(G799&amp;H799&amp;U799,※編集不可※選択項目!$K$3:$P$51,5,FALSE),"該当なし"))</f>
        <v/>
      </c>
      <c r="J799" s="41"/>
      <c r="K799" s="22"/>
      <c r="L799" s="24" t="e">
        <f>J799&amp;#REF!</f>
        <v>#REF!</v>
      </c>
      <c r="M799" s="22"/>
      <c r="N799" s="22"/>
      <c r="O799" s="22"/>
      <c r="P799" s="22"/>
      <c r="Q799" s="22"/>
      <c r="R799" s="22"/>
      <c r="S799" s="25" t="str">
        <f t="shared" si="171"/>
        <v/>
      </c>
      <c r="T799" s="22"/>
      <c r="U799" s="22"/>
      <c r="V799" s="22"/>
      <c r="W799" s="22"/>
      <c r="X799" s="22"/>
      <c r="Y799" s="22"/>
      <c r="Z799" s="31"/>
      <c r="AA799" s="41"/>
      <c r="AB799" s="31"/>
      <c r="AC799" s="121"/>
      <c r="AD799" s="122"/>
      <c r="AE799" s="118"/>
      <c r="AF799" s="100"/>
      <c r="AG799" s="71"/>
      <c r="AH799" s="94">
        <f>IFERROR(INDEX(※編集不可※選択項目!$P$3:$P$51,MATCH(新規登録用!G799&amp;新規登録用!H799&amp;新規登録用!I799,※編集不可※選択項目!$Q$3:$Q$51,0)),0)</f>
        <v>0</v>
      </c>
      <c r="AI799" s="95" t="str">
        <f t="shared" si="172"/>
        <v/>
      </c>
      <c r="AJ799" s="95" t="str">
        <f>IF(G799&amp;H799=※編集不可※選択項目!$J$3,VLOOKUP(新規登録用!U799,※編集不可※選択項目!$N$2:$P$13,3,TRUE),AK799)</f>
        <v/>
      </c>
      <c r="AK799" s="95" t="str">
        <f>IF(G799&amp;H799=※編集不可※選択項目!$J$15,VLOOKUP(新規登録用!U799,※編集不可※選択項目!$N$14:$P$25,3,TRUE),AL799)</f>
        <v/>
      </c>
      <c r="AL799" s="95" t="str">
        <f>IF(G799&amp;H799=※編集不可※選択項目!$J$27,VLOOKUP(新規登録用!U799,※編集不可※選択項目!$N$26:$P$41,3,TRUE),AM799)</f>
        <v/>
      </c>
      <c r="AM799" s="95" t="str">
        <f>IF(G799&amp;H799=※編集不可※選択項目!$J$43,VLOOKUP(新規登録用!U799,※編集不可※選択項目!$N$42:$P$46,3,TRUE),AN799)</f>
        <v/>
      </c>
      <c r="AN799" s="95" t="str">
        <f>IF(G799&amp;H799=※編集不可※選択項目!$J$48,VLOOKUP(新規登録用!U799,※編集不可※選択項目!$N$47:$P$51,3,TRUE),"")</f>
        <v/>
      </c>
      <c r="AO799" s="94">
        <f>IFERROR(VLOOKUP(Y799&amp;G799&amp;H799,※編集不可※選択項目!U:V,2,FALSE),0)</f>
        <v>0</v>
      </c>
      <c r="AP799" s="94">
        <f t="shared" si="173"/>
        <v>0</v>
      </c>
      <c r="AQ799" s="94" t="str">
        <f t="shared" si="174"/>
        <v/>
      </c>
      <c r="AR799" s="81">
        <f t="shared" si="175"/>
        <v>0</v>
      </c>
      <c r="AS799" s="81">
        <f t="shared" si="180"/>
        <v>0</v>
      </c>
      <c r="AT799" s="81">
        <f t="shared" si="176"/>
        <v>0</v>
      </c>
      <c r="AU799" s="81" t="str">
        <f t="shared" si="181"/>
        <v/>
      </c>
      <c r="AV799" s="74">
        <f t="shared" si="182"/>
        <v>0</v>
      </c>
      <c r="AW799" s="74">
        <f t="shared" si="183"/>
        <v>0</v>
      </c>
    </row>
    <row r="800" spans="1:49" s="13" customFormat="1" ht="25.15" customHeight="1" x14ac:dyDescent="0.15">
      <c r="A800" s="72">
        <f t="shared" si="177"/>
        <v>789</v>
      </c>
      <c r="B800" s="26" t="str">
        <f t="shared" si="170"/>
        <v/>
      </c>
      <c r="C800" s="73"/>
      <c r="D800" s="24" t="str">
        <f t="shared" si="178"/>
        <v/>
      </c>
      <c r="E800" s="24" t="str">
        <f t="shared" si="179"/>
        <v/>
      </c>
      <c r="F800" s="22"/>
      <c r="G800" s="23"/>
      <c r="H800" s="22"/>
      <c r="I800" s="24" t="str">
        <f>IF(OR(G800="",H800="",U800=""),"",IFERROR(VLOOKUP(G800&amp;H800&amp;U800,※編集不可※選択項目!$K$3:$P$51,5,FALSE),"該当なし"))</f>
        <v/>
      </c>
      <c r="J800" s="41"/>
      <c r="K800" s="22"/>
      <c r="L800" s="24" t="e">
        <f>J800&amp;#REF!</f>
        <v>#REF!</v>
      </c>
      <c r="M800" s="22"/>
      <c r="N800" s="22"/>
      <c r="O800" s="22"/>
      <c r="P800" s="22"/>
      <c r="Q800" s="22"/>
      <c r="R800" s="22"/>
      <c r="S800" s="25" t="str">
        <f t="shared" si="171"/>
        <v/>
      </c>
      <c r="T800" s="22"/>
      <c r="U800" s="22"/>
      <c r="V800" s="22"/>
      <c r="W800" s="22"/>
      <c r="X800" s="22"/>
      <c r="Y800" s="22"/>
      <c r="Z800" s="31"/>
      <c r="AA800" s="41"/>
      <c r="AB800" s="31"/>
      <c r="AC800" s="121"/>
      <c r="AD800" s="122"/>
      <c r="AE800" s="118"/>
      <c r="AF800" s="100"/>
      <c r="AG800" s="71"/>
      <c r="AH800" s="94">
        <f>IFERROR(INDEX(※編集不可※選択項目!$P$3:$P$51,MATCH(新規登録用!G800&amp;新規登録用!H800&amp;新規登録用!I800,※編集不可※選択項目!$Q$3:$Q$51,0)),0)</f>
        <v>0</v>
      </c>
      <c r="AI800" s="95" t="str">
        <f t="shared" si="172"/>
        <v/>
      </c>
      <c r="AJ800" s="95" t="str">
        <f>IF(G800&amp;H800=※編集不可※選択項目!$J$3,VLOOKUP(新規登録用!U800,※編集不可※選択項目!$N$2:$P$13,3,TRUE),AK800)</f>
        <v/>
      </c>
      <c r="AK800" s="95" t="str">
        <f>IF(G800&amp;H800=※編集不可※選択項目!$J$15,VLOOKUP(新規登録用!U800,※編集不可※選択項目!$N$14:$P$25,3,TRUE),AL800)</f>
        <v/>
      </c>
      <c r="AL800" s="95" t="str">
        <f>IF(G800&amp;H800=※編集不可※選択項目!$J$27,VLOOKUP(新規登録用!U800,※編集不可※選択項目!$N$26:$P$41,3,TRUE),AM800)</f>
        <v/>
      </c>
      <c r="AM800" s="95" t="str">
        <f>IF(G800&amp;H800=※編集不可※選択項目!$J$43,VLOOKUP(新規登録用!U800,※編集不可※選択項目!$N$42:$P$46,3,TRUE),AN800)</f>
        <v/>
      </c>
      <c r="AN800" s="95" t="str">
        <f>IF(G800&amp;H800=※編集不可※選択項目!$J$48,VLOOKUP(新規登録用!U800,※編集不可※選択項目!$N$47:$P$51,3,TRUE),"")</f>
        <v/>
      </c>
      <c r="AO800" s="94">
        <f>IFERROR(VLOOKUP(Y800&amp;G800&amp;H800,※編集不可※選択項目!U:V,2,FALSE),0)</f>
        <v>0</v>
      </c>
      <c r="AP800" s="94">
        <f t="shared" si="173"/>
        <v>0</v>
      </c>
      <c r="AQ800" s="94" t="str">
        <f t="shared" si="174"/>
        <v/>
      </c>
      <c r="AR800" s="81">
        <f t="shared" si="175"/>
        <v>0</v>
      </c>
      <c r="AS800" s="81">
        <f t="shared" si="180"/>
        <v>0</v>
      </c>
      <c r="AT800" s="81">
        <f t="shared" si="176"/>
        <v>0</v>
      </c>
      <c r="AU800" s="81" t="str">
        <f t="shared" si="181"/>
        <v/>
      </c>
      <c r="AV800" s="74">
        <f t="shared" si="182"/>
        <v>0</v>
      </c>
      <c r="AW800" s="74">
        <f t="shared" si="183"/>
        <v>0</v>
      </c>
    </row>
    <row r="801" spans="1:49" s="13" customFormat="1" ht="25.15" customHeight="1" x14ac:dyDescent="0.15">
      <c r="A801" s="72">
        <f t="shared" si="177"/>
        <v>790</v>
      </c>
      <c r="B801" s="26" t="str">
        <f t="shared" si="170"/>
        <v/>
      </c>
      <c r="C801" s="73"/>
      <c r="D801" s="24" t="str">
        <f t="shared" si="178"/>
        <v/>
      </c>
      <c r="E801" s="24" t="str">
        <f t="shared" si="179"/>
        <v/>
      </c>
      <c r="F801" s="22"/>
      <c r="G801" s="23"/>
      <c r="H801" s="22"/>
      <c r="I801" s="24" t="str">
        <f>IF(OR(G801="",H801="",U801=""),"",IFERROR(VLOOKUP(G801&amp;H801&amp;U801,※編集不可※選択項目!$K$3:$P$51,5,FALSE),"該当なし"))</f>
        <v/>
      </c>
      <c r="J801" s="41"/>
      <c r="K801" s="22"/>
      <c r="L801" s="24" t="e">
        <f>J801&amp;#REF!</f>
        <v>#REF!</v>
      </c>
      <c r="M801" s="22"/>
      <c r="N801" s="22"/>
      <c r="O801" s="22"/>
      <c r="P801" s="22"/>
      <c r="Q801" s="22"/>
      <c r="R801" s="22"/>
      <c r="S801" s="25" t="str">
        <f t="shared" si="171"/>
        <v/>
      </c>
      <c r="T801" s="22"/>
      <c r="U801" s="22"/>
      <c r="V801" s="22"/>
      <c r="W801" s="22"/>
      <c r="X801" s="22"/>
      <c r="Y801" s="22"/>
      <c r="Z801" s="31"/>
      <c r="AA801" s="41"/>
      <c r="AB801" s="31"/>
      <c r="AC801" s="121"/>
      <c r="AD801" s="122"/>
      <c r="AE801" s="118"/>
      <c r="AF801" s="100"/>
      <c r="AG801" s="71"/>
      <c r="AH801" s="94">
        <f>IFERROR(INDEX(※編集不可※選択項目!$P$3:$P$51,MATCH(新規登録用!G801&amp;新規登録用!H801&amp;新規登録用!I801,※編集不可※選択項目!$Q$3:$Q$51,0)),0)</f>
        <v>0</v>
      </c>
      <c r="AI801" s="95" t="str">
        <f t="shared" si="172"/>
        <v/>
      </c>
      <c r="AJ801" s="95" t="str">
        <f>IF(G801&amp;H801=※編集不可※選択項目!$J$3,VLOOKUP(新規登録用!U801,※編集不可※選択項目!$N$2:$P$13,3,TRUE),AK801)</f>
        <v/>
      </c>
      <c r="AK801" s="95" t="str">
        <f>IF(G801&amp;H801=※編集不可※選択項目!$J$15,VLOOKUP(新規登録用!U801,※編集不可※選択項目!$N$14:$P$25,3,TRUE),AL801)</f>
        <v/>
      </c>
      <c r="AL801" s="95" t="str">
        <f>IF(G801&amp;H801=※編集不可※選択項目!$J$27,VLOOKUP(新規登録用!U801,※編集不可※選択項目!$N$26:$P$41,3,TRUE),AM801)</f>
        <v/>
      </c>
      <c r="AM801" s="95" t="str">
        <f>IF(G801&amp;H801=※編集不可※選択項目!$J$43,VLOOKUP(新規登録用!U801,※編集不可※選択項目!$N$42:$P$46,3,TRUE),AN801)</f>
        <v/>
      </c>
      <c r="AN801" s="95" t="str">
        <f>IF(G801&amp;H801=※編集不可※選択項目!$J$48,VLOOKUP(新規登録用!U801,※編集不可※選択項目!$N$47:$P$51,3,TRUE),"")</f>
        <v/>
      </c>
      <c r="AO801" s="94">
        <f>IFERROR(VLOOKUP(Y801&amp;G801&amp;H801,※編集不可※選択項目!U:V,2,FALSE),0)</f>
        <v>0</v>
      </c>
      <c r="AP801" s="94">
        <f t="shared" si="173"/>
        <v>0</v>
      </c>
      <c r="AQ801" s="94" t="str">
        <f t="shared" si="174"/>
        <v/>
      </c>
      <c r="AR801" s="81">
        <f t="shared" si="175"/>
        <v>0</v>
      </c>
      <c r="AS801" s="81">
        <f t="shared" si="180"/>
        <v>0</v>
      </c>
      <c r="AT801" s="81">
        <f t="shared" si="176"/>
        <v>0</v>
      </c>
      <c r="AU801" s="81" t="str">
        <f t="shared" si="181"/>
        <v/>
      </c>
      <c r="AV801" s="74">
        <f t="shared" si="182"/>
        <v>0</v>
      </c>
      <c r="AW801" s="74">
        <f t="shared" si="183"/>
        <v>0</v>
      </c>
    </row>
    <row r="802" spans="1:49" s="13" customFormat="1" ht="25.15" customHeight="1" x14ac:dyDescent="0.15">
      <c r="A802" s="72">
        <f t="shared" si="177"/>
        <v>791</v>
      </c>
      <c r="B802" s="26" t="str">
        <f t="shared" si="170"/>
        <v/>
      </c>
      <c r="C802" s="73"/>
      <c r="D802" s="24" t="str">
        <f t="shared" si="178"/>
        <v/>
      </c>
      <c r="E802" s="24" t="str">
        <f t="shared" si="179"/>
        <v/>
      </c>
      <c r="F802" s="22"/>
      <c r="G802" s="23"/>
      <c r="H802" s="22"/>
      <c r="I802" s="24" t="str">
        <f>IF(OR(G802="",H802="",U802=""),"",IFERROR(VLOOKUP(G802&amp;H802&amp;U802,※編集不可※選択項目!$K$3:$P$51,5,FALSE),"該当なし"))</f>
        <v/>
      </c>
      <c r="J802" s="41"/>
      <c r="K802" s="22"/>
      <c r="L802" s="24" t="e">
        <f>J802&amp;#REF!</f>
        <v>#REF!</v>
      </c>
      <c r="M802" s="22"/>
      <c r="N802" s="22"/>
      <c r="O802" s="22"/>
      <c r="P802" s="22"/>
      <c r="Q802" s="22"/>
      <c r="R802" s="22"/>
      <c r="S802" s="25" t="str">
        <f t="shared" si="171"/>
        <v/>
      </c>
      <c r="T802" s="22"/>
      <c r="U802" s="22"/>
      <c r="V802" s="22"/>
      <c r="W802" s="22"/>
      <c r="X802" s="22"/>
      <c r="Y802" s="22"/>
      <c r="Z802" s="31"/>
      <c r="AA802" s="41"/>
      <c r="AB802" s="31"/>
      <c r="AC802" s="121"/>
      <c r="AD802" s="122"/>
      <c r="AE802" s="118"/>
      <c r="AF802" s="100"/>
      <c r="AG802" s="71"/>
      <c r="AH802" s="94">
        <f>IFERROR(INDEX(※編集不可※選択項目!$P$3:$P$51,MATCH(新規登録用!G802&amp;新規登録用!H802&amp;新規登録用!I802,※編集不可※選択項目!$Q$3:$Q$51,0)),0)</f>
        <v>0</v>
      </c>
      <c r="AI802" s="95" t="str">
        <f t="shared" si="172"/>
        <v/>
      </c>
      <c r="AJ802" s="95" t="str">
        <f>IF(G802&amp;H802=※編集不可※選択項目!$J$3,VLOOKUP(新規登録用!U802,※編集不可※選択項目!$N$2:$P$13,3,TRUE),AK802)</f>
        <v/>
      </c>
      <c r="AK802" s="95" t="str">
        <f>IF(G802&amp;H802=※編集不可※選択項目!$J$15,VLOOKUP(新規登録用!U802,※編集不可※選択項目!$N$14:$P$25,3,TRUE),AL802)</f>
        <v/>
      </c>
      <c r="AL802" s="95" t="str">
        <f>IF(G802&amp;H802=※編集不可※選択項目!$J$27,VLOOKUP(新規登録用!U802,※編集不可※選択項目!$N$26:$P$41,3,TRUE),AM802)</f>
        <v/>
      </c>
      <c r="AM802" s="95" t="str">
        <f>IF(G802&amp;H802=※編集不可※選択項目!$J$43,VLOOKUP(新規登録用!U802,※編集不可※選択項目!$N$42:$P$46,3,TRUE),AN802)</f>
        <v/>
      </c>
      <c r="AN802" s="95" t="str">
        <f>IF(G802&amp;H802=※編集不可※選択項目!$J$48,VLOOKUP(新規登録用!U802,※編集不可※選択項目!$N$47:$P$51,3,TRUE),"")</f>
        <v/>
      </c>
      <c r="AO802" s="94">
        <f>IFERROR(VLOOKUP(Y802&amp;G802&amp;H802,※編集不可※選択項目!U:V,2,FALSE),0)</f>
        <v>0</v>
      </c>
      <c r="AP802" s="94">
        <f t="shared" si="173"/>
        <v>0</v>
      </c>
      <c r="AQ802" s="94" t="str">
        <f t="shared" si="174"/>
        <v/>
      </c>
      <c r="AR802" s="81">
        <f t="shared" si="175"/>
        <v>0</v>
      </c>
      <c r="AS802" s="81">
        <f t="shared" si="180"/>
        <v>0</v>
      </c>
      <c r="AT802" s="81">
        <f t="shared" si="176"/>
        <v>0</v>
      </c>
      <c r="AU802" s="81" t="str">
        <f t="shared" si="181"/>
        <v/>
      </c>
      <c r="AV802" s="74">
        <f t="shared" si="182"/>
        <v>0</v>
      </c>
      <c r="AW802" s="74">
        <f t="shared" si="183"/>
        <v>0</v>
      </c>
    </row>
    <row r="803" spans="1:49" s="13" customFormat="1" ht="25.15" customHeight="1" x14ac:dyDescent="0.15">
      <c r="A803" s="72">
        <f t="shared" si="177"/>
        <v>792</v>
      </c>
      <c r="B803" s="26" t="str">
        <f t="shared" si="170"/>
        <v/>
      </c>
      <c r="C803" s="73"/>
      <c r="D803" s="24" t="str">
        <f t="shared" si="178"/>
        <v/>
      </c>
      <c r="E803" s="24" t="str">
        <f t="shared" si="179"/>
        <v/>
      </c>
      <c r="F803" s="22"/>
      <c r="G803" s="23"/>
      <c r="H803" s="22"/>
      <c r="I803" s="24" t="str">
        <f>IF(OR(G803="",H803="",U803=""),"",IFERROR(VLOOKUP(G803&amp;H803&amp;U803,※編集不可※選択項目!$K$3:$P$51,5,FALSE),"該当なし"))</f>
        <v/>
      </c>
      <c r="J803" s="41"/>
      <c r="K803" s="22"/>
      <c r="L803" s="24" t="e">
        <f>J803&amp;#REF!</f>
        <v>#REF!</v>
      </c>
      <c r="M803" s="22"/>
      <c r="N803" s="22"/>
      <c r="O803" s="22"/>
      <c r="P803" s="22"/>
      <c r="Q803" s="22"/>
      <c r="R803" s="22"/>
      <c r="S803" s="25" t="str">
        <f t="shared" si="171"/>
        <v/>
      </c>
      <c r="T803" s="22"/>
      <c r="U803" s="22"/>
      <c r="V803" s="22"/>
      <c r="W803" s="22"/>
      <c r="X803" s="22"/>
      <c r="Y803" s="22"/>
      <c r="Z803" s="31"/>
      <c r="AA803" s="41"/>
      <c r="AB803" s="31"/>
      <c r="AC803" s="121"/>
      <c r="AD803" s="122"/>
      <c r="AE803" s="118"/>
      <c r="AF803" s="100"/>
      <c r="AG803" s="71"/>
      <c r="AH803" s="94">
        <f>IFERROR(INDEX(※編集不可※選択項目!$P$3:$P$51,MATCH(新規登録用!G803&amp;新規登録用!H803&amp;新規登録用!I803,※編集不可※選択項目!$Q$3:$Q$51,0)),0)</f>
        <v>0</v>
      </c>
      <c r="AI803" s="95" t="str">
        <f t="shared" si="172"/>
        <v/>
      </c>
      <c r="AJ803" s="95" t="str">
        <f>IF(G803&amp;H803=※編集不可※選択項目!$J$3,VLOOKUP(新規登録用!U803,※編集不可※選択項目!$N$2:$P$13,3,TRUE),AK803)</f>
        <v/>
      </c>
      <c r="AK803" s="95" t="str">
        <f>IF(G803&amp;H803=※編集不可※選択項目!$J$15,VLOOKUP(新規登録用!U803,※編集不可※選択項目!$N$14:$P$25,3,TRUE),AL803)</f>
        <v/>
      </c>
      <c r="AL803" s="95" t="str">
        <f>IF(G803&amp;H803=※編集不可※選択項目!$J$27,VLOOKUP(新規登録用!U803,※編集不可※選択項目!$N$26:$P$41,3,TRUE),AM803)</f>
        <v/>
      </c>
      <c r="AM803" s="95" t="str">
        <f>IF(G803&amp;H803=※編集不可※選択項目!$J$43,VLOOKUP(新規登録用!U803,※編集不可※選択項目!$N$42:$P$46,3,TRUE),AN803)</f>
        <v/>
      </c>
      <c r="AN803" s="95" t="str">
        <f>IF(G803&amp;H803=※編集不可※選択項目!$J$48,VLOOKUP(新規登録用!U803,※編集不可※選択項目!$N$47:$P$51,3,TRUE),"")</f>
        <v/>
      </c>
      <c r="AO803" s="94">
        <f>IFERROR(VLOOKUP(Y803&amp;G803&amp;H803,※編集不可※選択項目!U:V,2,FALSE),0)</f>
        <v>0</v>
      </c>
      <c r="AP803" s="94">
        <f t="shared" si="173"/>
        <v>0</v>
      </c>
      <c r="AQ803" s="94" t="str">
        <f t="shared" si="174"/>
        <v/>
      </c>
      <c r="AR803" s="81">
        <f t="shared" si="175"/>
        <v>0</v>
      </c>
      <c r="AS803" s="81">
        <f t="shared" si="180"/>
        <v>0</v>
      </c>
      <c r="AT803" s="81">
        <f t="shared" si="176"/>
        <v>0</v>
      </c>
      <c r="AU803" s="81" t="str">
        <f t="shared" si="181"/>
        <v/>
      </c>
      <c r="AV803" s="74">
        <f t="shared" si="182"/>
        <v>0</v>
      </c>
      <c r="AW803" s="74">
        <f t="shared" si="183"/>
        <v>0</v>
      </c>
    </row>
    <row r="804" spans="1:49" s="13" customFormat="1" ht="25.15" customHeight="1" x14ac:dyDescent="0.15">
      <c r="A804" s="72">
        <f t="shared" si="177"/>
        <v>793</v>
      </c>
      <c r="B804" s="26" t="str">
        <f t="shared" si="170"/>
        <v/>
      </c>
      <c r="C804" s="73"/>
      <c r="D804" s="24" t="str">
        <f t="shared" si="178"/>
        <v/>
      </c>
      <c r="E804" s="24" t="str">
        <f t="shared" si="179"/>
        <v/>
      </c>
      <c r="F804" s="22"/>
      <c r="G804" s="23"/>
      <c r="H804" s="22"/>
      <c r="I804" s="24" t="str">
        <f>IF(OR(G804="",H804="",U804=""),"",IFERROR(VLOOKUP(G804&amp;H804&amp;U804,※編集不可※選択項目!$K$3:$P$51,5,FALSE),"該当なし"))</f>
        <v/>
      </c>
      <c r="J804" s="41"/>
      <c r="K804" s="22"/>
      <c r="L804" s="24" t="e">
        <f>J804&amp;#REF!</f>
        <v>#REF!</v>
      </c>
      <c r="M804" s="22"/>
      <c r="N804" s="22"/>
      <c r="O804" s="22"/>
      <c r="P804" s="22"/>
      <c r="Q804" s="22"/>
      <c r="R804" s="22"/>
      <c r="S804" s="25" t="str">
        <f t="shared" si="171"/>
        <v/>
      </c>
      <c r="T804" s="22"/>
      <c r="U804" s="22"/>
      <c r="V804" s="22"/>
      <c r="W804" s="22"/>
      <c r="X804" s="22"/>
      <c r="Y804" s="22"/>
      <c r="Z804" s="31"/>
      <c r="AA804" s="41"/>
      <c r="AB804" s="31"/>
      <c r="AC804" s="121"/>
      <c r="AD804" s="122"/>
      <c r="AE804" s="118"/>
      <c r="AF804" s="100"/>
      <c r="AG804" s="71"/>
      <c r="AH804" s="94">
        <f>IFERROR(INDEX(※編集不可※選択項目!$P$3:$P$51,MATCH(新規登録用!G804&amp;新規登録用!H804&amp;新規登録用!I804,※編集不可※選択項目!$Q$3:$Q$51,0)),0)</f>
        <v>0</v>
      </c>
      <c r="AI804" s="95" t="str">
        <f t="shared" si="172"/>
        <v/>
      </c>
      <c r="AJ804" s="95" t="str">
        <f>IF(G804&amp;H804=※編集不可※選択項目!$J$3,VLOOKUP(新規登録用!U804,※編集不可※選択項目!$N$2:$P$13,3,TRUE),AK804)</f>
        <v/>
      </c>
      <c r="AK804" s="95" t="str">
        <f>IF(G804&amp;H804=※編集不可※選択項目!$J$15,VLOOKUP(新規登録用!U804,※編集不可※選択項目!$N$14:$P$25,3,TRUE),AL804)</f>
        <v/>
      </c>
      <c r="AL804" s="95" t="str">
        <f>IF(G804&amp;H804=※編集不可※選択項目!$J$27,VLOOKUP(新規登録用!U804,※編集不可※選択項目!$N$26:$P$41,3,TRUE),AM804)</f>
        <v/>
      </c>
      <c r="AM804" s="95" t="str">
        <f>IF(G804&amp;H804=※編集不可※選択項目!$J$43,VLOOKUP(新規登録用!U804,※編集不可※選択項目!$N$42:$P$46,3,TRUE),AN804)</f>
        <v/>
      </c>
      <c r="AN804" s="95" t="str">
        <f>IF(G804&amp;H804=※編集不可※選択項目!$J$48,VLOOKUP(新規登録用!U804,※編集不可※選択項目!$N$47:$P$51,3,TRUE),"")</f>
        <v/>
      </c>
      <c r="AO804" s="94">
        <f>IFERROR(VLOOKUP(Y804&amp;G804&amp;H804,※編集不可※選択項目!U:V,2,FALSE),0)</f>
        <v>0</v>
      </c>
      <c r="AP804" s="94">
        <f t="shared" si="173"/>
        <v>0</v>
      </c>
      <c r="AQ804" s="94" t="str">
        <f t="shared" si="174"/>
        <v/>
      </c>
      <c r="AR804" s="81">
        <f t="shared" si="175"/>
        <v>0</v>
      </c>
      <c r="AS804" s="81">
        <f t="shared" si="180"/>
        <v>0</v>
      </c>
      <c r="AT804" s="81">
        <f t="shared" si="176"/>
        <v>0</v>
      </c>
      <c r="AU804" s="81" t="str">
        <f t="shared" si="181"/>
        <v/>
      </c>
      <c r="AV804" s="74">
        <f t="shared" si="182"/>
        <v>0</v>
      </c>
      <c r="AW804" s="74">
        <f t="shared" si="183"/>
        <v>0</v>
      </c>
    </row>
    <row r="805" spans="1:49" s="13" customFormat="1" ht="25.15" customHeight="1" x14ac:dyDescent="0.15">
      <c r="A805" s="72">
        <f t="shared" si="177"/>
        <v>794</v>
      </c>
      <c r="B805" s="26" t="str">
        <f t="shared" si="170"/>
        <v/>
      </c>
      <c r="C805" s="73"/>
      <c r="D805" s="24" t="str">
        <f t="shared" si="178"/>
        <v/>
      </c>
      <c r="E805" s="24" t="str">
        <f t="shared" si="179"/>
        <v/>
      </c>
      <c r="F805" s="22"/>
      <c r="G805" s="23"/>
      <c r="H805" s="22"/>
      <c r="I805" s="24" t="str">
        <f>IF(OR(G805="",H805="",U805=""),"",IFERROR(VLOOKUP(G805&amp;H805&amp;U805,※編集不可※選択項目!$K$3:$P$51,5,FALSE),"該当なし"))</f>
        <v/>
      </c>
      <c r="J805" s="41"/>
      <c r="K805" s="22"/>
      <c r="L805" s="24" t="e">
        <f>J805&amp;#REF!</f>
        <v>#REF!</v>
      </c>
      <c r="M805" s="22"/>
      <c r="N805" s="22"/>
      <c r="O805" s="22"/>
      <c r="P805" s="22"/>
      <c r="Q805" s="22"/>
      <c r="R805" s="22"/>
      <c r="S805" s="25" t="str">
        <f t="shared" si="171"/>
        <v/>
      </c>
      <c r="T805" s="22"/>
      <c r="U805" s="22"/>
      <c r="V805" s="22"/>
      <c r="W805" s="22"/>
      <c r="X805" s="22"/>
      <c r="Y805" s="22"/>
      <c r="Z805" s="31"/>
      <c r="AA805" s="41"/>
      <c r="AB805" s="31"/>
      <c r="AC805" s="121"/>
      <c r="AD805" s="122"/>
      <c r="AE805" s="118"/>
      <c r="AF805" s="100"/>
      <c r="AG805" s="71"/>
      <c r="AH805" s="94">
        <f>IFERROR(INDEX(※編集不可※選択項目!$P$3:$P$51,MATCH(新規登録用!G805&amp;新規登録用!H805&amp;新規登録用!I805,※編集不可※選択項目!$Q$3:$Q$51,0)),0)</f>
        <v>0</v>
      </c>
      <c r="AI805" s="95" t="str">
        <f t="shared" si="172"/>
        <v/>
      </c>
      <c r="AJ805" s="95" t="str">
        <f>IF(G805&amp;H805=※編集不可※選択項目!$J$3,VLOOKUP(新規登録用!U805,※編集不可※選択項目!$N$2:$P$13,3,TRUE),AK805)</f>
        <v/>
      </c>
      <c r="AK805" s="95" t="str">
        <f>IF(G805&amp;H805=※編集不可※選択項目!$J$15,VLOOKUP(新規登録用!U805,※編集不可※選択項目!$N$14:$P$25,3,TRUE),AL805)</f>
        <v/>
      </c>
      <c r="AL805" s="95" t="str">
        <f>IF(G805&amp;H805=※編集不可※選択項目!$J$27,VLOOKUP(新規登録用!U805,※編集不可※選択項目!$N$26:$P$41,3,TRUE),AM805)</f>
        <v/>
      </c>
      <c r="AM805" s="95" t="str">
        <f>IF(G805&amp;H805=※編集不可※選択項目!$J$43,VLOOKUP(新規登録用!U805,※編集不可※選択項目!$N$42:$P$46,3,TRUE),AN805)</f>
        <v/>
      </c>
      <c r="AN805" s="95" t="str">
        <f>IF(G805&amp;H805=※編集不可※選択項目!$J$48,VLOOKUP(新規登録用!U805,※編集不可※選択項目!$N$47:$P$51,3,TRUE),"")</f>
        <v/>
      </c>
      <c r="AO805" s="94">
        <f>IFERROR(VLOOKUP(Y805&amp;G805&amp;H805,※編集不可※選択項目!U:V,2,FALSE),0)</f>
        <v>0</v>
      </c>
      <c r="AP805" s="94">
        <f t="shared" si="173"/>
        <v>0</v>
      </c>
      <c r="AQ805" s="94" t="str">
        <f t="shared" si="174"/>
        <v/>
      </c>
      <c r="AR805" s="81">
        <f t="shared" si="175"/>
        <v>0</v>
      </c>
      <c r="AS805" s="81">
        <f t="shared" si="180"/>
        <v>0</v>
      </c>
      <c r="AT805" s="81">
        <f t="shared" si="176"/>
        <v>0</v>
      </c>
      <c r="AU805" s="81" t="str">
        <f t="shared" si="181"/>
        <v/>
      </c>
      <c r="AV805" s="74">
        <f t="shared" si="182"/>
        <v>0</v>
      </c>
      <c r="AW805" s="74">
        <f t="shared" si="183"/>
        <v>0</v>
      </c>
    </row>
    <row r="806" spans="1:49" s="13" customFormat="1" ht="25.15" customHeight="1" x14ac:dyDescent="0.15">
      <c r="A806" s="72">
        <f t="shared" si="177"/>
        <v>795</v>
      </c>
      <c r="B806" s="26" t="str">
        <f t="shared" si="170"/>
        <v/>
      </c>
      <c r="C806" s="73"/>
      <c r="D806" s="24" t="str">
        <f t="shared" si="178"/>
        <v/>
      </c>
      <c r="E806" s="24" t="str">
        <f t="shared" si="179"/>
        <v/>
      </c>
      <c r="F806" s="22"/>
      <c r="G806" s="23"/>
      <c r="H806" s="22"/>
      <c r="I806" s="24" t="str">
        <f>IF(OR(G806="",H806="",U806=""),"",IFERROR(VLOOKUP(G806&amp;H806&amp;U806,※編集不可※選択項目!$K$3:$P$51,5,FALSE),"該当なし"))</f>
        <v/>
      </c>
      <c r="J806" s="41"/>
      <c r="K806" s="22"/>
      <c r="L806" s="24" t="e">
        <f>J806&amp;#REF!</f>
        <v>#REF!</v>
      </c>
      <c r="M806" s="22"/>
      <c r="N806" s="22"/>
      <c r="O806" s="22"/>
      <c r="P806" s="22"/>
      <c r="Q806" s="22"/>
      <c r="R806" s="22"/>
      <c r="S806" s="25" t="str">
        <f t="shared" si="171"/>
        <v/>
      </c>
      <c r="T806" s="22"/>
      <c r="U806" s="22"/>
      <c r="V806" s="22"/>
      <c r="W806" s="22"/>
      <c r="X806" s="22"/>
      <c r="Y806" s="22"/>
      <c r="Z806" s="31"/>
      <c r="AA806" s="41"/>
      <c r="AB806" s="31"/>
      <c r="AC806" s="121"/>
      <c r="AD806" s="122"/>
      <c r="AE806" s="118"/>
      <c r="AF806" s="100"/>
      <c r="AG806" s="71"/>
      <c r="AH806" s="94">
        <f>IFERROR(INDEX(※編集不可※選択項目!$P$3:$P$51,MATCH(新規登録用!G806&amp;新規登録用!H806&amp;新規登録用!I806,※編集不可※選択項目!$Q$3:$Q$51,0)),0)</f>
        <v>0</v>
      </c>
      <c r="AI806" s="95" t="str">
        <f t="shared" si="172"/>
        <v/>
      </c>
      <c r="AJ806" s="95" t="str">
        <f>IF(G806&amp;H806=※編集不可※選択項目!$J$3,VLOOKUP(新規登録用!U806,※編集不可※選択項目!$N$2:$P$13,3,TRUE),AK806)</f>
        <v/>
      </c>
      <c r="AK806" s="95" t="str">
        <f>IF(G806&amp;H806=※編集不可※選択項目!$J$15,VLOOKUP(新規登録用!U806,※編集不可※選択項目!$N$14:$P$25,3,TRUE),AL806)</f>
        <v/>
      </c>
      <c r="AL806" s="95" t="str">
        <f>IF(G806&amp;H806=※編集不可※選択項目!$J$27,VLOOKUP(新規登録用!U806,※編集不可※選択項目!$N$26:$P$41,3,TRUE),AM806)</f>
        <v/>
      </c>
      <c r="AM806" s="95" t="str">
        <f>IF(G806&amp;H806=※編集不可※選択項目!$J$43,VLOOKUP(新規登録用!U806,※編集不可※選択項目!$N$42:$P$46,3,TRUE),AN806)</f>
        <v/>
      </c>
      <c r="AN806" s="95" t="str">
        <f>IF(G806&amp;H806=※編集不可※選択項目!$J$48,VLOOKUP(新規登録用!U806,※編集不可※選択項目!$N$47:$P$51,3,TRUE),"")</f>
        <v/>
      </c>
      <c r="AO806" s="94">
        <f>IFERROR(VLOOKUP(Y806&amp;G806&amp;H806,※編集不可※選択項目!U:V,2,FALSE),0)</f>
        <v>0</v>
      </c>
      <c r="AP806" s="94">
        <f t="shared" si="173"/>
        <v>0</v>
      </c>
      <c r="AQ806" s="94" t="str">
        <f t="shared" si="174"/>
        <v/>
      </c>
      <c r="AR806" s="81">
        <f t="shared" si="175"/>
        <v>0</v>
      </c>
      <c r="AS806" s="81">
        <f t="shared" si="180"/>
        <v>0</v>
      </c>
      <c r="AT806" s="81">
        <f t="shared" si="176"/>
        <v>0</v>
      </c>
      <c r="AU806" s="81" t="str">
        <f t="shared" si="181"/>
        <v/>
      </c>
      <c r="AV806" s="74">
        <f t="shared" si="182"/>
        <v>0</v>
      </c>
      <c r="AW806" s="74">
        <f t="shared" si="183"/>
        <v>0</v>
      </c>
    </row>
    <row r="807" spans="1:49" s="13" customFormat="1" ht="25.15" customHeight="1" x14ac:dyDescent="0.15">
      <c r="A807" s="72">
        <f t="shared" si="177"/>
        <v>796</v>
      </c>
      <c r="B807" s="26" t="str">
        <f t="shared" si="170"/>
        <v/>
      </c>
      <c r="C807" s="73"/>
      <c r="D807" s="24" t="str">
        <f t="shared" si="178"/>
        <v/>
      </c>
      <c r="E807" s="24" t="str">
        <f t="shared" si="179"/>
        <v/>
      </c>
      <c r="F807" s="22"/>
      <c r="G807" s="23"/>
      <c r="H807" s="22"/>
      <c r="I807" s="24" t="str">
        <f>IF(OR(G807="",H807="",U807=""),"",IFERROR(VLOOKUP(G807&amp;H807&amp;U807,※編集不可※選択項目!$K$3:$P$51,5,FALSE),"該当なし"))</f>
        <v/>
      </c>
      <c r="J807" s="41"/>
      <c r="K807" s="22"/>
      <c r="L807" s="24" t="e">
        <f>J807&amp;#REF!</f>
        <v>#REF!</v>
      </c>
      <c r="M807" s="22"/>
      <c r="N807" s="22"/>
      <c r="O807" s="22"/>
      <c r="P807" s="22"/>
      <c r="Q807" s="22"/>
      <c r="R807" s="22"/>
      <c r="S807" s="25" t="str">
        <f t="shared" si="171"/>
        <v/>
      </c>
      <c r="T807" s="22"/>
      <c r="U807" s="22"/>
      <c r="V807" s="22"/>
      <c r="W807" s="22"/>
      <c r="X807" s="22"/>
      <c r="Y807" s="22"/>
      <c r="Z807" s="31"/>
      <c r="AA807" s="41"/>
      <c r="AB807" s="31"/>
      <c r="AC807" s="121"/>
      <c r="AD807" s="122"/>
      <c r="AE807" s="118"/>
      <c r="AF807" s="100"/>
      <c r="AG807" s="71"/>
      <c r="AH807" s="94">
        <f>IFERROR(INDEX(※編集不可※選択項目!$P$3:$P$51,MATCH(新規登録用!G807&amp;新規登録用!H807&amp;新規登録用!I807,※編集不可※選択項目!$Q$3:$Q$51,0)),0)</f>
        <v>0</v>
      </c>
      <c r="AI807" s="95" t="str">
        <f t="shared" si="172"/>
        <v/>
      </c>
      <c r="AJ807" s="95" t="str">
        <f>IF(G807&amp;H807=※編集不可※選択項目!$J$3,VLOOKUP(新規登録用!U807,※編集不可※選択項目!$N$2:$P$13,3,TRUE),AK807)</f>
        <v/>
      </c>
      <c r="AK807" s="95" t="str">
        <f>IF(G807&amp;H807=※編集不可※選択項目!$J$15,VLOOKUP(新規登録用!U807,※編集不可※選択項目!$N$14:$P$25,3,TRUE),AL807)</f>
        <v/>
      </c>
      <c r="AL807" s="95" t="str">
        <f>IF(G807&amp;H807=※編集不可※選択項目!$J$27,VLOOKUP(新規登録用!U807,※編集不可※選択項目!$N$26:$P$41,3,TRUE),AM807)</f>
        <v/>
      </c>
      <c r="AM807" s="95" t="str">
        <f>IF(G807&amp;H807=※編集不可※選択項目!$J$43,VLOOKUP(新規登録用!U807,※編集不可※選択項目!$N$42:$P$46,3,TRUE),AN807)</f>
        <v/>
      </c>
      <c r="AN807" s="95" t="str">
        <f>IF(G807&amp;H807=※編集不可※選択項目!$J$48,VLOOKUP(新規登録用!U807,※編集不可※選択項目!$N$47:$P$51,3,TRUE),"")</f>
        <v/>
      </c>
      <c r="AO807" s="94">
        <f>IFERROR(VLOOKUP(Y807&amp;G807&amp;H807,※編集不可※選択項目!U:V,2,FALSE),0)</f>
        <v>0</v>
      </c>
      <c r="AP807" s="94">
        <f t="shared" si="173"/>
        <v>0</v>
      </c>
      <c r="AQ807" s="94" t="str">
        <f t="shared" si="174"/>
        <v/>
      </c>
      <c r="AR807" s="81">
        <f t="shared" si="175"/>
        <v>0</v>
      </c>
      <c r="AS807" s="81">
        <f t="shared" si="180"/>
        <v>0</v>
      </c>
      <c r="AT807" s="81">
        <f t="shared" si="176"/>
        <v>0</v>
      </c>
      <c r="AU807" s="81" t="str">
        <f t="shared" si="181"/>
        <v/>
      </c>
      <c r="AV807" s="74">
        <f t="shared" si="182"/>
        <v>0</v>
      </c>
      <c r="AW807" s="74">
        <f t="shared" si="183"/>
        <v>0</v>
      </c>
    </row>
    <row r="808" spans="1:49" s="13" customFormat="1" ht="25.15" customHeight="1" x14ac:dyDescent="0.15">
      <c r="A808" s="72">
        <f t="shared" si="177"/>
        <v>797</v>
      </c>
      <c r="B808" s="26" t="str">
        <f t="shared" si="170"/>
        <v/>
      </c>
      <c r="C808" s="73"/>
      <c r="D808" s="24" t="str">
        <f t="shared" si="178"/>
        <v/>
      </c>
      <c r="E808" s="24" t="str">
        <f t="shared" si="179"/>
        <v/>
      </c>
      <c r="F808" s="22"/>
      <c r="G808" s="23"/>
      <c r="H808" s="22"/>
      <c r="I808" s="24" t="str">
        <f>IF(OR(G808="",H808="",U808=""),"",IFERROR(VLOOKUP(G808&amp;H808&amp;U808,※編集不可※選択項目!$K$3:$P$51,5,FALSE),"該当なし"))</f>
        <v/>
      </c>
      <c r="J808" s="41"/>
      <c r="K808" s="22"/>
      <c r="L808" s="24" t="e">
        <f>J808&amp;#REF!</f>
        <v>#REF!</v>
      </c>
      <c r="M808" s="22"/>
      <c r="N808" s="22"/>
      <c r="O808" s="22"/>
      <c r="P808" s="22"/>
      <c r="Q808" s="22"/>
      <c r="R808" s="22"/>
      <c r="S808" s="25" t="str">
        <f t="shared" si="171"/>
        <v/>
      </c>
      <c r="T808" s="22"/>
      <c r="U808" s="22"/>
      <c r="V808" s="22"/>
      <c r="W808" s="22"/>
      <c r="X808" s="22"/>
      <c r="Y808" s="22"/>
      <c r="Z808" s="31"/>
      <c r="AA808" s="41"/>
      <c r="AB808" s="31"/>
      <c r="AC808" s="121"/>
      <c r="AD808" s="122"/>
      <c r="AE808" s="118"/>
      <c r="AF808" s="100"/>
      <c r="AG808" s="71"/>
      <c r="AH808" s="94">
        <f>IFERROR(INDEX(※編集不可※選択項目!$P$3:$P$51,MATCH(新規登録用!G808&amp;新規登録用!H808&amp;新規登録用!I808,※編集不可※選択項目!$Q$3:$Q$51,0)),0)</f>
        <v>0</v>
      </c>
      <c r="AI808" s="95" t="str">
        <f t="shared" si="172"/>
        <v/>
      </c>
      <c r="AJ808" s="95" t="str">
        <f>IF(G808&amp;H808=※編集不可※選択項目!$J$3,VLOOKUP(新規登録用!U808,※編集不可※選択項目!$N$2:$P$13,3,TRUE),AK808)</f>
        <v/>
      </c>
      <c r="AK808" s="95" t="str">
        <f>IF(G808&amp;H808=※編集不可※選択項目!$J$15,VLOOKUP(新規登録用!U808,※編集不可※選択項目!$N$14:$P$25,3,TRUE),AL808)</f>
        <v/>
      </c>
      <c r="AL808" s="95" t="str">
        <f>IF(G808&amp;H808=※編集不可※選択項目!$J$27,VLOOKUP(新規登録用!U808,※編集不可※選択項目!$N$26:$P$41,3,TRUE),AM808)</f>
        <v/>
      </c>
      <c r="AM808" s="95" t="str">
        <f>IF(G808&amp;H808=※編集不可※選択項目!$J$43,VLOOKUP(新規登録用!U808,※編集不可※選択項目!$N$42:$P$46,3,TRUE),AN808)</f>
        <v/>
      </c>
      <c r="AN808" s="95" t="str">
        <f>IF(G808&amp;H808=※編集不可※選択項目!$J$48,VLOOKUP(新規登録用!U808,※編集不可※選択項目!$N$47:$P$51,3,TRUE),"")</f>
        <v/>
      </c>
      <c r="AO808" s="94">
        <f>IFERROR(VLOOKUP(Y808&amp;G808&amp;H808,※編集不可※選択項目!U:V,2,FALSE),0)</f>
        <v>0</v>
      </c>
      <c r="AP808" s="94">
        <f t="shared" si="173"/>
        <v>0</v>
      </c>
      <c r="AQ808" s="94" t="str">
        <f t="shared" si="174"/>
        <v/>
      </c>
      <c r="AR808" s="81">
        <f t="shared" si="175"/>
        <v>0</v>
      </c>
      <c r="AS808" s="81">
        <f t="shared" si="180"/>
        <v>0</v>
      </c>
      <c r="AT808" s="81">
        <f t="shared" si="176"/>
        <v>0</v>
      </c>
      <c r="AU808" s="81" t="str">
        <f t="shared" si="181"/>
        <v/>
      </c>
      <c r="AV808" s="74">
        <f t="shared" si="182"/>
        <v>0</v>
      </c>
      <c r="AW808" s="74">
        <f t="shared" si="183"/>
        <v>0</v>
      </c>
    </row>
    <row r="809" spans="1:49" s="13" customFormat="1" ht="25.15" customHeight="1" x14ac:dyDescent="0.15">
      <c r="A809" s="72">
        <f t="shared" si="177"/>
        <v>798</v>
      </c>
      <c r="B809" s="26" t="str">
        <f t="shared" si="170"/>
        <v/>
      </c>
      <c r="C809" s="73"/>
      <c r="D809" s="24" t="str">
        <f t="shared" si="178"/>
        <v/>
      </c>
      <c r="E809" s="24" t="str">
        <f t="shared" si="179"/>
        <v/>
      </c>
      <c r="F809" s="22"/>
      <c r="G809" s="23"/>
      <c r="H809" s="22"/>
      <c r="I809" s="24" t="str">
        <f>IF(OR(G809="",H809="",U809=""),"",IFERROR(VLOOKUP(G809&amp;H809&amp;U809,※編集不可※選択項目!$K$3:$P$51,5,FALSE),"該当なし"))</f>
        <v/>
      </c>
      <c r="J809" s="41"/>
      <c r="K809" s="22"/>
      <c r="L809" s="24" t="e">
        <f>J809&amp;#REF!</f>
        <v>#REF!</v>
      </c>
      <c r="M809" s="22"/>
      <c r="N809" s="22"/>
      <c r="O809" s="22"/>
      <c r="P809" s="22"/>
      <c r="Q809" s="22"/>
      <c r="R809" s="22"/>
      <c r="S809" s="25" t="str">
        <f t="shared" si="171"/>
        <v/>
      </c>
      <c r="T809" s="22"/>
      <c r="U809" s="22"/>
      <c r="V809" s="22"/>
      <c r="W809" s="22"/>
      <c r="X809" s="22"/>
      <c r="Y809" s="22"/>
      <c r="Z809" s="31"/>
      <c r="AA809" s="41"/>
      <c r="AB809" s="31"/>
      <c r="AC809" s="121"/>
      <c r="AD809" s="122"/>
      <c r="AE809" s="118"/>
      <c r="AF809" s="100"/>
      <c r="AG809" s="71"/>
      <c r="AH809" s="94">
        <f>IFERROR(INDEX(※編集不可※選択項目!$P$3:$P$51,MATCH(新規登録用!G809&amp;新規登録用!H809&amp;新規登録用!I809,※編集不可※選択項目!$Q$3:$Q$51,0)),0)</f>
        <v>0</v>
      </c>
      <c r="AI809" s="95" t="str">
        <f t="shared" si="172"/>
        <v/>
      </c>
      <c r="AJ809" s="95" t="str">
        <f>IF(G809&amp;H809=※編集不可※選択項目!$J$3,VLOOKUP(新規登録用!U809,※編集不可※選択項目!$N$2:$P$13,3,TRUE),AK809)</f>
        <v/>
      </c>
      <c r="AK809" s="95" t="str">
        <f>IF(G809&amp;H809=※編集不可※選択項目!$J$15,VLOOKUP(新規登録用!U809,※編集不可※選択項目!$N$14:$P$25,3,TRUE),AL809)</f>
        <v/>
      </c>
      <c r="AL809" s="95" t="str">
        <f>IF(G809&amp;H809=※編集不可※選択項目!$J$27,VLOOKUP(新規登録用!U809,※編集不可※選択項目!$N$26:$P$41,3,TRUE),AM809)</f>
        <v/>
      </c>
      <c r="AM809" s="95" t="str">
        <f>IF(G809&amp;H809=※編集不可※選択項目!$J$43,VLOOKUP(新規登録用!U809,※編集不可※選択項目!$N$42:$P$46,3,TRUE),AN809)</f>
        <v/>
      </c>
      <c r="AN809" s="95" t="str">
        <f>IF(G809&amp;H809=※編集不可※選択項目!$J$48,VLOOKUP(新規登録用!U809,※編集不可※選択項目!$N$47:$P$51,3,TRUE),"")</f>
        <v/>
      </c>
      <c r="AO809" s="94">
        <f>IFERROR(VLOOKUP(Y809&amp;G809&amp;H809,※編集不可※選択項目!U:V,2,FALSE),0)</f>
        <v>0</v>
      </c>
      <c r="AP809" s="94">
        <f t="shared" si="173"/>
        <v>0</v>
      </c>
      <c r="AQ809" s="94" t="str">
        <f t="shared" si="174"/>
        <v/>
      </c>
      <c r="AR809" s="81">
        <f t="shared" si="175"/>
        <v>0</v>
      </c>
      <c r="AS809" s="81">
        <f t="shared" si="180"/>
        <v>0</v>
      </c>
      <c r="AT809" s="81">
        <f t="shared" si="176"/>
        <v>0</v>
      </c>
      <c r="AU809" s="81" t="str">
        <f t="shared" si="181"/>
        <v/>
      </c>
      <c r="AV809" s="74">
        <f t="shared" si="182"/>
        <v>0</v>
      </c>
      <c r="AW809" s="74">
        <f t="shared" si="183"/>
        <v>0</v>
      </c>
    </row>
    <row r="810" spans="1:49" s="13" customFormat="1" ht="25.15" customHeight="1" x14ac:dyDescent="0.15">
      <c r="A810" s="72">
        <f t="shared" si="177"/>
        <v>799</v>
      </c>
      <c r="B810" s="26" t="str">
        <f t="shared" si="170"/>
        <v/>
      </c>
      <c r="C810" s="73"/>
      <c r="D810" s="24" t="str">
        <f t="shared" si="178"/>
        <v/>
      </c>
      <c r="E810" s="24" t="str">
        <f t="shared" si="179"/>
        <v/>
      </c>
      <c r="F810" s="22"/>
      <c r="G810" s="23"/>
      <c r="H810" s="22"/>
      <c r="I810" s="24" t="str">
        <f>IF(OR(G810="",H810="",U810=""),"",IFERROR(VLOOKUP(G810&amp;H810&amp;U810,※編集不可※選択項目!$K$3:$P$51,5,FALSE),"該当なし"))</f>
        <v/>
      </c>
      <c r="J810" s="41"/>
      <c r="K810" s="22"/>
      <c r="L810" s="24" t="e">
        <f>J810&amp;#REF!</f>
        <v>#REF!</v>
      </c>
      <c r="M810" s="22"/>
      <c r="N810" s="22"/>
      <c r="O810" s="22"/>
      <c r="P810" s="22"/>
      <c r="Q810" s="22"/>
      <c r="R810" s="22"/>
      <c r="S810" s="25" t="str">
        <f t="shared" si="171"/>
        <v/>
      </c>
      <c r="T810" s="22"/>
      <c r="U810" s="22"/>
      <c r="V810" s="22"/>
      <c r="W810" s="22"/>
      <c r="X810" s="22"/>
      <c r="Y810" s="22"/>
      <c r="Z810" s="31"/>
      <c r="AA810" s="41"/>
      <c r="AB810" s="31"/>
      <c r="AC810" s="121"/>
      <c r="AD810" s="122"/>
      <c r="AE810" s="118"/>
      <c r="AF810" s="100"/>
      <c r="AG810" s="71"/>
      <c r="AH810" s="94">
        <f>IFERROR(INDEX(※編集不可※選択項目!$P$3:$P$51,MATCH(新規登録用!G810&amp;新規登録用!H810&amp;新規登録用!I810,※編集不可※選択項目!$Q$3:$Q$51,0)),0)</f>
        <v>0</v>
      </c>
      <c r="AI810" s="95" t="str">
        <f t="shared" si="172"/>
        <v/>
      </c>
      <c r="AJ810" s="95" t="str">
        <f>IF(G810&amp;H810=※編集不可※選択項目!$J$3,VLOOKUP(新規登録用!U810,※編集不可※選択項目!$N$2:$P$13,3,TRUE),AK810)</f>
        <v/>
      </c>
      <c r="AK810" s="95" t="str">
        <f>IF(G810&amp;H810=※編集不可※選択項目!$J$15,VLOOKUP(新規登録用!U810,※編集不可※選択項目!$N$14:$P$25,3,TRUE),AL810)</f>
        <v/>
      </c>
      <c r="AL810" s="95" t="str">
        <f>IF(G810&amp;H810=※編集不可※選択項目!$J$27,VLOOKUP(新規登録用!U810,※編集不可※選択項目!$N$26:$P$41,3,TRUE),AM810)</f>
        <v/>
      </c>
      <c r="AM810" s="95" t="str">
        <f>IF(G810&amp;H810=※編集不可※選択項目!$J$43,VLOOKUP(新規登録用!U810,※編集不可※選択項目!$N$42:$P$46,3,TRUE),AN810)</f>
        <v/>
      </c>
      <c r="AN810" s="95" t="str">
        <f>IF(G810&amp;H810=※編集不可※選択項目!$J$48,VLOOKUP(新規登録用!U810,※編集不可※選択項目!$N$47:$P$51,3,TRUE),"")</f>
        <v/>
      </c>
      <c r="AO810" s="94">
        <f>IFERROR(VLOOKUP(Y810&amp;G810&amp;H810,※編集不可※選択項目!U:V,2,FALSE),0)</f>
        <v>0</v>
      </c>
      <c r="AP810" s="94">
        <f t="shared" si="173"/>
        <v>0</v>
      </c>
      <c r="AQ810" s="94" t="str">
        <f t="shared" si="174"/>
        <v/>
      </c>
      <c r="AR810" s="81">
        <f t="shared" si="175"/>
        <v>0</v>
      </c>
      <c r="AS810" s="81">
        <f t="shared" si="180"/>
        <v>0</v>
      </c>
      <c r="AT810" s="81">
        <f t="shared" si="176"/>
        <v>0</v>
      </c>
      <c r="AU810" s="81" t="str">
        <f t="shared" si="181"/>
        <v/>
      </c>
      <c r="AV810" s="74">
        <f t="shared" si="182"/>
        <v>0</v>
      </c>
      <c r="AW810" s="74">
        <f t="shared" si="183"/>
        <v>0</v>
      </c>
    </row>
    <row r="811" spans="1:49" s="13" customFormat="1" ht="25.15" customHeight="1" x14ac:dyDescent="0.15">
      <c r="A811" s="72">
        <f t="shared" si="177"/>
        <v>800</v>
      </c>
      <c r="B811" s="26" t="str">
        <f t="shared" si="170"/>
        <v/>
      </c>
      <c r="C811" s="73"/>
      <c r="D811" s="24" t="str">
        <f t="shared" si="178"/>
        <v/>
      </c>
      <c r="E811" s="24" t="str">
        <f t="shared" si="179"/>
        <v/>
      </c>
      <c r="F811" s="22"/>
      <c r="G811" s="23"/>
      <c r="H811" s="22"/>
      <c r="I811" s="24" t="str">
        <f>IF(OR(G811="",H811="",U811=""),"",IFERROR(VLOOKUP(G811&amp;H811&amp;U811,※編集不可※選択項目!$K$3:$P$51,5,FALSE),"該当なし"))</f>
        <v/>
      </c>
      <c r="J811" s="41"/>
      <c r="K811" s="22"/>
      <c r="L811" s="24" t="e">
        <f>J811&amp;#REF!</f>
        <v>#REF!</v>
      </c>
      <c r="M811" s="22"/>
      <c r="N811" s="22"/>
      <c r="O811" s="22"/>
      <c r="P811" s="22"/>
      <c r="Q811" s="22"/>
      <c r="R811" s="22"/>
      <c r="S811" s="25" t="str">
        <f t="shared" si="171"/>
        <v/>
      </c>
      <c r="T811" s="22"/>
      <c r="U811" s="22"/>
      <c r="V811" s="22"/>
      <c r="W811" s="22"/>
      <c r="X811" s="22"/>
      <c r="Y811" s="22"/>
      <c r="Z811" s="31"/>
      <c r="AA811" s="41"/>
      <c r="AB811" s="31"/>
      <c r="AC811" s="121"/>
      <c r="AD811" s="122"/>
      <c r="AE811" s="118"/>
      <c r="AF811" s="100"/>
      <c r="AG811" s="71"/>
      <c r="AH811" s="94">
        <f>IFERROR(INDEX(※編集不可※選択項目!$P$3:$P$51,MATCH(新規登録用!G811&amp;新規登録用!H811&amp;新規登録用!I811,※編集不可※選択項目!$Q$3:$Q$51,0)),0)</f>
        <v>0</v>
      </c>
      <c r="AI811" s="95" t="str">
        <f t="shared" si="172"/>
        <v/>
      </c>
      <c r="AJ811" s="95" t="str">
        <f>IF(G811&amp;H811=※編集不可※選択項目!$J$3,VLOOKUP(新規登録用!U811,※編集不可※選択項目!$N$2:$P$13,3,TRUE),AK811)</f>
        <v/>
      </c>
      <c r="AK811" s="95" t="str">
        <f>IF(G811&amp;H811=※編集不可※選択項目!$J$15,VLOOKUP(新規登録用!U811,※編集不可※選択項目!$N$14:$P$25,3,TRUE),AL811)</f>
        <v/>
      </c>
      <c r="AL811" s="95" t="str">
        <f>IF(G811&amp;H811=※編集不可※選択項目!$J$27,VLOOKUP(新規登録用!U811,※編集不可※選択項目!$N$26:$P$41,3,TRUE),AM811)</f>
        <v/>
      </c>
      <c r="AM811" s="95" t="str">
        <f>IF(G811&amp;H811=※編集不可※選択項目!$J$43,VLOOKUP(新規登録用!U811,※編集不可※選択項目!$N$42:$P$46,3,TRUE),AN811)</f>
        <v/>
      </c>
      <c r="AN811" s="95" t="str">
        <f>IF(G811&amp;H811=※編集不可※選択項目!$J$48,VLOOKUP(新規登録用!U811,※編集不可※選択項目!$N$47:$P$51,3,TRUE),"")</f>
        <v/>
      </c>
      <c r="AO811" s="94">
        <f>IFERROR(VLOOKUP(Y811&amp;G811&amp;H811,※編集不可※選択項目!U:V,2,FALSE),0)</f>
        <v>0</v>
      </c>
      <c r="AP811" s="94">
        <f t="shared" si="173"/>
        <v>0</v>
      </c>
      <c r="AQ811" s="94" t="str">
        <f t="shared" si="174"/>
        <v/>
      </c>
      <c r="AR811" s="81">
        <f t="shared" si="175"/>
        <v>0</v>
      </c>
      <c r="AS811" s="81">
        <f t="shared" si="180"/>
        <v>0</v>
      </c>
      <c r="AT811" s="81">
        <f t="shared" si="176"/>
        <v>0</v>
      </c>
      <c r="AU811" s="81" t="str">
        <f t="shared" si="181"/>
        <v/>
      </c>
      <c r="AV811" s="74">
        <f t="shared" si="182"/>
        <v>0</v>
      </c>
      <c r="AW811" s="74">
        <f t="shared" si="183"/>
        <v>0</v>
      </c>
    </row>
    <row r="812" spans="1:49" s="13" customFormat="1" ht="25.15" customHeight="1" x14ac:dyDescent="0.15">
      <c r="A812" s="72">
        <f t="shared" si="177"/>
        <v>801</v>
      </c>
      <c r="B812" s="26" t="str">
        <f t="shared" si="170"/>
        <v/>
      </c>
      <c r="C812" s="73"/>
      <c r="D812" s="24" t="str">
        <f t="shared" si="178"/>
        <v/>
      </c>
      <c r="E812" s="24" t="str">
        <f t="shared" si="179"/>
        <v/>
      </c>
      <c r="F812" s="22"/>
      <c r="G812" s="23"/>
      <c r="H812" s="22"/>
      <c r="I812" s="24" t="str">
        <f>IF(OR(G812="",H812="",U812=""),"",IFERROR(VLOOKUP(G812&amp;H812&amp;U812,※編集不可※選択項目!$K$3:$P$51,5,FALSE),"該当なし"))</f>
        <v/>
      </c>
      <c r="J812" s="41"/>
      <c r="K812" s="22"/>
      <c r="L812" s="24" t="e">
        <f>J812&amp;#REF!</f>
        <v>#REF!</v>
      </c>
      <c r="M812" s="22"/>
      <c r="N812" s="22"/>
      <c r="O812" s="22"/>
      <c r="P812" s="22"/>
      <c r="Q812" s="22"/>
      <c r="R812" s="22"/>
      <c r="S812" s="25" t="str">
        <f t="shared" si="171"/>
        <v/>
      </c>
      <c r="T812" s="22"/>
      <c r="U812" s="22"/>
      <c r="V812" s="22"/>
      <c r="W812" s="22"/>
      <c r="X812" s="22"/>
      <c r="Y812" s="22"/>
      <c r="Z812" s="31"/>
      <c r="AA812" s="41"/>
      <c r="AB812" s="31"/>
      <c r="AC812" s="121"/>
      <c r="AD812" s="122"/>
      <c r="AE812" s="118"/>
      <c r="AF812" s="100"/>
      <c r="AG812" s="71"/>
      <c r="AH812" s="94">
        <f>IFERROR(INDEX(※編集不可※選択項目!$P$3:$P$51,MATCH(新規登録用!G812&amp;新規登録用!H812&amp;新規登録用!I812,※編集不可※選択項目!$Q$3:$Q$51,0)),0)</f>
        <v>0</v>
      </c>
      <c r="AI812" s="95" t="str">
        <f t="shared" si="172"/>
        <v/>
      </c>
      <c r="AJ812" s="95" t="str">
        <f>IF(G812&amp;H812=※編集不可※選択項目!$J$3,VLOOKUP(新規登録用!U812,※編集不可※選択項目!$N$2:$P$13,3,TRUE),AK812)</f>
        <v/>
      </c>
      <c r="AK812" s="95" t="str">
        <f>IF(G812&amp;H812=※編集不可※選択項目!$J$15,VLOOKUP(新規登録用!U812,※編集不可※選択項目!$N$14:$P$25,3,TRUE),AL812)</f>
        <v/>
      </c>
      <c r="AL812" s="95" t="str">
        <f>IF(G812&amp;H812=※編集不可※選択項目!$J$27,VLOOKUP(新規登録用!U812,※編集不可※選択項目!$N$26:$P$41,3,TRUE),AM812)</f>
        <v/>
      </c>
      <c r="AM812" s="95" t="str">
        <f>IF(G812&amp;H812=※編集不可※選択項目!$J$43,VLOOKUP(新規登録用!U812,※編集不可※選択項目!$N$42:$P$46,3,TRUE),AN812)</f>
        <v/>
      </c>
      <c r="AN812" s="95" t="str">
        <f>IF(G812&amp;H812=※編集不可※選択項目!$J$48,VLOOKUP(新規登録用!U812,※編集不可※選択項目!$N$47:$P$51,3,TRUE),"")</f>
        <v/>
      </c>
      <c r="AO812" s="94">
        <f>IFERROR(VLOOKUP(Y812&amp;G812&amp;H812,※編集不可※選択項目!U:V,2,FALSE),0)</f>
        <v>0</v>
      </c>
      <c r="AP812" s="94">
        <f t="shared" si="173"/>
        <v>0</v>
      </c>
      <c r="AQ812" s="94" t="str">
        <f t="shared" si="174"/>
        <v/>
      </c>
      <c r="AR812" s="81">
        <f t="shared" si="175"/>
        <v>0</v>
      </c>
      <c r="AS812" s="81">
        <f t="shared" si="180"/>
        <v>0</v>
      </c>
      <c r="AT812" s="81">
        <f t="shared" si="176"/>
        <v>0</v>
      </c>
      <c r="AU812" s="81" t="str">
        <f t="shared" si="181"/>
        <v/>
      </c>
      <c r="AV812" s="74">
        <f t="shared" si="182"/>
        <v>0</v>
      </c>
      <c r="AW812" s="74">
        <f t="shared" si="183"/>
        <v>0</v>
      </c>
    </row>
    <row r="813" spans="1:49" s="13" customFormat="1" ht="25.15" customHeight="1" x14ac:dyDescent="0.15">
      <c r="A813" s="72">
        <f t="shared" si="177"/>
        <v>802</v>
      </c>
      <c r="B813" s="26" t="str">
        <f t="shared" si="170"/>
        <v/>
      </c>
      <c r="C813" s="73"/>
      <c r="D813" s="24" t="str">
        <f t="shared" si="178"/>
        <v/>
      </c>
      <c r="E813" s="24" t="str">
        <f t="shared" si="179"/>
        <v/>
      </c>
      <c r="F813" s="22"/>
      <c r="G813" s="23"/>
      <c r="H813" s="22"/>
      <c r="I813" s="24" t="str">
        <f>IF(OR(G813="",H813="",U813=""),"",IFERROR(VLOOKUP(G813&amp;H813&amp;U813,※編集不可※選択項目!$K$3:$P$51,5,FALSE),"該当なし"))</f>
        <v/>
      </c>
      <c r="J813" s="41"/>
      <c r="K813" s="22"/>
      <c r="L813" s="24" t="e">
        <f>J813&amp;#REF!</f>
        <v>#REF!</v>
      </c>
      <c r="M813" s="22"/>
      <c r="N813" s="22"/>
      <c r="O813" s="22"/>
      <c r="P813" s="22"/>
      <c r="Q813" s="22"/>
      <c r="R813" s="22"/>
      <c r="S813" s="25" t="str">
        <f t="shared" si="171"/>
        <v/>
      </c>
      <c r="T813" s="22"/>
      <c r="U813" s="22"/>
      <c r="V813" s="22"/>
      <c r="W813" s="22"/>
      <c r="X813" s="22"/>
      <c r="Y813" s="22"/>
      <c r="Z813" s="31"/>
      <c r="AA813" s="41"/>
      <c r="AB813" s="31"/>
      <c r="AC813" s="121"/>
      <c r="AD813" s="122"/>
      <c r="AE813" s="118"/>
      <c r="AF813" s="100"/>
      <c r="AG813" s="71"/>
      <c r="AH813" s="94">
        <f>IFERROR(INDEX(※編集不可※選択項目!$P$3:$P$51,MATCH(新規登録用!G813&amp;新規登録用!H813&amp;新規登録用!I813,※編集不可※選択項目!$Q$3:$Q$51,0)),0)</f>
        <v>0</v>
      </c>
      <c r="AI813" s="95" t="str">
        <f t="shared" si="172"/>
        <v/>
      </c>
      <c r="AJ813" s="95" t="str">
        <f>IF(G813&amp;H813=※編集不可※選択項目!$J$3,VLOOKUP(新規登録用!U813,※編集不可※選択項目!$N$2:$P$13,3,TRUE),AK813)</f>
        <v/>
      </c>
      <c r="AK813" s="95" t="str">
        <f>IF(G813&amp;H813=※編集不可※選択項目!$J$15,VLOOKUP(新規登録用!U813,※編集不可※選択項目!$N$14:$P$25,3,TRUE),AL813)</f>
        <v/>
      </c>
      <c r="AL813" s="95" t="str">
        <f>IF(G813&amp;H813=※編集不可※選択項目!$J$27,VLOOKUP(新規登録用!U813,※編集不可※選択項目!$N$26:$P$41,3,TRUE),AM813)</f>
        <v/>
      </c>
      <c r="AM813" s="95" t="str">
        <f>IF(G813&amp;H813=※編集不可※選択項目!$J$43,VLOOKUP(新規登録用!U813,※編集不可※選択項目!$N$42:$P$46,3,TRUE),AN813)</f>
        <v/>
      </c>
      <c r="AN813" s="95" t="str">
        <f>IF(G813&amp;H813=※編集不可※選択項目!$J$48,VLOOKUP(新規登録用!U813,※編集不可※選択項目!$N$47:$P$51,3,TRUE),"")</f>
        <v/>
      </c>
      <c r="AO813" s="94">
        <f>IFERROR(VLOOKUP(Y813&amp;G813&amp;H813,※編集不可※選択項目!U:V,2,FALSE),0)</f>
        <v>0</v>
      </c>
      <c r="AP813" s="94">
        <f t="shared" si="173"/>
        <v>0</v>
      </c>
      <c r="AQ813" s="94" t="str">
        <f t="shared" si="174"/>
        <v/>
      </c>
      <c r="AR813" s="81">
        <f t="shared" si="175"/>
        <v>0</v>
      </c>
      <c r="AS813" s="81">
        <f t="shared" si="180"/>
        <v>0</v>
      </c>
      <c r="AT813" s="81">
        <f t="shared" si="176"/>
        <v>0</v>
      </c>
      <c r="AU813" s="81" t="str">
        <f t="shared" si="181"/>
        <v/>
      </c>
      <c r="AV813" s="74">
        <f t="shared" si="182"/>
        <v>0</v>
      </c>
      <c r="AW813" s="74">
        <f t="shared" si="183"/>
        <v>0</v>
      </c>
    </row>
    <row r="814" spans="1:49" s="13" customFormat="1" ht="25.15" customHeight="1" x14ac:dyDescent="0.15">
      <c r="A814" s="72">
        <f t="shared" si="177"/>
        <v>803</v>
      </c>
      <c r="B814" s="26" t="str">
        <f t="shared" si="170"/>
        <v/>
      </c>
      <c r="C814" s="73"/>
      <c r="D814" s="24" t="str">
        <f t="shared" si="178"/>
        <v/>
      </c>
      <c r="E814" s="24" t="str">
        <f t="shared" si="179"/>
        <v/>
      </c>
      <c r="F814" s="22"/>
      <c r="G814" s="23"/>
      <c r="H814" s="22"/>
      <c r="I814" s="24" t="str">
        <f>IF(OR(G814="",H814="",U814=""),"",IFERROR(VLOOKUP(G814&amp;H814&amp;U814,※編集不可※選択項目!$K$3:$P$51,5,FALSE),"該当なし"))</f>
        <v/>
      </c>
      <c r="J814" s="41"/>
      <c r="K814" s="22"/>
      <c r="L814" s="24" t="e">
        <f>J814&amp;#REF!</f>
        <v>#REF!</v>
      </c>
      <c r="M814" s="22"/>
      <c r="N814" s="22"/>
      <c r="O814" s="22"/>
      <c r="P814" s="22"/>
      <c r="Q814" s="22"/>
      <c r="R814" s="22"/>
      <c r="S814" s="25" t="str">
        <f t="shared" si="171"/>
        <v/>
      </c>
      <c r="T814" s="22"/>
      <c r="U814" s="22"/>
      <c r="V814" s="22"/>
      <c r="W814" s="22"/>
      <c r="X814" s="22"/>
      <c r="Y814" s="22"/>
      <c r="Z814" s="31"/>
      <c r="AA814" s="41"/>
      <c r="AB814" s="31"/>
      <c r="AC814" s="121"/>
      <c r="AD814" s="122"/>
      <c r="AE814" s="118"/>
      <c r="AF814" s="100"/>
      <c r="AG814" s="71"/>
      <c r="AH814" s="94">
        <f>IFERROR(INDEX(※編集不可※選択項目!$P$3:$P$51,MATCH(新規登録用!G814&amp;新規登録用!H814&amp;新規登録用!I814,※編集不可※選択項目!$Q$3:$Q$51,0)),0)</f>
        <v>0</v>
      </c>
      <c r="AI814" s="95" t="str">
        <f t="shared" si="172"/>
        <v/>
      </c>
      <c r="AJ814" s="95" t="str">
        <f>IF(G814&amp;H814=※編集不可※選択項目!$J$3,VLOOKUP(新規登録用!U814,※編集不可※選択項目!$N$2:$P$13,3,TRUE),AK814)</f>
        <v/>
      </c>
      <c r="AK814" s="95" t="str">
        <f>IF(G814&amp;H814=※編集不可※選択項目!$J$15,VLOOKUP(新規登録用!U814,※編集不可※選択項目!$N$14:$P$25,3,TRUE),AL814)</f>
        <v/>
      </c>
      <c r="AL814" s="95" t="str">
        <f>IF(G814&amp;H814=※編集不可※選択項目!$J$27,VLOOKUP(新規登録用!U814,※編集不可※選択項目!$N$26:$P$41,3,TRUE),AM814)</f>
        <v/>
      </c>
      <c r="AM814" s="95" t="str">
        <f>IF(G814&amp;H814=※編集不可※選択項目!$J$43,VLOOKUP(新規登録用!U814,※編集不可※選択項目!$N$42:$P$46,3,TRUE),AN814)</f>
        <v/>
      </c>
      <c r="AN814" s="95" t="str">
        <f>IF(G814&amp;H814=※編集不可※選択項目!$J$48,VLOOKUP(新規登録用!U814,※編集不可※選択項目!$N$47:$P$51,3,TRUE),"")</f>
        <v/>
      </c>
      <c r="AO814" s="94">
        <f>IFERROR(VLOOKUP(Y814&amp;G814&amp;H814,※編集不可※選択項目!U:V,2,FALSE),0)</f>
        <v>0</v>
      </c>
      <c r="AP814" s="94">
        <f t="shared" si="173"/>
        <v>0</v>
      </c>
      <c r="AQ814" s="94" t="str">
        <f t="shared" si="174"/>
        <v/>
      </c>
      <c r="AR814" s="81">
        <f t="shared" si="175"/>
        <v>0</v>
      </c>
      <c r="AS814" s="81">
        <f t="shared" si="180"/>
        <v>0</v>
      </c>
      <c r="AT814" s="81">
        <f t="shared" si="176"/>
        <v>0</v>
      </c>
      <c r="AU814" s="81" t="str">
        <f t="shared" si="181"/>
        <v/>
      </c>
      <c r="AV814" s="74">
        <f t="shared" si="182"/>
        <v>0</v>
      </c>
      <c r="AW814" s="74">
        <f t="shared" si="183"/>
        <v>0</v>
      </c>
    </row>
    <row r="815" spans="1:49" s="13" customFormat="1" ht="25.15" customHeight="1" x14ac:dyDescent="0.15">
      <c r="A815" s="72">
        <f t="shared" si="177"/>
        <v>804</v>
      </c>
      <c r="B815" s="26" t="str">
        <f t="shared" si="170"/>
        <v/>
      </c>
      <c r="C815" s="73"/>
      <c r="D815" s="24" t="str">
        <f t="shared" si="178"/>
        <v/>
      </c>
      <c r="E815" s="24" t="str">
        <f t="shared" si="179"/>
        <v/>
      </c>
      <c r="F815" s="22"/>
      <c r="G815" s="23"/>
      <c r="H815" s="22"/>
      <c r="I815" s="24" t="str">
        <f>IF(OR(G815="",H815="",U815=""),"",IFERROR(VLOOKUP(G815&amp;H815&amp;U815,※編集不可※選択項目!$K$3:$P$51,5,FALSE),"該当なし"))</f>
        <v/>
      </c>
      <c r="J815" s="41"/>
      <c r="K815" s="22"/>
      <c r="L815" s="24" t="e">
        <f>J815&amp;#REF!</f>
        <v>#REF!</v>
      </c>
      <c r="M815" s="22"/>
      <c r="N815" s="22"/>
      <c r="O815" s="22"/>
      <c r="P815" s="22"/>
      <c r="Q815" s="22"/>
      <c r="R815" s="22"/>
      <c r="S815" s="25" t="str">
        <f t="shared" si="171"/>
        <v/>
      </c>
      <c r="T815" s="22"/>
      <c r="U815" s="22"/>
      <c r="V815" s="22"/>
      <c r="W815" s="22"/>
      <c r="X815" s="22"/>
      <c r="Y815" s="22"/>
      <c r="Z815" s="31"/>
      <c r="AA815" s="41"/>
      <c r="AB815" s="31"/>
      <c r="AC815" s="121"/>
      <c r="AD815" s="122"/>
      <c r="AE815" s="118"/>
      <c r="AF815" s="100"/>
      <c r="AG815" s="71"/>
      <c r="AH815" s="94">
        <f>IFERROR(INDEX(※編集不可※選択項目!$P$3:$P$51,MATCH(新規登録用!G815&amp;新規登録用!H815&amp;新規登録用!I815,※編集不可※選択項目!$Q$3:$Q$51,0)),0)</f>
        <v>0</v>
      </c>
      <c r="AI815" s="95" t="str">
        <f t="shared" si="172"/>
        <v/>
      </c>
      <c r="AJ815" s="95" t="str">
        <f>IF(G815&amp;H815=※編集不可※選択項目!$J$3,VLOOKUP(新規登録用!U815,※編集不可※選択項目!$N$2:$P$13,3,TRUE),AK815)</f>
        <v/>
      </c>
      <c r="AK815" s="95" t="str">
        <f>IF(G815&amp;H815=※編集不可※選択項目!$J$15,VLOOKUP(新規登録用!U815,※編集不可※選択項目!$N$14:$P$25,3,TRUE),AL815)</f>
        <v/>
      </c>
      <c r="AL815" s="95" t="str">
        <f>IF(G815&amp;H815=※編集不可※選択項目!$J$27,VLOOKUP(新規登録用!U815,※編集不可※選択項目!$N$26:$P$41,3,TRUE),AM815)</f>
        <v/>
      </c>
      <c r="AM815" s="95" t="str">
        <f>IF(G815&amp;H815=※編集不可※選択項目!$J$43,VLOOKUP(新規登録用!U815,※編集不可※選択項目!$N$42:$P$46,3,TRUE),AN815)</f>
        <v/>
      </c>
      <c r="AN815" s="95" t="str">
        <f>IF(G815&amp;H815=※編集不可※選択項目!$J$48,VLOOKUP(新規登録用!U815,※編集不可※選択項目!$N$47:$P$51,3,TRUE),"")</f>
        <v/>
      </c>
      <c r="AO815" s="94">
        <f>IFERROR(VLOOKUP(Y815&amp;G815&amp;H815,※編集不可※選択項目!U:V,2,FALSE),0)</f>
        <v>0</v>
      </c>
      <c r="AP815" s="94">
        <f t="shared" si="173"/>
        <v>0</v>
      </c>
      <c r="AQ815" s="94" t="str">
        <f t="shared" si="174"/>
        <v/>
      </c>
      <c r="AR815" s="81">
        <f t="shared" si="175"/>
        <v>0</v>
      </c>
      <c r="AS815" s="81">
        <f t="shared" si="180"/>
        <v>0</v>
      </c>
      <c r="AT815" s="81">
        <f t="shared" si="176"/>
        <v>0</v>
      </c>
      <c r="AU815" s="81" t="str">
        <f t="shared" si="181"/>
        <v/>
      </c>
      <c r="AV815" s="74">
        <f t="shared" si="182"/>
        <v>0</v>
      </c>
      <c r="AW815" s="74">
        <f t="shared" si="183"/>
        <v>0</v>
      </c>
    </row>
    <row r="816" spans="1:49" s="13" customFormat="1" ht="25.15" customHeight="1" x14ac:dyDescent="0.15">
      <c r="A816" s="72">
        <f t="shared" si="177"/>
        <v>805</v>
      </c>
      <c r="B816" s="26" t="str">
        <f t="shared" si="170"/>
        <v/>
      </c>
      <c r="C816" s="73"/>
      <c r="D816" s="24" t="str">
        <f t="shared" si="178"/>
        <v/>
      </c>
      <c r="E816" s="24" t="str">
        <f t="shared" si="179"/>
        <v/>
      </c>
      <c r="F816" s="22"/>
      <c r="G816" s="23"/>
      <c r="H816" s="22"/>
      <c r="I816" s="24" t="str">
        <f>IF(OR(G816="",H816="",U816=""),"",IFERROR(VLOOKUP(G816&amp;H816&amp;U816,※編集不可※選択項目!$K$3:$P$51,5,FALSE),"該当なし"))</f>
        <v/>
      </c>
      <c r="J816" s="41"/>
      <c r="K816" s="22"/>
      <c r="L816" s="24" t="e">
        <f>J816&amp;#REF!</f>
        <v>#REF!</v>
      </c>
      <c r="M816" s="22"/>
      <c r="N816" s="22"/>
      <c r="O816" s="22"/>
      <c r="P816" s="22"/>
      <c r="Q816" s="22"/>
      <c r="R816" s="22"/>
      <c r="S816" s="25" t="str">
        <f t="shared" si="171"/>
        <v/>
      </c>
      <c r="T816" s="22"/>
      <c r="U816" s="22"/>
      <c r="V816" s="22"/>
      <c r="W816" s="22"/>
      <c r="X816" s="22"/>
      <c r="Y816" s="22"/>
      <c r="Z816" s="31"/>
      <c r="AA816" s="41"/>
      <c r="AB816" s="31"/>
      <c r="AC816" s="121"/>
      <c r="AD816" s="122"/>
      <c r="AE816" s="118"/>
      <c r="AF816" s="100"/>
      <c r="AG816" s="71"/>
      <c r="AH816" s="94">
        <f>IFERROR(INDEX(※編集不可※選択項目!$P$3:$P$51,MATCH(新規登録用!G816&amp;新規登録用!H816&amp;新規登録用!I816,※編集不可※選択項目!$Q$3:$Q$51,0)),0)</f>
        <v>0</v>
      </c>
      <c r="AI816" s="95" t="str">
        <f t="shared" si="172"/>
        <v/>
      </c>
      <c r="AJ816" s="95" t="str">
        <f>IF(G816&amp;H816=※編集不可※選択項目!$J$3,VLOOKUP(新規登録用!U816,※編集不可※選択項目!$N$2:$P$13,3,TRUE),AK816)</f>
        <v/>
      </c>
      <c r="AK816" s="95" t="str">
        <f>IF(G816&amp;H816=※編集不可※選択項目!$J$15,VLOOKUP(新規登録用!U816,※編集不可※選択項目!$N$14:$P$25,3,TRUE),AL816)</f>
        <v/>
      </c>
      <c r="AL816" s="95" t="str">
        <f>IF(G816&amp;H816=※編集不可※選択項目!$J$27,VLOOKUP(新規登録用!U816,※編集不可※選択項目!$N$26:$P$41,3,TRUE),AM816)</f>
        <v/>
      </c>
      <c r="AM816" s="95" t="str">
        <f>IF(G816&amp;H816=※編集不可※選択項目!$J$43,VLOOKUP(新規登録用!U816,※編集不可※選択項目!$N$42:$P$46,3,TRUE),AN816)</f>
        <v/>
      </c>
      <c r="AN816" s="95" t="str">
        <f>IF(G816&amp;H816=※編集不可※選択項目!$J$48,VLOOKUP(新規登録用!U816,※編集不可※選択項目!$N$47:$P$51,3,TRUE),"")</f>
        <v/>
      </c>
      <c r="AO816" s="94">
        <f>IFERROR(VLOOKUP(Y816&amp;G816&amp;H816,※編集不可※選択項目!U:V,2,FALSE),0)</f>
        <v>0</v>
      </c>
      <c r="AP816" s="94">
        <f t="shared" si="173"/>
        <v>0</v>
      </c>
      <c r="AQ816" s="94" t="str">
        <f t="shared" si="174"/>
        <v/>
      </c>
      <c r="AR816" s="81">
        <f t="shared" si="175"/>
        <v>0</v>
      </c>
      <c r="AS816" s="81">
        <f t="shared" si="180"/>
        <v>0</v>
      </c>
      <c r="AT816" s="81">
        <f t="shared" si="176"/>
        <v>0</v>
      </c>
      <c r="AU816" s="81" t="str">
        <f t="shared" si="181"/>
        <v/>
      </c>
      <c r="AV816" s="74">
        <f t="shared" si="182"/>
        <v>0</v>
      </c>
      <c r="AW816" s="74">
        <f t="shared" si="183"/>
        <v>0</v>
      </c>
    </row>
    <row r="817" spans="1:49" s="13" customFormat="1" ht="25.15" customHeight="1" x14ac:dyDescent="0.15">
      <c r="A817" s="72">
        <f t="shared" si="177"/>
        <v>806</v>
      </c>
      <c r="B817" s="26" t="str">
        <f t="shared" si="170"/>
        <v/>
      </c>
      <c r="C817" s="73"/>
      <c r="D817" s="24" t="str">
        <f t="shared" si="178"/>
        <v/>
      </c>
      <c r="E817" s="24" t="str">
        <f t="shared" si="179"/>
        <v/>
      </c>
      <c r="F817" s="22"/>
      <c r="G817" s="23"/>
      <c r="H817" s="22"/>
      <c r="I817" s="24" t="str">
        <f>IF(OR(G817="",H817="",U817=""),"",IFERROR(VLOOKUP(G817&amp;H817&amp;U817,※編集不可※選択項目!$K$3:$P$51,5,FALSE),"該当なし"))</f>
        <v/>
      </c>
      <c r="J817" s="41"/>
      <c r="K817" s="22"/>
      <c r="L817" s="24" t="e">
        <f>J817&amp;#REF!</f>
        <v>#REF!</v>
      </c>
      <c r="M817" s="22"/>
      <c r="N817" s="22"/>
      <c r="O817" s="22"/>
      <c r="P817" s="22"/>
      <c r="Q817" s="22"/>
      <c r="R817" s="22"/>
      <c r="S817" s="25" t="str">
        <f t="shared" si="171"/>
        <v/>
      </c>
      <c r="T817" s="22"/>
      <c r="U817" s="22"/>
      <c r="V817" s="22"/>
      <c r="W817" s="22"/>
      <c r="X817" s="22"/>
      <c r="Y817" s="22"/>
      <c r="Z817" s="31"/>
      <c r="AA817" s="41"/>
      <c r="AB817" s="31"/>
      <c r="AC817" s="121"/>
      <c r="AD817" s="122"/>
      <c r="AE817" s="118"/>
      <c r="AF817" s="100"/>
      <c r="AG817" s="71"/>
      <c r="AH817" s="94">
        <f>IFERROR(INDEX(※編集不可※選択項目!$P$3:$P$51,MATCH(新規登録用!G817&amp;新規登録用!H817&amp;新規登録用!I817,※編集不可※選択項目!$Q$3:$Q$51,0)),0)</f>
        <v>0</v>
      </c>
      <c r="AI817" s="95" t="str">
        <f t="shared" si="172"/>
        <v/>
      </c>
      <c r="AJ817" s="95" t="str">
        <f>IF(G817&amp;H817=※編集不可※選択項目!$J$3,VLOOKUP(新規登録用!U817,※編集不可※選択項目!$N$2:$P$13,3,TRUE),AK817)</f>
        <v/>
      </c>
      <c r="AK817" s="95" t="str">
        <f>IF(G817&amp;H817=※編集不可※選択項目!$J$15,VLOOKUP(新規登録用!U817,※編集不可※選択項目!$N$14:$P$25,3,TRUE),AL817)</f>
        <v/>
      </c>
      <c r="AL817" s="95" t="str">
        <f>IF(G817&amp;H817=※編集不可※選択項目!$J$27,VLOOKUP(新規登録用!U817,※編集不可※選択項目!$N$26:$P$41,3,TRUE),AM817)</f>
        <v/>
      </c>
      <c r="AM817" s="95" t="str">
        <f>IF(G817&amp;H817=※編集不可※選択項目!$J$43,VLOOKUP(新規登録用!U817,※編集不可※選択項目!$N$42:$P$46,3,TRUE),AN817)</f>
        <v/>
      </c>
      <c r="AN817" s="95" t="str">
        <f>IF(G817&amp;H817=※編集不可※選択項目!$J$48,VLOOKUP(新規登録用!U817,※編集不可※選択項目!$N$47:$P$51,3,TRUE),"")</f>
        <v/>
      </c>
      <c r="AO817" s="94">
        <f>IFERROR(VLOOKUP(Y817&amp;G817&amp;H817,※編集不可※選択項目!U:V,2,FALSE),0)</f>
        <v>0</v>
      </c>
      <c r="AP817" s="94">
        <f t="shared" si="173"/>
        <v>0</v>
      </c>
      <c r="AQ817" s="94" t="str">
        <f t="shared" si="174"/>
        <v/>
      </c>
      <c r="AR817" s="81">
        <f t="shared" si="175"/>
        <v>0</v>
      </c>
      <c r="AS817" s="81">
        <f t="shared" si="180"/>
        <v>0</v>
      </c>
      <c r="AT817" s="81">
        <f t="shared" si="176"/>
        <v>0</v>
      </c>
      <c r="AU817" s="81" t="str">
        <f t="shared" si="181"/>
        <v/>
      </c>
      <c r="AV817" s="74">
        <f t="shared" si="182"/>
        <v>0</v>
      </c>
      <c r="AW817" s="74">
        <f t="shared" si="183"/>
        <v>0</v>
      </c>
    </row>
    <row r="818" spans="1:49" s="13" customFormat="1" ht="25.15" customHeight="1" x14ac:dyDescent="0.15">
      <c r="A818" s="72">
        <f t="shared" si="177"/>
        <v>807</v>
      </c>
      <c r="B818" s="26" t="str">
        <f t="shared" si="170"/>
        <v/>
      </c>
      <c r="C818" s="73"/>
      <c r="D818" s="24" t="str">
        <f t="shared" si="178"/>
        <v/>
      </c>
      <c r="E818" s="24" t="str">
        <f t="shared" si="179"/>
        <v/>
      </c>
      <c r="F818" s="22"/>
      <c r="G818" s="23"/>
      <c r="H818" s="22"/>
      <c r="I818" s="24" t="str">
        <f>IF(OR(G818="",H818="",U818=""),"",IFERROR(VLOOKUP(G818&amp;H818&amp;U818,※編集不可※選択項目!$K$3:$P$51,5,FALSE),"該当なし"))</f>
        <v/>
      </c>
      <c r="J818" s="41"/>
      <c r="K818" s="22"/>
      <c r="L818" s="24" t="e">
        <f>J818&amp;#REF!</f>
        <v>#REF!</v>
      </c>
      <c r="M818" s="22"/>
      <c r="N818" s="22"/>
      <c r="O818" s="22"/>
      <c r="P818" s="22"/>
      <c r="Q818" s="22"/>
      <c r="R818" s="22"/>
      <c r="S818" s="25" t="str">
        <f t="shared" si="171"/>
        <v/>
      </c>
      <c r="T818" s="22"/>
      <c r="U818" s="22"/>
      <c r="V818" s="22"/>
      <c r="W818" s="22"/>
      <c r="X818" s="22"/>
      <c r="Y818" s="22"/>
      <c r="Z818" s="31"/>
      <c r="AA818" s="41"/>
      <c r="AB818" s="31"/>
      <c r="AC818" s="121"/>
      <c r="AD818" s="122"/>
      <c r="AE818" s="118"/>
      <c r="AF818" s="100"/>
      <c r="AG818" s="71"/>
      <c r="AH818" s="94">
        <f>IFERROR(INDEX(※編集不可※選択項目!$P$3:$P$51,MATCH(新規登録用!G818&amp;新規登録用!H818&amp;新規登録用!I818,※編集不可※選択項目!$Q$3:$Q$51,0)),0)</f>
        <v>0</v>
      </c>
      <c r="AI818" s="95" t="str">
        <f t="shared" si="172"/>
        <v/>
      </c>
      <c r="AJ818" s="95" t="str">
        <f>IF(G818&amp;H818=※編集不可※選択項目!$J$3,VLOOKUP(新規登録用!U818,※編集不可※選択項目!$N$2:$P$13,3,TRUE),AK818)</f>
        <v/>
      </c>
      <c r="AK818" s="95" t="str">
        <f>IF(G818&amp;H818=※編集不可※選択項目!$J$15,VLOOKUP(新規登録用!U818,※編集不可※選択項目!$N$14:$P$25,3,TRUE),AL818)</f>
        <v/>
      </c>
      <c r="AL818" s="95" t="str">
        <f>IF(G818&amp;H818=※編集不可※選択項目!$J$27,VLOOKUP(新規登録用!U818,※編集不可※選択項目!$N$26:$P$41,3,TRUE),AM818)</f>
        <v/>
      </c>
      <c r="AM818" s="95" t="str">
        <f>IF(G818&amp;H818=※編集不可※選択項目!$J$43,VLOOKUP(新規登録用!U818,※編集不可※選択項目!$N$42:$P$46,3,TRUE),AN818)</f>
        <v/>
      </c>
      <c r="AN818" s="95" t="str">
        <f>IF(G818&amp;H818=※編集不可※選択項目!$J$48,VLOOKUP(新規登録用!U818,※編集不可※選択項目!$N$47:$P$51,3,TRUE),"")</f>
        <v/>
      </c>
      <c r="AO818" s="94">
        <f>IFERROR(VLOOKUP(Y818&amp;G818&amp;H818,※編集不可※選択項目!U:V,2,FALSE),0)</f>
        <v>0</v>
      </c>
      <c r="AP818" s="94">
        <f t="shared" si="173"/>
        <v>0</v>
      </c>
      <c r="AQ818" s="94" t="str">
        <f t="shared" si="174"/>
        <v/>
      </c>
      <c r="AR818" s="81">
        <f t="shared" si="175"/>
        <v>0</v>
      </c>
      <c r="AS818" s="81">
        <f t="shared" si="180"/>
        <v>0</v>
      </c>
      <c r="AT818" s="81">
        <f t="shared" si="176"/>
        <v>0</v>
      </c>
      <c r="AU818" s="81" t="str">
        <f t="shared" si="181"/>
        <v/>
      </c>
      <c r="AV818" s="74">
        <f t="shared" si="182"/>
        <v>0</v>
      </c>
      <c r="AW818" s="74">
        <f t="shared" si="183"/>
        <v>0</v>
      </c>
    </row>
    <row r="819" spans="1:49" s="13" customFormat="1" ht="25.15" customHeight="1" x14ac:dyDescent="0.15">
      <c r="A819" s="72">
        <f t="shared" si="177"/>
        <v>808</v>
      </c>
      <c r="B819" s="26" t="str">
        <f t="shared" si="170"/>
        <v/>
      </c>
      <c r="C819" s="73"/>
      <c r="D819" s="24" t="str">
        <f t="shared" si="178"/>
        <v/>
      </c>
      <c r="E819" s="24" t="str">
        <f t="shared" si="179"/>
        <v/>
      </c>
      <c r="F819" s="22"/>
      <c r="G819" s="23"/>
      <c r="H819" s="22"/>
      <c r="I819" s="24" t="str">
        <f>IF(OR(G819="",H819="",U819=""),"",IFERROR(VLOOKUP(G819&amp;H819&amp;U819,※編集不可※選択項目!$K$3:$P$51,5,FALSE),"該当なし"))</f>
        <v/>
      </c>
      <c r="J819" s="41"/>
      <c r="K819" s="22"/>
      <c r="L819" s="24" t="e">
        <f>J819&amp;#REF!</f>
        <v>#REF!</v>
      </c>
      <c r="M819" s="22"/>
      <c r="N819" s="22"/>
      <c r="O819" s="22"/>
      <c r="P819" s="22"/>
      <c r="Q819" s="22"/>
      <c r="R819" s="22"/>
      <c r="S819" s="25" t="str">
        <f t="shared" si="171"/>
        <v/>
      </c>
      <c r="T819" s="22"/>
      <c r="U819" s="22"/>
      <c r="V819" s="22"/>
      <c r="W819" s="22"/>
      <c r="X819" s="22"/>
      <c r="Y819" s="22"/>
      <c r="Z819" s="31"/>
      <c r="AA819" s="41"/>
      <c r="AB819" s="31"/>
      <c r="AC819" s="121"/>
      <c r="AD819" s="122"/>
      <c r="AE819" s="118"/>
      <c r="AF819" s="100"/>
      <c r="AG819" s="71"/>
      <c r="AH819" s="94">
        <f>IFERROR(INDEX(※編集不可※選択項目!$P$3:$P$51,MATCH(新規登録用!G819&amp;新規登録用!H819&amp;新規登録用!I819,※編集不可※選択項目!$Q$3:$Q$51,0)),0)</f>
        <v>0</v>
      </c>
      <c r="AI819" s="95" t="str">
        <f t="shared" si="172"/>
        <v/>
      </c>
      <c r="AJ819" s="95" t="str">
        <f>IF(G819&amp;H819=※編集不可※選択項目!$J$3,VLOOKUP(新規登録用!U819,※編集不可※選択項目!$N$2:$P$13,3,TRUE),AK819)</f>
        <v/>
      </c>
      <c r="AK819" s="95" t="str">
        <f>IF(G819&amp;H819=※編集不可※選択項目!$J$15,VLOOKUP(新規登録用!U819,※編集不可※選択項目!$N$14:$P$25,3,TRUE),AL819)</f>
        <v/>
      </c>
      <c r="AL819" s="95" t="str">
        <f>IF(G819&amp;H819=※編集不可※選択項目!$J$27,VLOOKUP(新規登録用!U819,※編集不可※選択項目!$N$26:$P$41,3,TRUE),AM819)</f>
        <v/>
      </c>
      <c r="AM819" s="95" t="str">
        <f>IF(G819&amp;H819=※編集不可※選択項目!$J$43,VLOOKUP(新規登録用!U819,※編集不可※選択項目!$N$42:$P$46,3,TRUE),AN819)</f>
        <v/>
      </c>
      <c r="AN819" s="95" t="str">
        <f>IF(G819&amp;H819=※編集不可※選択項目!$J$48,VLOOKUP(新規登録用!U819,※編集不可※選択項目!$N$47:$P$51,3,TRUE),"")</f>
        <v/>
      </c>
      <c r="AO819" s="94">
        <f>IFERROR(VLOOKUP(Y819&amp;G819&amp;H819,※編集不可※選択項目!U:V,2,FALSE),0)</f>
        <v>0</v>
      </c>
      <c r="AP819" s="94">
        <f t="shared" si="173"/>
        <v>0</v>
      </c>
      <c r="AQ819" s="94" t="str">
        <f t="shared" si="174"/>
        <v/>
      </c>
      <c r="AR819" s="81">
        <f t="shared" si="175"/>
        <v>0</v>
      </c>
      <c r="AS819" s="81">
        <f t="shared" si="180"/>
        <v>0</v>
      </c>
      <c r="AT819" s="81">
        <f t="shared" si="176"/>
        <v>0</v>
      </c>
      <c r="AU819" s="81" t="str">
        <f t="shared" si="181"/>
        <v/>
      </c>
      <c r="AV819" s="74">
        <f t="shared" si="182"/>
        <v>0</v>
      </c>
      <c r="AW819" s="74">
        <f t="shared" si="183"/>
        <v>0</v>
      </c>
    </row>
    <row r="820" spans="1:49" s="13" customFormat="1" ht="25.15" customHeight="1" x14ac:dyDescent="0.15">
      <c r="A820" s="72">
        <f t="shared" si="177"/>
        <v>809</v>
      </c>
      <c r="B820" s="26" t="str">
        <f t="shared" si="170"/>
        <v/>
      </c>
      <c r="C820" s="73"/>
      <c r="D820" s="24" t="str">
        <f t="shared" si="178"/>
        <v/>
      </c>
      <c r="E820" s="24" t="str">
        <f t="shared" si="179"/>
        <v/>
      </c>
      <c r="F820" s="22"/>
      <c r="G820" s="23"/>
      <c r="H820" s="22"/>
      <c r="I820" s="24" t="str">
        <f>IF(OR(G820="",H820="",U820=""),"",IFERROR(VLOOKUP(G820&amp;H820&amp;U820,※編集不可※選択項目!$K$3:$P$51,5,FALSE),"該当なし"))</f>
        <v/>
      </c>
      <c r="J820" s="41"/>
      <c r="K820" s="22"/>
      <c r="L820" s="24" t="e">
        <f>J820&amp;#REF!</f>
        <v>#REF!</v>
      </c>
      <c r="M820" s="22"/>
      <c r="N820" s="22"/>
      <c r="O820" s="22"/>
      <c r="P820" s="22"/>
      <c r="Q820" s="22"/>
      <c r="R820" s="22"/>
      <c r="S820" s="25" t="str">
        <f t="shared" si="171"/>
        <v/>
      </c>
      <c r="T820" s="22"/>
      <c r="U820" s="22"/>
      <c r="V820" s="22"/>
      <c r="W820" s="22"/>
      <c r="X820" s="22"/>
      <c r="Y820" s="22"/>
      <c r="Z820" s="31"/>
      <c r="AA820" s="41"/>
      <c r="AB820" s="31"/>
      <c r="AC820" s="121"/>
      <c r="AD820" s="122"/>
      <c r="AE820" s="118"/>
      <c r="AF820" s="100"/>
      <c r="AG820" s="71"/>
      <c r="AH820" s="94">
        <f>IFERROR(INDEX(※編集不可※選択項目!$P$3:$P$51,MATCH(新規登録用!G820&amp;新規登録用!H820&amp;新規登録用!I820,※編集不可※選択項目!$Q$3:$Q$51,0)),0)</f>
        <v>0</v>
      </c>
      <c r="AI820" s="95" t="str">
        <f t="shared" si="172"/>
        <v/>
      </c>
      <c r="AJ820" s="95" t="str">
        <f>IF(G820&amp;H820=※編集不可※選択項目!$J$3,VLOOKUP(新規登録用!U820,※編集不可※選択項目!$N$2:$P$13,3,TRUE),AK820)</f>
        <v/>
      </c>
      <c r="AK820" s="95" t="str">
        <f>IF(G820&amp;H820=※編集不可※選択項目!$J$15,VLOOKUP(新規登録用!U820,※編集不可※選択項目!$N$14:$P$25,3,TRUE),AL820)</f>
        <v/>
      </c>
      <c r="AL820" s="95" t="str">
        <f>IF(G820&amp;H820=※編集不可※選択項目!$J$27,VLOOKUP(新規登録用!U820,※編集不可※選択項目!$N$26:$P$41,3,TRUE),AM820)</f>
        <v/>
      </c>
      <c r="AM820" s="95" t="str">
        <f>IF(G820&amp;H820=※編集不可※選択項目!$J$43,VLOOKUP(新規登録用!U820,※編集不可※選択項目!$N$42:$P$46,3,TRUE),AN820)</f>
        <v/>
      </c>
      <c r="AN820" s="95" t="str">
        <f>IF(G820&amp;H820=※編集不可※選択項目!$J$48,VLOOKUP(新規登録用!U820,※編集不可※選択項目!$N$47:$P$51,3,TRUE),"")</f>
        <v/>
      </c>
      <c r="AO820" s="94">
        <f>IFERROR(VLOOKUP(Y820&amp;G820&amp;H820,※編集不可※選択項目!U:V,2,FALSE),0)</f>
        <v>0</v>
      </c>
      <c r="AP820" s="94">
        <f t="shared" si="173"/>
        <v>0</v>
      </c>
      <c r="AQ820" s="94" t="str">
        <f t="shared" si="174"/>
        <v/>
      </c>
      <c r="AR820" s="81">
        <f t="shared" si="175"/>
        <v>0</v>
      </c>
      <c r="AS820" s="81">
        <f t="shared" si="180"/>
        <v>0</v>
      </c>
      <c r="AT820" s="81">
        <f t="shared" si="176"/>
        <v>0</v>
      </c>
      <c r="AU820" s="81" t="str">
        <f t="shared" si="181"/>
        <v/>
      </c>
      <c r="AV820" s="74">
        <f t="shared" si="182"/>
        <v>0</v>
      </c>
      <c r="AW820" s="74">
        <f t="shared" si="183"/>
        <v>0</v>
      </c>
    </row>
    <row r="821" spans="1:49" s="13" customFormat="1" ht="25.15" customHeight="1" x14ac:dyDescent="0.15">
      <c r="A821" s="72">
        <f t="shared" si="177"/>
        <v>810</v>
      </c>
      <c r="B821" s="26" t="str">
        <f t="shared" si="170"/>
        <v/>
      </c>
      <c r="C821" s="73"/>
      <c r="D821" s="24" t="str">
        <f t="shared" si="178"/>
        <v/>
      </c>
      <c r="E821" s="24" t="str">
        <f t="shared" si="179"/>
        <v/>
      </c>
      <c r="F821" s="22"/>
      <c r="G821" s="23"/>
      <c r="H821" s="22"/>
      <c r="I821" s="24" t="str">
        <f>IF(OR(G821="",H821="",U821=""),"",IFERROR(VLOOKUP(G821&amp;H821&amp;U821,※編集不可※選択項目!$K$3:$P$51,5,FALSE),"該当なし"))</f>
        <v/>
      </c>
      <c r="J821" s="41"/>
      <c r="K821" s="22"/>
      <c r="L821" s="24" t="e">
        <f>J821&amp;#REF!</f>
        <v>#REF!</v>
      </c>
      <c r="M821" s="22"/>
      <c r="N821" s="22"/>
      <c r="O821" s="22"/>
      <c r="P821" s="22"/>
      <c r="Q821" s="22"/>
      <c r="R821" s="22"/>
      <c r="S821" s="25" t="str">
        <f t="shared" si="171"/>
        <v/>
      </c>
      <c r="T821" s="22"/>
      <c r="U821" s="22"/>
      <c r="V821" s="22"/>
      <c r="W821" s="22"/>
      <c r="X821" s="22"/>
      <c r="Y821" s="22"/>
      <c r="Z821" s="31"/>
      <c r="AA821" s="41"/>
      <c r="AB821" s="31"/>
      <c r="AC821" s="121"/>
      <c r="AD821" s="122"/>
      <c r="AE821" s="118"/>
      <c r="AF821" s="100"/>
      <c r="AG821" s="71"/>
      <c r="AH821" s="94">
        <f>IFERROR(INDEX(※編集不可※選択項目!$P$3:$P$51,MATCH(新規登録用!G821&amp;新規登録用!H821&amp;新規登録用!I821,※編集不可※選択項目!$Q$3:$Q$51,0)),0)</f>
        <v>0</v>
      </c>
      <c r="AI821" s="95" t="str">
        <f t="shared" si="172"/>
        <v/>
      </c>
      <c r="AJ821" s="95" t="str">
        <f>IF(G821&amp;H821=※編集不可※選択項目!$J$3,VLOOKUP(新規登録用!U821,※編集不可※選択項目!$N$2:$P$13,3,TRUE),AK821)</f>
        <v/>
      </c>
      <c r="AK821" s="95" t="str">
        <f>IF(G821&amp;H821=※編集不可※選択項目!$J$15,VLOOKUP(新規登録用!U821,※編集不可※選択項目!$N$14:$P$25,3,TRUE),AL821)</f>
        <v/>
      </c>
      <c r="AL821" s="95" t="str">
        <f>IF(G821&amp;H821=※編集不可※選択項目!$J$27,VLOOKUP(新規登録用!U821,※編集不可※選択項目!$N$26:$P$41,3,TRUE),AM821)</f>
        <v/>
      </c>
      <c r="AM821" s="95" t="str">
        <f>IF(G821&amp;H821=※編集不可※選択項目!$J$43,VLOOKUP(新規登録用!U821,※編集不可※選択項目!$N$42:$P$46,3,TRUE),AN821)</f>
        <v/>
      </c>
      <c r="AN821" s="95" t="str">
        <f>IF(G821&amp;H821=※編集不可※選択項目!$J$48,VLOOKUP(新規登録用!U821,※編集不可※選択項目!$N$47:$P$51,3,TRUE),"")</f>
        <v/>
      </c>
      <c r="AO821" s="94">
        <f>IFERROR(VLOOKUP(Y821&amp;G821&amp;H821,※編集不可※選択項目!U:V,2,FALSE),0)</f>
        <v>0</v>
      </c>
      <c r="AP821" s="94">
        <f t="shared" si="173"/>
        <v>0</v>
      </c>
      <c r="AQ821" s="94" t="str">
        <f t="shared" si="174"/>
        <v/>
      </c>
      <c r="AR821" s="81">
        <f t="shared" si="175"/>
        <v>0</v>
      </c>
      <c r="AS821" s="81">
        <f t="shared" si="180"/>
        <v>0</v>
      </c>
      <c r="AT821" s="81">
        <f t="shared" si="176"/>
        <v>0</v>
      </c>
      <c r="AU821" s="81" t="str">
        <f t="shared" si="181"/>
        <v/>
      </c>
      <c r="AV821" s="74">
        <f t="shared" si="182"/>
        <v>0</v>
      </c>
      <c r="AW821" s="74">
        <f t="shared" si="183"/>
        <v>0</v>
      </c>
    </row>
    <row r="822" spans="1:49" s="13" customFormat="1" ht="25.15" customHeight="1" x14ac:dyDescent="0.15">
      <c r="A822" s="72">
        <f t="shared" si="177"/>
        <v>811</v>
      </c>
      <c r="B822" s="26" t="str">
        <f t="shared" si="170"/>
        <v/>
      </c>
      <c r="C822" s="73"/>
      <c r="D822" s="24" t="str">
        <f t="shared" si="178"/>
        <v/>
      </c>
      <c r="E822" s="24" t="str">
        <f t="shared" si="179"/>
        <v/>
      </c>
      <c r="F822" s="22"/>
      <c r="G822" s="23"/>
      <c r="H822" s="22"/>
      <c r="I822" s="24" t="str">
        <f>IF(OR(G822="",H822="",U822=""),"",IFERROR(VLOOKUP(G822&amp;H822&amp;U822,※編集不可※選択項目!$K$3:$P$51,5,FALSE),"該当なし"))</f>
        <v/>
      </c>
      <c r="J822" s="41"/>
      <c r="K822" s="22"/>
      <c r="L822" s="24" t="e">
        <f>J822&amp;#REF!</f>
        <v>#REF!</v>
      </c>
      <c r="M822" s="22"/>
      <c r="N822" s="22"/>
      <c r="O822" s="22"/>
      <c r="P822" s="22"/>
      <c r="Q822" s="22"/>
      <c r="R822" s="22"/>
      <c r="S822" s="25" t="str">
        <f t="shared" si="171"/>
        <v/>
      </c>
      <c r="T822" s="22"/>
      <c r="U822" s="22"/>
      <c r="V822" s="22"/>
      <c r="W822" s="22"/>
      <c r="X822" s="22"/>
      <c r="Y822" s="22"/>
      <c r="Z822" s="31"/>
      <c r="AA822" s="41"/>
      <c r="AB822" s="31"/>
      <c r="AC822" s="121"/>
      <c r="AD822" s="122"/>
      <c r="AE822" s="118"/>
      <c r="AF822" s="100"/>
      <c r="AG822" s="71"/>
      <c r="AH822" s="94">
        <f>IFERROR(INDEX(※編集不可※選択項目!$P$3:$P$51,MATCH(新規登録用!G822&amp;新規登録用!H822&amp;新規登録用!I822,※編集不可※選択項目!$Q$3:$Q$51,0)),0)</f>
        <v>0</v>
      </c>
      <c r="AI822" s="95" t="str">
        <f t="shared" si="172"/>
        <v/>
      </c>
      <c r="AJ822" s="95" t="str">
        <f>IF(G822&amp;H822=※編集不可※選択項目!$J$3,VLOOKUP(新規登録用!U822,※編集不可※選択項目!$N$2:$P$13,3,TRUE),AK822)</f>
        <v/>
      </c>
      <c r="AK822" s="95" t="str">
        <f>IF(G822&amp;H822=※編集不可※選択項目!$J$15,VLOOKUP(新規登録用!U822,※編集不可※選択項目!$N$14:$P$25,3,TRUE),AL822)</f>
        <v/>
      </c>
      <c r="AL822" s="95" t="str">
        <f>IF(G822&amp;H822=※編集不可※選択項目!$J$27,VLOOKUP(新規登録用!U822,※編集不可※選択項目!$N$26:$P$41,3,TRUE),AM822)</f>
        <v/>
      </c>
      <c r="AM822" s="95" t="str">
        <f>IF(G822&amp;H822=※編集不可※選択項目!$J$43,VLOOKUP(新規登録用!U822,※編集不可※選択項目!$N$42:$P$46,3,TRUE),AN822)</f>
        <v/>
      </c>
      <c r="AN822" s="95" t="str">
        <f>IF(G822&amp;H822=※編集不可※選択項目!$J$48,VLOOKUP(新規登録用!U822,※編集不可※選択項目!$N$47:$P$51,3,TRUE),"")</f>
        <v/>
      </c>
      <c r="AO822" s="94">
        <f>IFERROR(VLOOKUP(Y822&amp;G822&amp;H822,※編集不可※選択項目!U:V,2,FALSE),0)</f>
        <v>0</v>
      </c>
      <c r="AP822" s="94">
        <f t="shared" si="173"/>
        <v>0</v>
      </c>
      <c r="AQ822" s="94" t="str">
        <f t="shared" si="174"/>
        <v/>
      </c>
      <c r="AR822" s="81">
        <f t="shared" si="175"/>
        <v>0</v>
      </c>
      <c r="AS822" s="81">
        <f t="shared" si="180"/>
        <v>0</v>
      </c>
      <c r="AT822" s="81">
        <f t="shared" si="176"/>
        <v>0</v>
      </c>
      <c r="AU822" s="81" t="str">
        <f t="shared" si="181"/>
        <v/>
      </c>
      <c r="AV822" s="74">
        <f t="shared" si="182"/>
        <v>0</v>
      </c>
      <c r="AW822" s="74">
        <f t="shared" si="183"/>
        <v>0</v>
      </c>
    </row>
    <row r="823" spans="1:49" s="13" customFormat="1" ht="25.15" customHeight="1" x14ac:dyDescent="0.15">
      <c r="A823" s="72">
        <f t="shared" si="177"/>
        <v>812</v>
      </c>
      <c r="B823" s="26" t="str">
        <f t="shared" si="170"/>
        <v/>
      </c>
      <c r="C823" s="73"/>
      <c r="D823" s="24" t="str">
        <f t="shared" si="178"/>
        <v/>
      </c>
      <c r="E823" s="24" t="str">
        <f t="shared" si="179"/>
        <v/>
      </c>
      <c r="F823" s="22"/>
      <c r="G823" s="23"/>
      <c r="H823" s="22"/>
      <c r="I823" s="24" t="str">
        <f>IF(OR(G823="",H823="",U823=""),"",IFERROR(VLOOKUP(G823&amp;H823&amp;U823,※編集不可※選択項目!$K$3:$P$51,5,FALSE),"該当なし"))</f>
        <v/>
      </c>
      <c r="J823" s="41"/>
      <c r="K823" s="22"/>
      <c r="L823" s="24" t="e">
        <f>J823&amp;#REF!</f>
        <v>#REF!</v>
      </c>
      <c r="M823" s="22"/>
      <c r="N823" s="22"/>
      <c r="O823" s="22"/>
      <c r="P823" s="22"/>
      <c r="Q823" s="22"/>
      <c r="R823" s="22"/>
      <c r="S823" s="25" t="str">
        <f t="shared" si="171"/>
        <v/>
      </c>
      <c r="T823" s="22"/>
      <c r="U823" s="22"/>
      <c r="V823" s="22"/>
      <c r="W823" s="22"/>
      <c r="X823" s="22"/>
      <c r="Y823" s="22"/>
      <c r="Z823" s="31"/>
      <c r="AA823" s="41"/>
      <c r="AB823" s="31"/>
      <c r="AC823" s="121"/>
      <c r="AD823" s="122"/>
      <c r="AE823" s="118"/>
      <c r="AF823" s="100"/>
      <c r="AG823" s="71"/>
      <c r="AH823" s="94">
        <f>IFERROR(INDEX(※編集不可※選択項目!$P$3:$P$51,MATCH(新規登録用!G823&amp;新規登録用!H823&amp;新規登録用!I823,※編集不可※選択項目!$Q$3:$Q$51,0)),0)</f>
        <v>0</v>
      </c>
      <c r="AI823" s="95" t="str">
        <f t="shared" si="172"/>
        <v/>
      </c>
      <c r="AJ823" s="95" t="str">
        <f>IF(G823&amp;H823=※編集不可※選択項目!$J$3,VLOOKUP(新規登録用!U823,※編集不可※選択項目!$N$2:$P$13,3,TRUE),AK823)</f>
        <v/>
      </c>
      <c r="AK823" s="95" t="str">
        <f>IF(G823&amp;H823=※編集不可※選択項目!$J$15,VLOOKUP(新規登録用!U823,※編集不可※選択項目!$N$14:$P$25,3,TRUE),AL823)</f>
        <v/>
      </c>
      <c r="AL823" s="95" t="str">
        <f>IF(G823&amp;H823=※編集不可※選択項目!$J$27,VLOOKUP(新規登録用!U823,※編集不可※選択項目!$N$26:$P$41,3,TRUE),AM823)</f>
        <v/>
      </c>
      <c r="AM823" s="95" t="str">
        <f>IF(G823&amp;H823=※編集不可※選択項目!$J$43,VLOOKUP(新規登録用!U823,※編集不可※選択項目!$N$42:$P$46,3,TRUE),AN823)</f>
        <v/>
      </c>
      <c r="AN823" s="95" t="str">
        <f>IF(G823&amp;H823=※編集不可※選択項目!$J$48,VLOOKUP(新規登録用!U823,※編集不可※選択項目!$N$47:$P$51,3,TRUE),"")</f>
        <v/>
      </c>
      <c r="AO823" s="94">
        <f>IFERROR(VLOOKUP(Y823&amp;G823&amp;H823,※編集不可※選択項目!U:V,2,FALSE),0)</f>
        <v>0</v>
      </c>
      <c r="AP823" s="94">
        <f t="shared" si="173"/>
        <v>0</v>
      </c>
      <c r="AQ823" s="94" t="str">
        <f t="shared" si="174"/>
        <v/>
      </c>
      <c r="AR823" s="81">
        <f t="shared" si="175"/>
        <v>0</v>
      </c>
      <c r="AS823" s="81">
        <f t="shared" si="180"/>
        <v>0</v>
      </c>
      <c r="AT823" s="81">
        <f t="shared" si="176"/>
        <v>0</v>
      </c>
      <c r="AU823" s="81" t="str">
        <f t="shared" si="181"/>
        <v/>
      </c>
      <c r="AV823" s="74">
        <f t="shared" si="182"/>
        <v>0</v>
      </c>
      <c r="AW823" s="74">
        <f t="shared" si="183"/>
        <v>0</v>
      </c>
    </row>
    <row r="824" spans="1:49" s="13" customFormat="1" ht="25.15" customHeight="1" x14ac:dyDescent="0.15">
      <c r="A824" s="72">
        <f t="shared" si="177"/>
        <v>813</v>
      </c>
      <c r="B824" s="26" t="str">
        <f t="shared" si="170"/>
        <v/>
      </c>
      <c r="C824" s="73"/>
      <c r="D824" s="24" t="str">
        <f t="shared" si="178"/>
        <v/>
      </c>
      <c r="E824" s="24" t="str">
        <f t="shared" si="179"/>
        <v/>
      </c>
      <c r="F824" s="22"/>
      <c r="G824" s="23"/>
      <c r="H824" s="22"/>
      <c r="I824" s="24" t="str">
        <f>IF(OR(G824="",H824="",U824=""),"",IFERROR(VLOOKUP(G824&amp;H824&amp;U824,※編集不可※選択項目!$K$3:$P$51,5,FALSE),"該当なし"))</f>
        <v/>
      </c>
      <c r="J824" s="41"/>
      <c r="K824" s="22"/>
      <c r="L824" s="24" t="e">
        <f>J824&amp;#REF!</f>
        <v>#REF!</v>
      </c>
      <c r="M824" s="22"/>
      <c r="N824" s="22"/>
      <c r="O824" s="22"/>
      <c r="P824" s="22"/>
      <c r="Q824" s="22"/>
      <c r="R824" s="22"/>
      <c r="S824" s="25" t="str">
        <f t="shared" si="171"/>
        <v/>
      </c>
      <c r="T824" s="22"/>
      <c r="U824" s="22"/>
      <c r="V824" s="22"/>
      <c r="W824" s="22"/>
      <c r="X824" s="22"/>
      <c r="Y824" s="22"/>
      <c r="Z824" s="31"/>
      <c r="AA824" s="41"/>
      <c r="AB824" s="31"/>
      <c r="AC824" s="121"/>
      <c r="AD824" s="122"/>
      <c r="AE824" s="118"/>
      <c r="AF824" s="100"/>
      <c r="AG824" s="71"/>
      <c r="AH824" s="94">
        <f>IFERROR(INDEX(※編集不可※選択項目!$P$3:$P$51,MATCH(新規登録用!G824&amp;新規登録用!H824&amp;新規登録用!I824,※編集不可※選択項目!$Q$3:$Q$51,0)),0)</f>
        <v>0</v>
      </c>
      <c r="AI824" s="95" t="str">
        <f t="shared" si="172"/>
        <v/>
      </c>
      <c r="AJ824" s="95" t="str">
        <f>IF(G824&amp;H824=※編集不可※選択項目!$J$3,VLOOKUP(新規登録用!U824,※編集不可※選択項目!$N$2:$P$13,3,TRUE),AK824)</f>
        <v/>
      </c>
      <c r="AK824" s="95" t="str">
        <f>IF(G824&amp;H824=※編集不可※選択項目!$J$15,VLOOKUP(新規登録用!U824,※編集不可※選択項目!$N$14:$P$25,3,TRUE),AL824)</f>
        <v/>
      </c>
      <c r="AL824" s="95" t="str">
        <f>IF(G824&amp;H824=※編集不可※選択項目!$J$27,VLOOKUP(新規登録用!U824,※編集不可※選択項目!$N$26:$P$41,3,TRUE),AM824)</f>
        <v/>
      </c>
      <c r="AM824" s="95" t="str">
        <f>IF(G824&amp;H824=※編集不可※選択項目!$J$43,VLOOKUP(新規登録用!U824,※編集不可※選択項目!$N$42:$P$46,3,TRUE),AN824)</f>
        <v/>
      </c>
      <c r="AN824" s="95" t="str">
        <f>IF(G824&amp;H824=※編集不可※選択項目!$J$48,VLOOKUP(新規登録用!U824,※編集不可※選択項目!$N$47:$P$51,3,TRUE),"")</f>
        <v/>
      </c>
      <c r="AO824" s="94">
        <f>IFERROR(VLOOKUP(Y824&amp;G824&amp;H824,※編集不可※選択項目!U:V,2,FALSE),0)</f>
        <v>0</v>
      </c>
      <c r="AP824" s="94">
        <f t="shared" si="173"/>
        <v>0</v>
      </c>
      <c r="AQ824" s="94" t="str">
        <f t="shared" si="174"/>
        <v/>
      </c>
      <c r="AR824" s="81">
        <f t="shared" si="175"/>
        <v>0</v>
      </c>
      <c r="AS824" s="81">
        <f t="shared" si="180"/>
        <v>0</v>
      </c>
      <c r="AT824" s="81">
        <f t="shared" si="176"/>
        <v>0</v>
      </c>
      <c r="AU824" s="81" t="str">
        <f t="shared" si="181"/>
        <v/>
      </c>
      <c r="AV824" s="74">
        <f t="shared" si="182"/>
        <v>0</v>
      </c>
      <c r="AW824" s="74">
        <f t="shared" si="183"/>
        <v>0</v>
      </c>
    </row>
    <row r="825" spans="1:49" s="13" customFormat="1" ht="25.15" customHeight="1" x14ac:dyDescent="0.15">
      <c r="A825" s="72">
        <f t="shared" si="177"/>
        <v>814</v>
      </c>
      <c r="B825" s="26" t="str">
        <f t="shared" si="170"/>
        <v/>
      </c>
      <c r="C825" s="73"/>
      <c r="D825" s="24" t="str">
        <f t="shared" si="178"/>
        <v/>
      </c>
      <c r="E825" s="24" t="str">
        <f t="shared" si="179"/>
        <v/>
      </c>
      <c r="F825" s="22"/>
      <c r="G825" s="23"/>
      <c r="H825" s="22"/>
      <c r="I825" s="24" t="str">
        <f>IF(OR(G825="",H825="",U825=""),"",IFERROR(VLOOKUP(G825&amp;H825&amp;U825,※編集不可※選択項目!$K$3:$P$51,5,FALSE),"該当なし"))</f>
        <v/>
      </c>
      <c r="J825" s="41"/>
      <c r="K825" s="22"/>
      <c r="L825" s="24" t="e">
        <f>J825&amp;#REF!</f>
        <v>#REF!</v>
      </c>
      <c r="M825" s="22"/>
      <c r="N825" s="22"/>
      <c r="O825" s="22"/>
      <c r="P825" s="22"/>
      <c r="Q825" s="22"/>
      <c r="R825" s="22"/>
      <c r="S825" s="25" t="str">
        <f t="shared" si="171"/>
        <v/>
      </c>
      <c r="T825" s="22"/>
      <c r="U825" s="22"/>
      <c r="V825" s="22"/>
      <c r="W825" s="22"/>
      <c r="X825" s="22"/>
      <c r="Y825" s="22"/>
      <c r="Z825" s="31"/>
      <c r="AA825" s="41"/>
      <c r="AB825" s="31"/>
      <c r="AC825" s="121"/>
      <c r="AD825" s="122"/>
      <c r="AE825" s="118"/>
      <c r="AF825" s="100"/>
      <c r="AG825" s="71"/>
      <c r="AH825" s="94">
        <f>IFERROR(INDEX(※編集不可※選択項目!$P$3:$P$51,MATCH(新規登録用!G825&amp;新規登録用!H825&amp;新規登録用!I825,※編集不可※選択項目!$Q$3:$Q$51,0)),0)</f>
        <v>0</v>
      </c>
      <c r="AI825" s="95" t="str">
        <f t="shared" si="172"/>
        <v/>
      </c>
      <c r="AJ825" s="95" t="str">
        <f>IF(G825&amp;H825=※編集不可※選択項目!$J$3,VLOOKUP(新規登録用!U825,※編集不可※選択項目!$N$2:$P$13,3,TRUE),AK825)</f>
        <v/>
      </c>
      <c r="AK825" s="95" t="str">
        <f>IF(G825&amp;H825=※編集不可※選択項目!$J$15,VLOOKUP(新規登録用!U825,※編集不可※選択項目!$N$14:$P$25,3,TRUE),AL825)</f>
        <v/>
      </c>
      <c r="AL825" s="95" t="str">
        <f>IF(G825&amp;H825=※編集不可※選択項目!$J$27,VLOOKUP(新規登録用!U825,※編集不可※選択項目!$N$26:$P$41,3,TRUE),AM825)</f>
        <v/>
      </c>
      <c r="AM825" s="95" t="str">
        <f>IF(G825&amp;H825=※編集不可※選択項目!$J$43,VLOOKUP(新規登録用!U825,※編集不可※選択項目!$N$42:$P$46,3,TRUE),AN825)</f>
        <v/>
      </c>
      <c r="AN825" s="95" t="str">
        <f>IF(G825&amp;H825=※編集不可※選択項目!$J$48,VLOOKUP(新規登録用!U825,※編集不可※選択項目!$N$47:$P$51,3,TRUE),"")</f>
        <v/>
      </c>
      <c r="AO825" s="94">
        <f>IFERROR(VLOOKUP(Y825&amp;G825&amp;H825,※編集不可※選択項目!U:V,2,FALSE),0)</f>
        <v>0</v>
      </c>
      <c r="AP825" s="94">
        <f t="shared" si="173"/>
        <v>0</v>
      </c>
      <c r="AQ825" s="94" t="str">
        <f t="shared" si="174"/>
        <v/>
      </c>
      <c r="AR825" s="81">
        <f t="shared" si="175"/>
        <v>0</v>
      </c>
      <c r="AS825" s="81">
        <f t="shared" si="180"/>
        <v>0</v>
      </c>
      <c r="AT825" s="81">
        <f t="shared" si="176"/>
        <v>0</v>
      </c>
      <c r="AU825" s="81" t="str">
        <f t="shared" si="181"/>
        <v/>
      </c>
      <c r="AV825" s="74">
        <f t="shared" si="182"/>
        <v>0</v>
      </c>
      <c r="AW825" s="74">
        <f t="shared" si="183"/>
        <v>0</v>
      </c>
    </row>
    <row r="826" spans="1:49" s="13" customFormat="1" ht="25.15" customHeight="1" x14ac:dyDescent="0.15">
      <c r="A826" s="72">
        <f t="shared" si="177"/>
        <v>815</v>
      </c>
      <c r="B826" s="26" t="str">
        <f t="shared" si="170"/>
        <v/>
      </c>
      <c r="C826" s="73"/>
      <c r="D826" s="24" t="str">
        <f t="shared" si="178"/>
        <v/>
      </c>
      <c r="E826" s="24" t="str">
        <f t="shared" si="179"/>
        <v/>
      </c>
      <c r="F826" s="22"/>
      <c r="G826" s="23"/>
      <c r="H826" s="22"/>
      <c r="I826" s="24" t="str">
        <f>IF(OR(G826="",H826="",U826=""),"",IFERROR(VLOOKUP(G826&amp;H826&amp;U826,※編集不可※選択項目!$K$3:$P$51,5,FALSE),"該当なし"))</f>
        <v/>
      </c>
      <c r="J826" s="41"/>
      <c r="K826" s="22"/>
      <c r="L826" s="24" t="e">
        <f>J826&amp;#REF!</f>
        <v>#REF!</v>
      </c>
      <c r="M826" s="22"/>
      <c r="N826" s="22"/>
      <c r="O826" s="22"/>
      <c r="P826" s="22"/>
      <c r="Q826" s="22"/>
      <c r="R826" s="22"/>
      <c r="S826" s="25" t="str">
        <f t="shared" si="171"/>
        <v/>
      </c>
      <c r="T826" s="22"/>
      <c r="U826" s="22"/>
      <c r="V826" s="22"/>
      <c r="W826" s="22"/>
      <c r="X826" s="22"/>
      <c r="Y826" s="22"/>
      <c r="Z826" s="31"/>
      <c r="AA826" s="41"/>
      <c r="AB826" s="31"/>
      <c r="AC826" s="121"/>
      <c r="AD826" s="122"/>
      <c r="AE826" s="118"/>
      <c r="AF826" s="100"/>
      <c r="AG826" s="71"/>
      <c r="AH826" s="94">
        <f>IFERROR(INDEX(※編集不可※選択項目!$P$3:$P$51,MATCH(新規登録用!G826&amp;新規登録用!H826&amp;新規登録用!I826,※編集不可※選択項目!$Q$3:$Q$51,0)),0)</f>
        <v>0</v>
      </c>
      <c r="AI826" s="95" t="str">
        <f t="shared" si="172"/>
        <v/>
      </c>
      <c r="AJ826" s="95" t="str">
        <f>IF(G826&amp;H826=※編集不可※選択項目!$J$3,VLOOKUP(新規登録用!U826,※編集不可※選択項目!$N$2:$P$13,3,TRUE),AK826)</f>
        <v/>
      </c>
      <c r="AK826" s="95" t="str">
        <f>IF(G826&amp;H826=※編集不可※選択項目!$J$15,VLOOKUP(新規登録用!U826,※編集不可※選択項目!$N$14:$P$25,3,TRUE),AL826)</f>
        <v/>
      </c>
      <c r="AL826" s="95" t="str">
        <f>IF(G826&amp;H826=※編集不可※選択項目!$J$27,VLOOKUP(新規登録用!U826,※編集不可※選択項目!$N$26:$P$41,3,TRUE),AM826)</f>
        <v/>
      </c>
      <c r="AM826" s="95" t="str">
        <f>IF(G826&amp;H826=※編集不可※選択項目!$J$43,VLOOKUP(新規登録用!U826,※編集不可※選択項目!$N$42:$P$46,3,TRUE),AN826)</f>
        <v/>
      </c>
      <c r="AN826" s="95" t="str">
        <f>IF(G826&amp;H826=※編集不可※選択項目!$J$48,VLOOKUP(新規登録用!U826,※編集不可※選択項目!$N$47:$P$51,3,TRUE),"")</f>
        <v/>
      </c>
      <c r="AO826" s="94">
        <f>IFERROR(VLOOKUP(Y826&amp;G826&amp;H826,※編集不可※選択項目!U:V,2,FALSE),0)</f>
        <v>0</v>
      </c>
      <c r="AP826" s="94">
        <f t="shared" si="173"/>
        <v>0</v>
      </c>
      <c r="AQ826" s="94" t="str">
        <f t="shared" si="174"/>
        <v/>
      </c>
      <c r="AR826" s="81">
        <f t="shared" si="175"/>
        <v>0</v>
      </c>
      <c r="AS826" s="81">
        <f t="shared" si="180"/>
        <v>0</v>
      </c>
      <c r="AT826" s="81">
        <f t="shared" si="176"/>
        <v>0</v>
      </c>
      <c r="AU826" s="81" t="str">
        <f t="shared" si="181"/>
        <v/>
      </c>
      <c r="AV826" s="74">
        <f t="shared" si="182"/>
        <v>0</v>
      </c>
      <c r="AW826" s="74">
        <f t="shared" si="183"/>
        <v>0</v>
      </c>
    </row>
    <row r="827" spans="1:49" s="13" customFormat="1" ht="25.15" customHeight="1" x14ac:dyDescent="0.15">
      <c r="A827" s="72">
        <f t="shared" si="177"/>
        <v>816</v>
      </c>
      <c r="B827" s="26" t="str">
        <f t="shared" si="170"/>
        <v/>
      </c>
      <c r="C827" s="73"/>
      <c r="D827" s="24" t="str">
        <f t="shared" si="178"/>
        <v/>
      </c>
      <c r="E827" s="24" t="str">
        <f t="shared" si="179"/>
        <v/>
      </c>
      <c r="F827" s="22"/>
      <c r="G827" s="23"/>
      <c r="H827" s="22"/>
      <c r="I827" s="24" t="str">
        <f>IF(OR(G827="",H827="",U827=""),"",IFERROR(VLOOKUP(G827&amp;H827&amp;U827,※編集不可※選択項目!$K$3:$P$51,5,FALSE),"該当なし"))</f>
        <v/>
      </c>
      <c r="J827" s="41"/>
      <c r="K827" s="22"/>
      <c r="L827" s="24" t="e">
        <f>J827&amp;#REF!</f>
        <v>#REF!</v>
      </c>
      <c r="M827" s="22"/>
      <c r="N827" s="22"/>
      <c r="O827" s="22"/>
      <c r="P827" s="22"/>
      <c r="Q827" s="22"/>
      <c r="R827" s="22"/>
      <c r="S827" s="25" t="str">
        <f t="shared" si="171"/>
        <v/>
      </c>
      <c r="T827" s="22"/>
      <c r="U827" s="22"/>
      <c r="V827" s="22"/>
      <c r="W827" s="22"/>
      <c r="X827" s="22"/>
      <c r="Y827" s="22"/>
      <c r="Z827" s="31"/>
      <c r="AA827" s="41"/>
      <c r="AB827" s="31"/>
      <c r="AC827" s="121"/>
      <c r="AD827" s="122"/>
      <c r="AE827" s="118"/>
      <c r="AF827" s="100"/>
      <c r="AG827" s="71"/>
      <c r="AH827" s="94">
        <f>IFERROR(INDEX(※編集不可※選択項目!$P$3:$P$51,MATCH(新規登録用!G827&amp;新規登録用!H827&amp;新規登録用!I827,※編集不可※選択項目!$Q$3:$Q$51,0)),0)</f>
        <v>0</v>
      </c>
      <c r="AI827" s="95" t="str">
        <f t="shared" si="172"/>
        <v/>
      </c>
      <c r="AJ827" s="95" t="str">
        <f>IF(G827&amp;H827=※編集不可※選択項目!$J$3,VLOOKUP(新規登録用!U827,※編集不可※選択項目!$N$2:$P$13,3,TRUE),AK827)</f>
        <v/>
      </c>
      <c r="AK827" s="95" t="str">
        <f>IF(G827&amp;H827=※編集不可※選択項目!$J$15,VLOOKUP(新規登録用!U827,※編集不可※選択項目!$N$14:$P$25,3,TRUE),AL827)</f>
        <v/>
      </c>
      <c r="AL827" s="95" t="str">
        <f>IF(G827&amp;H827=※編集不可※選択項目!$J$27,VLOOKUP(新規登録用!U827,※編集不可※選択項目!$N$26:$P$41,3,TRUE),AM827)</f>
        <v/>
      </c>
      <c r="AM827" s="95" t="str">
        <f>IF(G827&amp;H827=※編集不可※選択項目!$J$43,VLOOKUP(新規登録用!U827,※編集不可※選択項目!$N$42:$P$46,3,TRUE),AN827)</f>
        <v/>
      </c>
      <c r="AN827" s="95" t="str">
        <f>IF(G827&amp;H827=※編集不可※選択項目!$J$48,VLOOKUP(新規登録用!U827,※編集不可※選択項目!$N$47:$P$51,3,TRUE),"")</f>
        <v/>
      </c>
      <c r="AO827" s="94">
        <f>IFERROR(VLOOKUP(Y827&amp;G827&amp;H827,※編集不可※選択項目!U:V,2,FALSE),0)</f>
        <v>0</v>
      </c>
      <c r="AP827" s="94">
        <f t="shared" si="173"/>
        <v>0</v>
      </c>
      <c r="AQ827" s="94" t="str">
        <f t="shared" si="174"/>
        <v/>
      </c>
      <c r="AR827" s="81">
        <f t="shared" si="175"/>
        <v>0</v>
      </c>
      <c r="AS827" s="81">
        <f t="shared" si="180"/>
        <v>0</v>
      </c>
      <c r="AT827" s="81">
        <f t="shared" si="176"/>
        <v>0</v>
      </c>
      <c r="AU827" s="81" t="str">
        <f t="shared" si="181"/>
        <v/>
      </c>
      <c r="AV827" s="74">
        <f t="shared" si="182"/>
        <v>0</v>
      </c>
      <c r="AW827" s="74">
        <f t="shared" si="183"/>
        <v>0</v>
      </c>
    </row>
    <row r="828" spans="1:49" s="13" customFormat="1" ht="25.15" customHeight="1" x14ac:dyDescent="0.15">
      <c r="A828" s="72">
        <f t="shared" si="177"/>
        <v>817</v>
      </c>
      <c r="B828" s="26" t="str">
        <f t="shared" si="170"/>
        <v/>
      </c>
      <c r="C828" s="73"/>
      <c r="D828" s="24" t="str">
        <f t="shared" si="178"/>
        <v/>
      </c>
      <c r="E828" s="24" t="str">
        <f t="shared" si="179"/>
        <v/>
      </c>
      <c r="F828" s="22"/>
      <c r="G828" s="23"/>
      <c r="H828" s="22"/>
      <c r="I828" s="24" t="str">
        <f>IF(OR(G828="",H828="",U828=""),"",IFERROR(VLOOKUP(G828&amp;H828&amp;U828,※編集不可※選択項目!$K$3:$P$51,5,FALSE),"該当なし"))</f>
        <v/>
      </c>
      <c r="J828" s="41"/>
      <c r="K828" s="22"/>
      <c r="L828" s="24" t="e">
        <f>J828&amp;#REF!</f>
        <v>#REF!</v>
      </c>
      <c r="M828" s="22"/>
      <c r="N828" s="22"/>
      <c r="O828" s="22"/>
      <c r="P828" s="22"/>
      <c r="Q828" s="22"/>
      <c r="R828" s="22"/>
      <c r="S828" s="25" t="str">
        <f t="shared" si="171"/>
        <v/>
      </c>
      <c r="T828" s="22"/>
      <c r="U828" s="22"/>
      <c r="V828" s="22"/>
      <c r="W828" s="22"/>
      <c r="X828" s="22"/>
      <c r="Y828" s="22"/>
      <c r="Z828" s="31"/>
      <c r="AA828" s="41"/>
      <c r="AB828" s="31"/>
      <c r="AC828" s="121"/>
      <c r="AD828" s="122"/>
      <c r="AE828" s="118"/>
      <c r="AF828" s="100"/>
      <c r="AG828" s="71"/>
      <c r="AH828" s="94">
        <f>IFERROR(INDEX(※編集不可※選択項目!$P$3:$P$51,MATCH(新規登録用!G828&amp;新規登録用!H828&amp;新規登録用!I828,※編集不可※選択項目!$Q$3:$Q$51,0)),0)</f>
        <v>0</v>
      </c>
      <c r="AI828" s="95" t="str">
        <f t="shared" si="172"/>
        <v/>
      </c>
      <c r="AJ828" s="95" t="str">
        <f>IF(G828&amp;H828=※編集不可※選択項目!$J$3,VLOOKUP(新規登録用!U828,※編集不可※選択項目!$N$2:$P$13,3,TRUE),AK828)</f>
        <v/>
      </c>
      <c r="AK828" s="95" t="str">
        <f>IF(G828&amp;H828=※編集不可※選択項目!$J$15,VLOOKUP(新規登録用!U828,※編集不可※選択項目!$N$14:$P$25,3,TRUE),AL828)</f>
        <v/>
      </c>
      <c r="AL828" s="95" t="str">
        <f>IF(G828&amp;H828=※編集不可※選択項目!$J$27,VLOOKUP(新規登録用!U828,※編集不可※選択項目!$N$26:$P$41,3,TRUE),AM828)</f>
        <v/>
      </c>
      <c r="AM828" s="95" t="str">
        <f>IF(G828&amp;H828=※編集不可※選択項目!$J$43,VLOOKUP(新規登録用!U828,※編集不可※選択項目!$N$42:$P$46,3,TRUE),AN828)</f>
        <v/>
      </c>
      <c r="AN828" s="95" t="str">
        <f>IF(G828&amp;H828=※編集不可※選択項目!$J$48,VLOOKUP(新規登録用!U828,※編集不可※選択項目!$N$47:$P$51,3,TRUE),"")</f>
        <v/>
      </c>
      <c r="AO828" s="94">
        <f>IFERROR(VLOOKUP(Y828&amp;G828&amp;H828,※編集不可※選択項目!U:V,2,FALSE),0)</f>
        <v>0</v>
      </c>
      <c r="AP828" s="94">
        <f t="shared" si="173"/>
        <v>0</v>
      </c>
      <c r="AQ828" s="94" t="str">
        <f t="shared" si="174"/>
        <v/>
      </c>
      <c r="AR828" s="81">
        <f t="shared" si="175"/>
        <v>0</v>
      </c>
      <c r="AS828" s="81">
        <f t="shared" si="180"/>
        <v>0</v>
      </c>
      <c r="AT828" s="81">
        <f t="shared" si="176"/>
        <v>0</v>
      </c>
      <c r="AU828" s="81" t="str">
        <f t="shared" si="181"/>
        <v/>
      </c>
      <c r="AV828" s="74">
        <f t="shared" si="182"/>
        <v>0</v>
      </c>
      <c r="AW828" s="74">
        <f t="shared" si="183"/>
        <v>0</v>
      </c>
    </row>
    <row r="829" spans="1:49" s="13" customFormat="1" ht="25.15" customHeight="1" x14ac:dyDescent="0.15">
      <c r="A829" s="72">
        <f t="shared" si="177"/>
        <v>818</v>
      </c>
      <c r="B829" s="26" t="str">
        <f t="shared" si="170"/>
        <v/>
      </c>
      <c r="C829" s="73"/>
      <c r="D829" s="24" t="str">
        <f t="shared" si="178"/>
        <v/>
      </c>
      <c r="E829" s="24" t="str">
        <f t="shared" si="179"/>
        <v/>
      </c>
      <c r="F829" s="22"/>
      <c r="G829" s="23"/>
      <c r="H829" s="22"/>
      <c r="I829" s="24" t="str">
        <f>IF(OR(G829="",H829="",U829=""),"",IFERROR(VLOOKUP(G829&amp;H829&amp;U829,※編集不可※選択項目!$K$3:$P$51,5,FALSE),"該当なし"))</f>
        <v/>
      </c>
      <c r="J829" s="41"/>
      <c r="K829" s="22"/>
      <c r="L829" s="24" t="e">
        <f>J829&amp;#REF!</f>
        <v>#REF!</v>
      </c>
      <c r="M829" s="22"/>
      <c r="N829" s="22"/>
      <c r="O829" s="22"/>
      <c r="P829" s="22"/>
      <c r="Q829" s="22"/>
      <c r="R829" s="22"/>
      <c r="S829" s="25" t="str">
        <f t="shared" si="171"/>
        <v/>
      </c>
      <c r="T829" s="22"/>
      <c r="U829" s="22"/>
      <c r="V829" s="22"/>
      <c r="W829" s="22"/>
      <c r="X829" s="22"/>
      <c r="Y829" s="22"/>
      <c r="Z829" s="31"/>
      <c r="AA829" s="41"/>
      <c r="AB829" s="31"/>
      <c r="AC829" s="121"/>
      <c r="AD829" s="122"/>
      <c r="AE829" s="118"/>
      <c r="AF829" s="100"/>
      <c r="AG829" s="71"/>
      <c r="AH829" s="94">
        <f>IFERROR(INDEX(※編集不可※選択項目!$P$3:$P$51,MATCH(新規登録用!G829&amp;新規登録用!H829&amp;新規登録用!I829,※編集不可※選択項目!$Q$3:$Q$51,0)),0)</f>
        <v>0</v>
      </c>
      <c r="AI829" s="95" t="str">
        <f t="shared" si="172"/>
        <v/>
      </c>
      <c r="AJ829" s="95" t="str">
        <f>IF(G829&amp;H829=※編集不可※選択項目!$J$3,VLOOKUP(新規登録用!U829,※編集不可※選択項目!$N$2:$P$13,3,TRUE),AK829)</f>
        <v/>
      </c>
      <c r="AK829" s="95" t="str">
        <f>IF(G829&amp;H829=※編集不可※選択項目!$J$15,VLOOKUP(新規登録用!U829,※編集不可※選択項目!$N$14:$P$25,3,TRUE),AL829)</f>
        <v/>
      </c>
      <c r="AL829" s="95" t="str">
        <f>IF(G829&amp;H829=※編集不可※選択項目!$J$27,VLOOKUP(新規登録用!U829,※編集不可※選択項目!$N$26:$P$41,3,TRUE),AM829)</f>
        <v/>
      </c>
      <c r="AM829" s="95" t="str">
        <f>IF(G829&amp;H829=※編集不可※選択項目!$J$43,VLOOKUP(新規登録用!U829,※編集不可※選択項目!$N$42:$P$46,3,TRUE),AN829)</f>
        <v/>
      </c>
      <c r="AN829" s="95" t="str">
        <f>IF(G829&amp;H829=※編集不可※選択項目!$J$48,VLOOKUP(新規登録用!U829,※編集不可※選択項目!$N$47:$P$51,3,TRUE),"")</f>
        <v/>
      </c>
      <c r="AO829" s="94">
        <f>IFERROR(VLOOKUP(Y829&amp;G829&amp;H829,※編集不可※選択項目!U:V,2,FALSE),0)</f>
        <v>0</v>
      </c>
      <c r="AP829" s="94">
        <f t="shared" si="173"/>
        <v>0</v>
      </c>
      <c r="AQ829" s="94" t="str">
        <f t="shared" si="174"/>
        <v/>
      </c>
      <c r="AR829" s="81">
        <f t="shared" si="175"/>
        <v>0</v>
      </c>
      <c r="AS829" s="81">
        <f t="shared" si="180"/>
        <v>0</v>
      </c>
      <c r="AT829" s="81">
        <f t="shared" si="176"/>
        <v>0</v>
      </c>
      <c r="AU829" s="81" t="str">
        <f t="shared" si="181"/>
        <v/>
      </c>
      <c r="AV829" s="74">
        <f t="shared" si="182"/>
        <v>0</v>
      </c>
      <c r="AW829" s="74">
        <f t="shared" si="183"/>
        <v>0</v>
      </c>
    </row>
    <row r="830" spans="1:49" s="13" customFormat="1" ht="25.15" customHeight="1" x14ac:dyDescent="0.15">
      <c r="A830" s="72">
        <f t="shared" si="177"/>
        <v>819</v>
      </c>
      <c r="B830" s="26" t="str">
        <f t="shared" si="170"/>
        <v/>
      </c>
      <c r="C830" s="73"/>
      <c r="D830" s="24" t="str">
        <f t="shared" si="178"/>
        <v/>
      </c>
      <c r="E830" s="24" t="str">
        <f t="shared" si="179"/>
        <v/>
      </c>
      <c r="F830" s="22"/>
      <c r="G830" s="23"/>
      <c r="H830" s="22"/>
      <c r="I830" s="24" t="str">
        <f>IF(OR(G830="",H830="",U830=""),"",IFERROR(VLOOKUP(G830&amp;H830&amp;U830,※編集不可※選択項目!$K$3:$P$51,5,FALSE),"該当なし"))</f>
        <v/>
      </c>
      <c r="J830" s="41"/>
      <c r="K830" s="22"/>
      <c r="L830" s="24" t="e">
        <f>J830&amp;#REF!</f>
        <v>#REF!</v>
      </c>
      <c r="M830" s="22"/>
      <c r="N830" s="22"/>
      <c r="O830" s="22"/>
      <c r="P830" s="22"/>
      <c r="Q830" s="22"/>
      <c r="R830" s="22"/>
      <c r="S830" s="25" t="str">
        <f t="shared" si="171"/>
        <v/>
      </c>
      <c r="T830" s="22"/>
      <c r="U830" s="22"/>
      <c r="V830" s="22"/>
      <c r="W830" s="22"/>
      <c r="X830" s="22"/>
      <c r="Y830" s="22"/>
      <c r="Z830" s="31"/>
      <c r="AA830" s="41"/>
      <c r="AB830" s="31"/>
      <c r="AC830" s="121"/>
      <c r="AD830" s="122"/>
      <c r="AE830" s="118"/>
      <c r="AF830" s="100"/>
      <c r="AG830" s="71"/>
      <c r="AH830" s="94">
        <f>IFERROR(INDEX(※編集不可※選択項目!$P$3:$P$51,MATCH(新規登録用!G830&amp;新規登録用!H830&amp;新規登録用!I830,※編集不可※選択項目!$Q$3:$Q$51,0)),0)</f>
        <v>0</v>
      </c>
      <c r="AI830" s="95" t="str">
        <f t="shared" si="172"/>
        <v/>
      </c>
      <c r="AJ830" s="95" t="str">
        <f>IF(G830&amp;H830=※編集不可※選択項目!$J$3,VLOOKUP(新規登録用!U830,※編集不可※選択項目!$N$2:$P$13,3,TRUE),AK830)</f>
        <v/>
      </c>
      <c r="AK830" s="95" t="str">
        <f>IF(G830&amp;H830=※編集不可※選択項目!$J$15,VLOOKUP(新規登録用!U830,※編集不可※選択項目!$N$14:$P$25,3,TRUE),AL830)</f>
        <v/>
      </c>
      <c r="AL830" s="95" t="str">
        <f>IF(G830&amp;H830=※編集不可※選択項目!$J$27,VLOOKUP(新規登録用!U830,※編集不可※選択項目!$N$26:$P$41,3,TRUE),AM830)</f>
        <v/>
      </c>
      <c r="AM830" s="95" t="str">
        <f>IF(G830&amp;H830=※編集不可※選択項目!$J$43,VLOOKUP(新規登録用!U830,※編集不可※選択項目!$N$42:$P$46,3,TRUE),AN830)</f>
        <v/>
      </c>
      <c r="AN830" s="95" t="str">
        <f>IF(G830&amp;H830=※編集不可※選択項目!$J$48,VLOOKUP(新規登録用!U830,※編集不可※選択項目!$N$47:$P$51,3,TRUE),"")</f>
        <v/>
      </c>
      <c r="AO830" s="94">
        <f>IFERROR(VLOOKUP(Y830&amp;G830&amp;H830,※編集不可※選択項目!U:V,2,FALSE),0)</f>
        <v>0</v>
      </c>
      <c r="AP830" s="94">
        <f t="shared" si="173"/>
        <v>0</v>
      </c>
      <c r="AQ830" s="94" t="str">
        <f t="shared" si="174"/>
        <v/>
      </c>
      <c r="AR830" s="81">
        <f t="shared" si="175"/>
        <v>0</v>
      </c>
      <c r="AS830" s="81">
        <f t="shared" si="180"/>
        <v>0</v>
      </c>
      <c r="AT830" s="81">
        <f t="shared" si="176"/>
        <v>0</v>
      </c>
      <c r="AU830" s="81" t="str">
        <f t="shared" si="181"/>
        <v/>
      </c>
      <c r="AV830" s="74">
        <f t="shared" si="182"/>
        <v>0</v>
      </c>
      <c r="AW830" s="74">
        <f t="shared" si="183"/>
        <v>0</v>
      </c>
    </row>
    <row r="831" spans="1:49" s="13" customFormat="1" ht="25.15" customHeight="1" x14ac:dyDescent="0.15">
      <c r="A831" s="72">
        <f t="shared" si="177"/>
        <v>820</v>
      </c>
      <c r="B831" s="26" t="str">
        <f t="shared" si="170"/>
        <v/>
      </c>
      <c r="C831" s="73"/>
      <c r="D831" s="24" t="str">
        <f t="shared" si="178"/>
        <v/>
      </c>
      <c r="E831" s="24" t="str">
        <f t="shared" si="179"/>
        <v/>
      </c>
      <c r="F831" s="22"/>
      <c r="G831" s="23"/>
      <c r="H831" s="22"/>
      <c r="I831" s="24" t="str">
        <f>IF(OR(G831="",H831="",U831=""),"",IFERROR(VLOOKUP(G831&amp;H831&amp;U831,※編集不可※選択項目!$K$3:$P$51,5,FALSE),"該当なし"))</f>
        <v/>
      </c>
      <c r="J831" s="41"/>
      <c r="K831" s="22"/>
      <c r="L831" s="24" t="e">
        <f>J831&amp;#REF!</f>
        <v>#REF!</v>
      </c>
      <c r="M831" s="22"/>
      <c r="N831" s="22"/>
      <c r="O831" s="22"/>
      <c r="P831" s="22"/>
      <c r="Q831" s="22"/>
      <c r="R831" s="22"/>
      <c r="S831" s="25" t="str">
        <f t="shared" si="171"/>
        <v/>
      </c>
      <c r="T831" s="22"/>
      <c r="U831" s="22"/>
      <c r="V831" s="22"/>
      <c r="W831" s="22"/>
      <c r="X831" s="22"/>
      <c r="Y831" s="22"/>
      <c r="Z831" s="31"/>
      <c r="AA831" s="41"/>
      <c r="AB831" s="31"/>
      <c r="AC831" s="121"/>
      <c r="AD831" s="122"/>
      <c r="AE831" s="118"/>
      <c r="AF831" s="100"/>
      <c r="AG831" s="71"/>
      <c r="AH831" s="94">
        <f>IFERROR(INDEX(※編集不可※選択項目!$P$3:$P$51,MATCH(新規登録用!G831&amp;新規登録用!H831&amp;新規登録用!I831,※編集不可※選択項目!$Q$3:$Q$51,0)),0)</f>
        <v>0</v>
      </c>
      <c r="AI831" s="95" t="str">
        <f t="shared" si="172"/>
        <v/>
      </c>
      <c r="AJ831" s="95" t="str">
        <f>IF(G831&amp;H831=※編集不可※選択項目!$J$3,VLOOKUP(新規登録用!U831,※編集不可※選択項目!$N$2:$P$13,3,TRUE),AK831)</f>
        <v/>
      </c>
      <c r="AK831" s="95" t="str">
        <f>IF(G831&amp;H831=※編集不可※選択項目!$J$15,VLOOKUP(新規登録用!U831,※編集不可※選択項目!$N$14:$P$25,3,TRUE),AL831)</f>
        <v/>
      </c>
      <c r="AL831" s="95" t="str">
        <f>IF(G831&amp;H831=※編集不可※選択項目!$J$27,VLOOKUP(新規登録用!U831,※編集不可※選択項目!$N$26:$P$41,3,TRUE),AM831)</f>
        <v/>
      </c>
      <c r="AM831" s="95" t="str">
        <f>IF(G831&amp;H831=※編集不可※選択項目!$J$43,VLOOKUP(新規登録用!U831,※編集不可※選択項目!$N$42:$P$46,3,TRUE),AN831)</f>
        <v/>
      </c>
      <c r="AN831" s="95" t="str">
        <f>IF(G831&amp;H831=※編集不可※選択項目!$J$48,VLOOKUP(新規登録用!U831,※編集不可※選択項目!$N$47:$P$51,3,TRUE),"")</f>
        <v/>
      </c>
      <c r="AO831" s="94">
        <f>IFERROR(VLOOKUP(Y831&amp;G831&amp;H831,※編集不可※選択項目!U:V,2,FALSE),0)</f>
        <v>0</v>
      </c>
      <c r="AP831" s="94">
        <f t="shared" si="173"/>
        <v>0</v>
      </c>
      <c r="AQ831" s="94" t="str">
        <f t="shared" si="174"/>
        <v/>
      </c>
      <c r="AR831" s="81">
        <f t="shared" si="175"/>
        <v>0</v>
      </c>
      <c r="AS831" s="81">
        <f t="shared" si="180"/>
        <v>0</v>
      </c>
      <c r="AT831" s="81">
        <f t="shared" si="176"/>
        <v>0</v>
      </c>
      <c r="AU831" s="81" t="str">
        <f t="shared" si="181"/>
        <v/>
      </c>
      <c r="AV831" s="74">
        <f t="shared" si="182"/>
        <v>0</v>
      </c>
      <c r="AW831" s="74">
        <f t="shared" si="183"/>
        <v>0</v>
      </c>
    </row>
    <row r="832" spans="1:49" s="13" customFormat="1" ht="25.15" customHeight="1" x14ac:dyDescent="0.15">
      <c r="A832" s="72">
        <f t="shared" si="177"/>
        <v>821</v>
      </c>
      <c r="B832" s="26" t="str">
        <f t="shared" si="170"/>
        <v/>
      </c>
      <c r="C832" s="73"/>
      <c r="D832" s="24" t="str">
        <f t="shared" si="178"/>
        <v/>
      </c>
      <c r="E832" s="24" t="str">
        <f t="shared" si="179"/>
        <v/>
      </c>
      <c r="F832" s="22"/>
      <c r="G832" s="23"/>
      <c r="H832" s="22"/>
      <c r="I832" s="24" t="str">
        <f>IF(OR(G832="",H832="",U832=""),"",IFERROR(VLOOKUP(G832&amp;H832&amp;U832,※編集不可※選択項目!$K$3:$P$51,5,FALSE),"該当なし"))</f>
        <v/>
      </c>
      <c r="J832" s="41"/>
      <c r="K832" s="22"/>
      <c r="L832" s="24" t="e">
        <f>J832&amp;#REF!</f>
        <v>#REF!</v>
      </c>
      <c r="M832" s="22"/>
      <c r="N832" s="22"/>
      <c r="O832" s="22"/>
      <c r="P832" s="22"/>
      <c r="Q832" s="22"/>
      <c r="R832" s="22"/>
      <c r="S832" s="25" t="str">
        <f t="shared" si="171"/>
        <v/>
      </c>
      <c r="T832" s="22"/>
      <c r="U832" s="22"/>
      <c r="V832" s="22"/>
      <c r="W832" s="22"/>
      <c r="X832" s="22"/>
      <c r="Y832" s="22"/>
      <c r="Z832" s="31"/>
      <c r="AA832" s="41"/>
      <c r="AB832" s="31"/>
      <c r="AC832" s="121"/>
      <c r="AD832" s="122"/>
      <c r="AE832" s="118"/>
      <c r="AF832" s="100"/>
      <c r="AG832" s="71"/>
      <c r="AH832" s="94">
        <f>IFERROR(INDEX(※編集不可※選択項目!$P$3:$P$51,MATCH(新規登録用!G832&amp;新規登録用!H832&amp;新規登録用!I832,※編集不可※選択項目!$Q$3:$Q$51,0)),0)</f>
        <v>0</v>
      </c>
      <c r="AI832" s="95" t="str">
        <f t="shared" si="172"/>
        <v/>
      </c>
      <c r="AJ832" s="95" t="str">
        <f>IF(G832&amp;H832=※編集不可※選択項目!$J$3,VLOOKUP(新規登録用!U832,※編集不可※選択項目!$N$2:$P$13,3,TRUE),AK832)</f>
        <v/>
      </c>
      <c r="AK832" s="95" t="str">
        <f>IF(G832&amp;H832=※編集不可※選択項目!$J$15,VLOOKUP(新規登録用!U832,※編集不可※選択項目!$N$14:$P$25,3,TRUE),AL832)</f>
        <v/>
      </c>
      <c r="AL832" s="95" t="str">
        <f>IF(G832&amp;H832=※編集不可※選択項目!$J$27,VLOOKUP(新規登録用!U832,※編集不可※選択項目!$N$26:$P$41,3,TRUE),AM832)</f>
        <v/>
      </c>
      <c r="AM832" s="95" t="str">
        <f>IF(G832&amp;H832=※編集不可※選択項目!$J$43,VLOOKUP(新規登録用!U832,※編集不可※選択項目!$N$42:$P$46,3,TRUE),AN832)</f>
        <v/>
      </c>
      <c r="AN832" s="95" t="str">
        <f>IF(G832&amp;H832=※編集不可※選択項目!$J$48,VLOOKUP(新規登録用!U832,※編集不可※選択項目!$N$47:$P$51,3,TRUE),"")</f>
        <v/>
      </c>
      <c r="AO832" s="94">
        <f>IFERROR(VLOOKUP(Y832&amp;G832&amp;H832,※編集不可※選択項目!U:V,2,FALSE),0)</f>
        <v>0</v>
      </c>
      <c r="AP832" s="94">
        <f t="shared" si="173"/>
        <v>0</v>
      </c>
      <c r="AQ832" s="94" t="str">
        <f t="shared" si="174"/>
        <v/>
      </c>
      <c r="AR832" s="81">
        <f t="shared" si="175"/>
        <v>0</v>
      </c>
      <c r="AS832" s="81">
        <f t="shared" si="180"/>
        <v>0</v>
      </c>
      <c r="AT832" s="81">
        <f t="shared" si="176"/>
        <v>0</v>
      </c>
      <c r="AU832" s="81" t="str">
        <f t="shared" si="181"/>
        <v/>
      </c>
      <c r="AV832" s="74">
        <f t="shared" si="182"/>
        <v>0</v>
      </c>
      <c r="AW832" s="74">
        <f t="shared" si="183"/>
        <v>0</v>
      </c>
    </row>
    <row r="833" spans="1:49" s="13" customFormat="1" ht="25.15" customHeight="1" x14ac:dyDescent="0.15">
      <c r="A833" s="72">
        <f t="shared" si="177"/>
        <v>822</v>
      </c>
      <c r="B833" s="26" t="str">
        <f t="shared" si="170"/>
        <v/>
      </c>
      <c r="C833" s="73"/>
      <c r="D833" s="24" t="str">
        <f t="shared" si="178"/>
        <v/>
      </c>
      <c r="E833" s="24" t="str">
        <f t="shared" si="179"/>
        <v/>
      </c>
      <c r="F833" s="22"/>
      <c r="G833" s="23"/>
      <c r="H833" s="22"/>
      <c r="I833" s="24" t="str">
        <f>IF(OR(G833="",H833="",U833=""),"",IFERROR(VLOOKUP(G833&amp;H833&amp;U833,※編集不可※選択項目!$K$3:$P$51,5,FALSE),"該当なし"))</f>
        <v/>
      </c>
      <c r="J833" s="41"/>
      <c r="K833" s="22"/>
      <c r="L833" s="24" t="e">
        <f>J833&amp;#REF!</f>
        <v>#REF!</v>
      </c>
      <c r="M833" s="22"/>
      <c r="N833" s="22"/>
      <c r="O833" s="22"/>
      <c r="P833" s="22"/>
      <c r="Q833" s="22"/>
      <c r="R833" s="22"/>
      <c r="S833" s="25" t="str">
        <f t="shared" si="171"/>
        <v/>
      </c>
      <c r="T833" s="22"/>
      <c r="U833" s="22"/>
      <c r="V833" s="22"/>
      <c r="W833" s="22"/>
      <c r="X833" s="22"/>
      <c r="Y833" s="22"/>
      <c r="Z833" s="31"/>
      <c r="AA833" s="41"/>
      <c r="AB833" s="31"/>
      <c r="AC833" s="121"/>
      <c r="AD833" s="122"/>
      <c r="AE833" s="118"/>
      <c r="AF833" s="100"/>
      <c r="AG833" s="71"/>
      <c r="AH833" s="94">
        <f>IFERROR(INDEX(※編集不可※選択項目!$P$3:$P$51,MATCH(新規登録用!G833&amp;新規登録用!H833&amp;新規登録用!I833,※編集不可※選択項目!$Q$3:$Q$51,0)),0)</f>
        <v>0</v>
      </c>
      <c r="AI833" s="95" t="str">
        <f t="shared" si="172"/>
        <v/>
      </c>
      <c r="AJ833" s="95" t="str">
        <f>IF(G833&amp;H833=※編集不可※選択項目!$J$3,VLOOKUP(新規登録用!U833,※編集不可※選択項目!$N$2:$P$13,3,TRUE),AK833)</f>
        <v/>
      </c>
      <c r="AK833" s="95" t="str">
        <f>IF(G833&amp;H833=※編集不可※選択項目!$J$15,VLOOKUP(新規登録用!U833,※編集不可※選択項目!$N$14:$P$25,3,TRUE),AL833)</f>
        <v/>
      </c>
      <c r="AL833" s="95" t="str">
        <f>IF(G833&amp;H833=※編集不可※選択項目!$J$27,VLOOKUP(新規登録用!U833,※編集不可※選択項目!$N$26:$P$41,3,TRUE),AM833)</f>
        <v/>
      </c>
      <c r="AM833" s="95" t="str">
        <f>IF(G833&amp;H833=※編集不可※選択項目!$J$43,VLOOKUP(新規登録用!U833,※編集不可※選択項目!$N$42:$P$46,3,TRUE),AN833)</f>
        <v/>
      </c>
      <c r="AN833" s="95" t="str">
        <f>IF(G833&amp;H833=※編集不可※選択項目!$J$48,VLOOKUP(新規登録用!U833,※編集不可※選択項目!$N$47:$P$51,3,TRUE),"")</f>
        <v/>
      </c>
      <c r="AO833" s="94">
        <f>IFERROR(VLOOKUP(Y833&amp;G833&amp;H833,※編集不可※選択項目!U:V,2,FALSE),0)</f>
        <v>0</v>
      </c>
      <c r="AP833" s="94">
        <f t="shared" si="173"/>
        <v>0</v>
      </c>
      <c r="AQ833" s="94" t="str">
        <f t="shared" si="174"/>
        <v/>
      </c>
      <c r="AR833" s="81">
        <f t="shared" si="175"/>
        <v>0</v>
      </c>
      <c r="AS833" s="81">
        <f t="shared" si="180"/>
        <v>0</v>
      </c>
      <c r="AT833" s="81">
        <f t="shared" si="176"/>
        <v>0</v>
      </c>
      <c r="AU833" s="81" t="str">
        <f t="shared" si="181"/>
        <v/>
      </c>
      <c r="AV833" s="74">
        <f t="shared" si="182"/>
        <v>0</v>
      </c>
      <c r="AW833" s="74">
        <f t="shared" si="183"/>
        <v>0</v>
      </c>
    </row>
    <row r="834" spans="1:49" s="13" customFormat="1" ht="25.15" customHeight="1" x14ac:dyDescent="0.15">
      <c r="A834" s="72">
        <f t="shared" si="177"/>
        <v>823</v>
      </c>
      <c r="B834" s="26" t="str">
        <f t="shared" si="170"/>
        <v/>
      </c>
      <c r="C834" s="73"/>
      <c r="D834" s="24" t="str">
        <f t="shared" si="178"/>
        <v/>
      </c>
      <c r="E834" s="24" t="str">
        <f t="shared" si="179"/>
        <v/>
      </c>
      <c r="F834" s="22"/>
      <c r="G834" s="23"/>
      <c r="H834" s="22"/>
      <c r="I834" s="24" t="str">
        <f>IF(OR(G834="",H834="",U834=""),"",IFERROR(VLOOKUP(G834&amp;H834&amp;U834,※編集不可※選択項目!$K$3:$P$51,5,FALSE),"該当なし"))</f>
        <v/>
      </c>
      <c r="J834" s="41"/>
      <c r="K834" s="22"/>
      <c r="L834" s="24" t="e">
        <f>J834&amp;#REF!</f>
        <v>#REF!</v>
      </c>
      <c r="M834" s="22"/>
      <c r="N834" s="22"/>
      <c r="O834" s="22"/>
      <c r="P834" s="22"/>
      <c r="Q834" s="22"/>
      <c r="R834" s="22"/>
      <c r="S834" s="25" t="str">
        <f t="shared" si="171"/>
        <v/>
      </c>
      <c r="T834" s="22"/>
      <c r="U834" s="22"/>
      <c r="V834" s="22"/>
      <c r="W834" s="22"/>
      <c r="X834" s="22"/>
      <c r="Y834" s="22"/>
      <c r="Z834" s="31"/>
      <c r="AA834" s="41"/>
      <c r="AB834" s="31"/>
      <c r="AC834" s="121"/>
      <c r="AD834" s="122"/>
      <c r="AE834" s="118"/>
      <c r="AF834" s="100"/>
      <c r="AG834" s="71"/>
      <c r="AH834" s="94">
        <f>IFERROR(INDEX(※編集不可※選択項目!$P$3:$P$51,MATCH(新規登録用!G834&amp;新規登録用!H834&amp;新規登録用!I834,※編集不可※選択項目!$Q$3:$Q$51,0)),0)</f>
        <v>0</v>
      </c>
      <c r="AI834" s="95" t="str">
        <f t="shared" si="172"/>
        <v/>
      </c>
      <c r="AJ834" s="95" t="str">
        <f>IF(G834&amp;H834=※編集不可※選択項目!$J$3,VLOOKUP(新規登録用!U834,※編集不可※選択項目!$N$2:$P$13,3,TRUE),AK834)</f>
        <v/>
      </c>
      <c r="AK834" s="95" t="str">
        <f>IF(G834&amp;H834=※編集不可※選択項目!$J$15,VLOOKUP(新規登録用!U834,※編集不可※選択項目!$N$14:$P$25,3,TRUE),AL834)</f>
        <v/>
      </c>
      <c r="AL834" s="95" t="str">
        <f>IF(G834&amp;H834=※編集不可※選択項目!$J$27,VLOOKUP(新規登録用!U834,※編集不可※選択項目!$N$26:$P$41,3,TRUE),AM834)</f>
        <v/>
      </c>
      <c r="AM834" s="95" t="str">
        <f>IF(G834&amp;H834=※編集不可※選択項目!$J$43,VLOOKUP(新規登録用!U834,※編集不可※選択項目!$N$42:$P$46,3,TRUE),AN834)</f>
        <v/>
      </c>
      <c r="AN834" s="95" t="str">
        <f>IF(G834&amp;H834=※編集不可※選択項目!$J$48,VLOOKUP(新規登録用!U834,※編集不可※選択項目!$N$47:$P$51,3,TRUE),"")</f>
        <v/>
      </c>
      <c r="AO834" s="94">
        <f>IFERROR(VLOOKUP(Y834&amp;G834&amp;H834,※編集不可※選択項目!U:V,2,FALSE),0)</f>
        <v>0</v>
      </c>
      <c r="AP834" s="94">
        <f t="shared" si="173"/>
        <v>0</v>
      </c>
      <c r="AQ834" s="94" t="str">
        <f t="shared" si="174"/>
        <v/>
      </c>
      <c r="AR834" s="81">
        <f t="shared" si="175"/>
        <v>0</v>
      </c>
      <c r="AS834" s="81">
        <f t="shared" si="180"/>
        <v>0</v>
      </c>
      <c r="AT834" s="81">
        <f t="shared" si="176"/>
        <v>0</v>
      </c>
      <c r="AU834" s="81" t="str">
        <f t="shared" si="181"/>
        <v/>
      </c>
      <c r="AV834" s="74">
        <f t="shared" si="182"/>
        <v>0</v>
      </c>
      <c r="AW834" s="74">
        <f t="shared" si="183"/>
        <v>0</v>
      </c>
    </row>
    <row r="835" spans="1:49" s="13" customFormat="1" ht="25.15" customHeight="1" x14ac:dyDescent="0.15">
      <c r="A835" s="72">
        <f t="shared" si="177"/>
        <v>824</v>
      </c>
      <c r="B835" s="26" t="str">
        <f t="shared" si="170"/>
        <v/>
      </c>
      <c r="C835" s="73"/>
      <c r="D835" s="24" t="str">
        <f t="shared" si="178"/>
        <v/>
      </c>
      <c r="E835" s="24" t="str">
        <f t="shared" si="179"/>
        <v/>
      </c>
      <c r="F835" s="22"/>
      <c r="G835" s="23"/>
      <c r="H835" s="22"/>
      <c r="I835" s="24" t="str">
        <f>IF(OR(G835="",H835="",U835=""),"",IFERROR(VLOOKUP(G835&amp;H835&amp;U835,※編集不可※選択項目!$K$3:$P$51,5,FALSE),"該当なし"))</f>
        <v/>
      </c>
      <c r="J835" s="41"/>
      <c r="K835" s="22"/>
      <c r="L835" s="24" t="e">
        <f>J835&amp;#REF!</f>
        <v>#REF!</v>
      </c>
      <c r="M835" s="22"/>
      <c r="N835" s="22"/>
      <c r="O835" s="22"/>
      <c r="P835" s="22"/>
      <c r="Q835" s="22"/>
      <c r="R835" s="22"/>
      <c r="S835" s="25" t="str">
        <f t="shared" si="171"/>
        <v/>
      </c>
      <c r="T835" s="22"/>
      <c r="U835" s="22"/>
      <c r="V835" s="22"/>
      <c r="W835" s="22"/>
      <c r="X835" s="22"/>
      <c r="Y835" s="22"/>
      <c r="Z835" s="31"/>
      <c r="AA835" s="41"/>
      <c r="AB835" s="31"/>
      <c r="AC835" s="121"/>
      <c r="AD835" s="122"/>
      <c r="AE835" s="118"/>
      <c r="AF835" s="100"/>
      <c r="AG835" s="71"/>
      <c r="AH835" s="94">
        <f>IFERROR(INDEX(※編集不可※選択項目!$P$3:$P$51,MATCH(新規登録用!G835&amp;新規登録用!H835&amp;新規登録用!I835,※編集不可※選択項目!$Q$3:$Q$51,0)),0)</f>
        <v>0</v>
      </c>
      <c r="AI835" s="95" t="str">
        <f t="shared" si="172"/>
        <v/>
      </c>
      <c r="AJ835" s="95" t="str">
        <f>IF(G835&amp;H835=※編集不可※選択項目!$J$3,VLOOKUP(新規登録用!U835,※編集不可※選択項目!$N$2:$P$13,3,TRUE),AK835)</f>
        <v/>
      </c>
      <c r="AK835" s="95" t="str">
        <f>IF(G835&amp;H835=※編集不可※選択項目!$J$15,VLOOKUP(新規登録用!U835,※編集不可※選択項目!$N$14:$P$25,3,TRUE),AL835)</f>
        <v/>
      </c>
      <c r="AL835" s="95" t="str">
        <f>IF(G835&amp;H835=※編集不可※選択項目!$J$27,VLOOKUP(新規登録用!U835,※編集不可※選択項目!$N$26:$P$41,3,TRUE),AM835)</f>
        <v/>
      </c>
      <c r="AM835" s="95" t="str">
        <f>IF(G835&amp;H835=※編集不可※選択項目!$J$43,VLOOKUP(新規登録用!U835,※編集不可※選択項目!$N$42:$P$46,3,TRUE),AN835)</f>
        <v/>
      </c>
      <c r="AN835" s="95" t="str">
        <f>IF(G835&amp;H835=※編集不可※選択項目!$J$48,VLOOKUP(新規登録用!U835,※編集不可※選択項目!$N$47:$P$51,3,TRUE),"")</f>
        <v/>
      </c>
      <c r="AO835" s="94">
        <f>IFERROR(VLOOKUP(Y835&amp;G835&amp;H835,※編集不可※選択項目!U:V,2,FALSE),0)</f>
        <v>0</v>
      </c>
      <c r="AP835" s="94">
        <f t="shared" si="173"/>
        <v>0</v>
      </c>
      <c r="AQ835" s="94" t="str">
        <f t="shared" si="174"/>
        <v/>
      </c>
      <c r="AR835" s="81">
        <f t="shared" si="175"/>
        <v>0</v>
      </c>
      <c r="AS835" s="81">
        <f t="shared" si="180"/>
        <v>0</v>
      </c>
      <c r="AT835" s="81">
        <f t="shared" si="176"/>
        <v>0</v>
      </c>
      <c r="AU835" s="81" t="str">
        <f t="shared" si="181"/>
        <v/>
      </c>
      <c r="AV835" s="74">
        <f t="shared" si="182"/>
        <v>0</v>
      </c>
      <c r="AW835" s="74">
        <f t="shared" si="183"/>
        <v>0</v>
      </c>
    </row>
    <row r="836" spans="1:49" s="13" customFormat="1" ht="25.15" customHeight="1" x14ac:dyDescent="0.15">
      <c r="A836" s="72">
        <f t="shared" si="177"/>
        <v>825</v>
      </c>
      <c r="B836" s="26" t="str">
        <f t="shared" si="170"/>
        <v/>
      </c>
      <c r="C836" s="73"/>
      <c r="D836" s="24" t="str">
        <f t="shared" si="178"/>
        <v/>
      </c>
      <c r="E836" s="24" t="str">
        <f t="shared" si="179"/>
        <v/>
      </c>
      <c r="F836" s="22"/>
      <c r="G836" s="23"/>
      <c r="H836" s="22"/>
      <c r="I836" s="24" t="str">
        <f>IF(OR(G836="",H836="",U836=""),"",IFERROR(VLOOKUP(G836&amp;H836&amp;U836,※編集不可※選択項目!$K$3:$P$51,5,FALSE),"該当なし"))</f>
        <v/>
      </c>
      <c r="J836" s="41"/>
      <c r="K836" s="22"/>
      <c r="L836" s="24" t="e">
        <f>J836&amp;#REF!</f>
        <v>#REF!</v>
      </c>
      <c r="M836" s="22"/>
      <c r="N836" s="22"/>
      <c r="O836" s="22"/>
      <c r="P836" s="22"/>
      <c r="Q836" s="22"/>
      <c r="R836" s="22"/>
      <c r="S836" s="25" t="str">
        <f t="shared" si="171"/>
        <v/>
      </c>
      <c r="T836" s="22"/>
      <c r="U836" s="22"/>
      <c r="V836" s="22"/>
      <c r="W836" s="22"/>
      <c r="X836" s="22"/>
      <c r="Y836" s="22"/>
      <c r="Z836" s="31"/>
      <c r="AA836" s="41"/>
      <c r="AB836" s="31"/>
      <c r="AC836" s="121"/>
      <c r="AD836" s="122"/>
      <c r="AE836" s="118"/>
      <c r="AF836" s="100"/>
      <c r="AG836" s="71"/>
      <c r="AH836" s="94">
        <f>IFERROR(INDEX(※編集不可※選択項目!$P$3:$P$51,MATCH(新規登録用!G836&amp;新規登録用!H836&amp;新規登録用!I836,※編集不可※選択項目!$Q$3:$Q$51,0)),0)</f>
        <v>0</v>
      </c>
      <c r="AI836" s="95" t="str">
        <f t="shared" si="172"/>
        <v/>
      </c>
      <c r="AJ836" s="95" t="str">
        <f>IF(G836&amp;H836=※編集不可※選択項目!$J$3,VLOOKUP(新規登録用!U836,※編集不可※選択項目!$N$2:$P$13,3,TRUE),AK836)</f>
        <v/>
      </c>
      <c r="AK836" s="95" t="str">
        <f>IF(G836&amp;H836=※編集不可※選択項目!$J$15,VLOOKUP(新規登録用!U836,※編集不可※選択項目!$N$14:$P$25,3,TRUE),AL836)</f>
        <v/>
      </c>
      <c r="AL836" s="95" t="str">
        <f>IF(G836&amp;H836=※編集不可※選択項目!$J$27,VLOOKUP(新規登録用!U836,※編集不可※選択項目!$N$26:$P$41,3,TRUE),AM836)</f>
        <v/>
      </c>
      <c r="AM836" s="95" t="str">
        <f>IF(G836&amp;H836=※編集不可※選択項目!$J$43,VLOOKUP(新規登録用!U836,※編集不可※選択項目!$N$42:$P$46,3,TRUE),AN836)</f>
        <v/>
      </c>
      <c r="AN836" s="95" t="str">
        <f>IF(G836&amp;H836=※編集不可※選択項目!$J$48,VLOOKUP(新規登録用!U836,※編集不可※選択項目!$N$47:$P$51,3,TRUE),"")</f>
        <v/>
      </c>
      <c r="AO836" s="94">
        <f>IFERROR(VLOOKUP(Y836&amp;G836&amp;H836,※編集不可※選択項目!U:V,2,FALSE),0)</f>
        <v>0</v>
      </c>
      <c r="AP836" s="94">
        <f t="shared" si="173"/>
        <v>0</v>
      </c>
      <c r="AQ836" s="94" t="str">
        <f t="shared" si="174"/>
        <v/>
      </c>
      <c r="AR836" s="81">
        <f t="shared" si="175"/>
        <v>0</v>
      </c>
      <c r="AS836" s="81">
        <f t="shared" si="180"/>
        <v>0</v>
      </c>
      <c r="AT836" s="81">
        <f t="shared" si="176"/>
        <v>0</v>
      </c>
      <c r="AU836" s="81" t="str">
        <f t="shared" si="181"/>
        <v/>
      </c>
      <c r="AV836" s="74">
        <f t="shared" si="182"/>
        <v>0</v>
      </c>
      <c r="AW836" s="74">
        <f t="shared" si="183"/>
        <v>0</v>
      </c>
    </row>
    <row r="837" spans="1:49" s="13" customFormat="1" ht="25.15" customHeight="1" x14ac:dyDescent="0.15">
      <c r="A837" s="72">
        <f t="shared" si="177"/>
        <v>826</v>
      </c>
      <c r="B837" s="26" t="str">
        <f t="shared" si="170"/>
        <v/>
      </c>
      <c r="C837" s="73"/>
      <c r="D837" s="24" t="str">
        <f t="shared" si="178"/>
        <v/>
      </c>
      <c r="E837" s="24" t="str">
        <f t="shared" si="179"/>
        <v/>
      </c>
      <c r="F837" s="22"/>
      <c r="G837" s="23"/>
      <c r="H837" s="22"/>
      <c r="I837" s="24" t="str">
        <f>IF(OR(G837="",H837="",U837=""),"",IFERROR(VLOOKUP(G837&amp;H837&amp;U837,※編集不可※選択項目!$K$3:$P$51,5,FALSE),"該当なし"))</f>
        <v/>
      </c>
      <c r="J837" s="41"/>
      <c r="K837" s="22"/>
      <c r="L837" s="24" t="e">
        <f>J837&amp;#REF!</f>
        <v>#REF!</v>
      </c>
      <c r="M837" s="22"/>
      <c r="N837" s="22"/>
      <c r="O837" s="22"/>
      <c r="P837" s="22"/>
      <c r="Q837" s="22"/>
      <c r="R837" s="22"/>
      <c r="S837" s="25" t="str">
        <f t="shared" si="171"/>
        <v/>
      </c>
      <c r="T837" s="22"/>
      <c r="U837" s="22"/>
      <c r="V837" s="22"/>
      <c r="W837" s="22"/>
      <c r="X837" s="22"/>
      <c r="Y837" s="22"/>
      <c r="Z837" s="31"/>
      <c r="AA837" s="41"/>
      <c r="AB837" s="31"/>
      <c r="AC837" s="121"/>
      <c r="AD837" s="122"/>
      <c r="AE837" s="118"/>
      <c r="AF837" s="100"/>
      <c r="AG837" s="71"/>
      <c r="AH837" s="94">
        <f>IFERROR(INDEX(※編集不可※選択項目!$P$3:$P$51,MATCH(新規登録用!G837&amp;新規登録用!H837&amp;新規登録用!I837,※編集不可※選択項目!$Q$3:$Q$51,0)),0)</f>
        <v>0</v>
      </c>
      <c r="AI837" s="95" t="str">
        <f t="shared" si="172"/>
        <v/>
      </c>
      <c r="AJ837" s="95" t="str">
        <f>IF(G837&amp;H837=※編集不可※選択項目!$J$3,VLOOKUP(新規登録用!U837,※編集不可※選択項目!$N$2:$P$13,3,TRUE),AK837)</f>
        <v/>
      </c>
      <c r="AK837" s="95" t="str">
        <f>IF(G837&amp;H837=※編集不可※選択項目!$J$15,VLOOKUP(新規登録用!U837,※編集不可※選択項目!$N$14:$P$25,3,TRUE),AL837)</f>
        <v/>
      </c>
      <c r="AL837" s="95" t="str">
        <f>IF(G837&amp;H837=※編集不可※選択項目!$J$27,VLOOKUP(新規登録用!U837,※編集不可※選択項目!$N$26:$P$41,3,TRUE),AM837)</f>
        <v/>
      </c>
      <c r="AM837" s="95" t="str">
        <f>IF(G837&amp;H837=※編集不可※選択項目!$J$43,VLOOKUP(新規登録用!U837,※編集不可※選択項目!$N$42:$P$46,3,TRUE),AN837)</f>
        <v/>
      </c>
      <c r="AN837" s="95" t="str">
        <f>IF(G837&amp;H837=※編集不可※選択項目!$J$48,VLOOKUP(新規登録用!U837,※編集不可※選択項目!$N$47:$P$51,3,TRUE),"")</f>
        <v/>
      </c>
      <c r="AO837" s="94">
        <f>IFERROR(VLOOKUP(Y837&amp;G837&amp;H837,※編集不可※選択項目!U:V,2,FALSE),0)</f>
        <v>0</v>
      </c>
      <c r="AP837" s="94">
        <f t="shared" si="173"/>
        <v>0</v>
      </c>
      <c r="AQ837" s="94" t="str">
        <f t="shared" si="174"/>
        <v/>
      </c>
      <c r="AR837" s="81">
        <f t="shared" si="175"/>
        <v>0</v>
      </c>
      <c r="AS837" s="81">
        <f t="shared" si="180"/>
        <v>0</v>
      </c>
      <c r="AT837" s="81">
        <f t="shared" si="176"/>
        <v>0</v>
      </c>
      <c r="AU837" s="81" t="str">
        <f t="shared" si="181"/>
        <v/>
      </c>
      <c r="AV837" s="74">
        <f t="shared" si="182"/>
        <v>0</v>
      </c>
      <c r="AW837" s="74">
        <f t="shared" si="183"/>
        <v>0</v>
      </c>
    </row>
    <row r="838" spans="1:49" s="13" customFormat="1" ht="25.15" customHeight="1" x14ac:dyDescent="0.15">
      <c r="A838" s="72">
        <f t="shared" si="177"/>
        <v>827</v>
      </c>
      <c r="B838" s="26" t="str">
        <f t="shared" si="170"/>
        <v/>
      </c>
      <c r="C838" s="73"/>
      <c r="D838" s="24" t="str">
        <f t="shared" si="178"/>
        <v/>
      </c>
      <c r="E838" s="24" t="str">
        <f t="shared" si="179"/>
        <v/>
      </c>
      <c r="F838" s="22"/>
      <c r="G838" s="23"/>
      <c r="H838" s="22"/>
      <c r="I838" s="24" t="str">
        <f>IF(OR(G838="",H838="",U838=""),"",IFERROR(VLOOKUP(G838&amp;H838&amp;U838,※編集不可※選択項目!$K$3:$P$51,5,FALSE),"該当なし"))</f>
        <v/>
      </c>
      <c r="J838" s="41"/>
      <c r="K838" s="22"/>
      <c r="L838" s="24" t="e">
        <f>J838&amp;#REF!</f>
        <v>#REF!</v>
      </c>
      <c r="M838" s="22"/>
      <c r="N838" s="22"/>
      <c r="O838" s="22"/>
      <c r="P838" s="22"/>
      <c r="Q838" s="22"/>
      <c r="R838" s="22"/>
      <c r="S838" s="25" t="str">
        <f t="shared" si="171"/>
        <v/>
      </c>
      <c r="T838" s="22"/>
      <c r="U838" s="22"/>
      <c r="V838" s="22"/>
      <c r="W838" s="22"/>
      <c r="X838" s="22"/>
      <c r="Y838" s="22"/>
      <c r="Z838" s="31"/>
      <c r="AA838" s="41"/>
      <c r="AB838" s="31"/>
      <c r="AC838" s="121"/>
      <c r="AD838" s="122"/>
      <c r="AE838" s="118"/>
      <c r="AF838" s="100"/>
      <c r="AG838" s="71"/>
      <c r="AH838" s="94">
        <f>IFERROR(INDEX(※編集不可※選択項目!$P$3:$P$51,MATCH(新規登録用!G838&amp;新規登録用!H838&amp;新規登録用!I838,※編集不可※選択項目!$Q$3:$Q$51,0)),0)</f>
        <v>0</v>
      </c>
      <c r="AI838" s="95" t="str">
        <f t="shared" si="172"/>
        <v/>
      </c>
      <c r="AJ838" s="95" t="str">
        <f>IF(G838&amp;H838=※編集不可※選択項目!$J$3,VLOOKUP(新規登録用!U838,※編集不可※選択項目!$N$2:$P$13,3,TRUE),AK838)</f>
        <v/>
      </c>
      <c r="AK838" s="95" t="str">
        <f>IF(G838&amp;H838=※編集不可※選択項目!$J$15,VLOOKUP(新規登録用!U838,※編集不可※選択項目!$N$14:$P$25,3,TRUE),AL838)</f>
        <v/>
      </c>
      <c r="AL838" s="95" t="str">
        <f>IF(G838&amp;H838=※編集不可※選択項目!$J$27,VLOOKUP(新規登録用!U838,※編集不可※選択項目!$N$26:$P$41,3,TRUE),AM838)</f>
        <v/>
      </c>
      <c r="AM838" s="95" t="str">
        <f>IF(G838&amp;H838=※編集不可※選択項目!$J$43,VLOOKUP(新規登録用!U838,※編集不可※選択項目!$N$42:$P$46,3,TRUE),AN838)</f>
        <v/>
      </c>
      <c r="AN838" s="95" t="str">
        <f>IF(G838&amp;H838=※編集不可※選択項目!$J$48,VLOOKUP(新規登録用!U838,※編集不可※選択項目!$N$47:$P$51,3,TRUE),"")</f>
        <v/>
      </c>
      <c r="AO838" s="94">
        <f>IFERROR(VLOOKUP(Y838&amp;G838&amp;H838,※編集不可※選択項目!U:V,2,FALSE),0)</f>
        <v>0</v>
      </c>
      <c r="AP838" s="94">
        <f t="shared" si="173"/>
        <v>0</v>
      </c>
      <c r="AQ838" s="94" t="str">
        <f t="shared" si="174"/>
        <v/>
      </c>
      <c r="AR838" s="81">
        <f t="shared" si="175"/>
        <v>0</v>
      </c>
      <c r="AS838" s="81">
        <f t="shared" si="180"/>
        <v>0</v>
      </c>
      <c r="AT838" s="81">
        <f t="shared" si="176"/>
        <v>0</v>
      </c>
      <c r="AU838" s="81" t="str">
        <f t="shared" si="181"/>
        <v/>
      </c>
      <c r="AV838" s="74">
        <f t="shared" si="182"/>
        <v>0</v>
      </c>
      <c r="AW838" s="74">
        <f t="shared" si="183"/>
        <v>0</v>
      </c>
    </row>
    <row r="839" spans="1:49" s="13" customFormat="1" ht="25.15" customHeight="1" x14ac:dyDescent="0.15">
      <c r="A839" s="72">
        <f t="shared" si="177"/>
        <v>828</v>
      </c>
      <c r="B839" s="26" t="str">
        <f t="shared" si="170"/>
        <v/>
      </c>
      <c r="C839" s="73"/>
      <c r="D839" s="24" t="str">
        <f t="shared" si="178"/>
        <v/>
      </c>
      <c r="E839" s="24" t="str">
        <f t="shared" si="179"/>
        <v/>
      </c>
      <c r="F839" s="22"/>
      <c r="G839" s="23"/>
      <c r="H839" s="22"/>
      <c r="I839" s="24" t="str">
        <f>IF(OR(G839="",H839="",U839=""),"",IFERROR(VLOOKUP(G839&amp;H839&amp;U839,※編集不可※選択項目!$K$3:$P$51,5,FALSE),"該当なし"))</f>
        <v/>
      </c>
      <c r="J839" s="41"/>
      <c r="K839" s="22"/>
      <c r="L839" s="24" t="e">
        <f>J839&amp;#REF!</f>
        <v>#REF!</v>
      </c>
      <c r="M839" s="22"/>
      <c r="N839" s="22"/>
      <c r="O839" s="22"/>
      <c r="P839" s="22"/>
      <c r="Q839" s="22"/>
      <c r="R839" s="22"/>
      <c r="S839" s="25" t="str">
        <f t="shared" si="171"/>
        <v/>
      </c>
      <c r="T839" s="22"/>
      <c r="U839" s="22"/>
      <c r="V839" s="22"/>
      <c r="W839" s="22"/>
      <c r="X839" s="22"/>
      <c r="Y839" s="22"/>
      <c r="Z839" s="31"/>
      <c r="AA839" s="41"/>
      <c r="AB839" s="31"/>
      <c r="AC839" s="121"/>
      <c r="AD839" s="122"/>
      <c r="AE839" s="118"/>
      <c r="AF839" s="100"/>
      <c r="AG839" s="71"/>
      <c r="AH839" s="94">
        <f>IFERROR(INDEX(※編集不可※選択項目!$P$3:$P$51,MATCH(新規登録用!G839&amp;新規登録用!H839&amp;新規登録用!I839,※編集不可※選択項目!$Q$3:$Q$51,0)),0)</f>
        <v>0</v>
      </c>
      <c r="AI839" s="95" t="str">
        <f t="shared" si="172"/>
        <v/>
      </c>
      <c r="AJ839" s="95" t="str">
        <f>IF(G839&amp;H839=※編集不可※選択項目!$J$3,VLOOKUP(新規登録用!U839,※編集不可※選択項目!$N$2:$P$13,3,TRUE),AK839)</f>
        <v/>
      </c>
      <c r="AK839" s="95" t="str">
        <f>IF(G839&amp;H839=※編集不可※選択項目!$J$15,VLOOKUP(新規登録用!U839,※編集不可※選択項目!$N$14:$P$25,3,TRUE),AL839)</f>
        <v/>
      </c>
      <c r="AL839" s="95" t="str">
        <f>IF(G839&amp;H839=※編集不可※選択項目!$J$27,VLOOKUP(新規登録用!U839,※編集不可※選択項目!$N$26:$P$41,3,TRUE),AM839)</f>
        <v/>
      </c>
      <c r="AM839" s="95" t="str">
        <f>IF(G839&amp;H839=※編集不可※選択項目!$J$43,VLOOKUP(新規登録用!U839,※編集不可※選択項目!$N$42:$P$46,3,TRUE),AN839)</f>
        <v/>
      </c>
      <c r="AN839" s="95" t="str">
        <f>IF(G839&amp;H839=※編集不可※選択項目!$J$48,VLOOKUP(新規登録用!U839,※編集不可※選択項目!$N$47:$P$51,3,TRUE),"")</f>
        <v/>
      </c>
      <c r="AO839" s="94">
        <f>IFERROR(VLOOKUP(Y839&amp;G839&amp;H839,※編集不可※選択項目!U:V,2,FALSE),0)</f>
        <v>0</v>
      </c>
      <c r="AP839" s="94">
        <f t="shared" si="173"/>
        <v>0</v>
      </c>
      <c r="AQ839" s="94" t="str">
        <f t="shared" si="174"/>
        <v/>
      </c>
      <c r="AR839" s="81">
        <f t="shared" si="175"/>
        <v>0</v>
      </c>
      <c r="AS839" s="81">
        <f t="shared" si="180"/>
        <v>0</v>
      </c>
      <c r="AT839" s="81">
        <f t="shared" si="176"/>
        <v>0</v>
      </c>
      <c r="AU839" s="81" t="str">
        <f t="shared" si="181"/>
        <v/>
      </c>
      <c r="AV839" s="74">
        <f t="shared" si="182"/>
        <v>0</v>
      </c>
      <c r="AW839" s="74">
        <f t="shared" si="183"/>
        <v>0</v>
      </c>
    </row>
    <row r="840" spans="1:49" s="13" customFormat="1" ht="25.15" customHeight="1" x14ac:dyDescent="0.15">
      <c r="A840" s="72">
        <f t="shared" si="177"/>
        <v>829</v>
      </c>
      <c r="B840" s="26" t="str">
        <f t="shared" si="170"/>
        <v/>
      </c>
      <c r="C840" s="73"/>
      <c r="D840" s="24" t="str">
        <f t="shared" si="178"/>
        <v/>
      </c>
      <c r="E840" s="24" t="str">
        <f t="shared" si="179"/>
        <v/>
      </c>
      <c r="F840" s="22"/>
      <c r="G840" s="23"/>
      <c r="H840" s="22"/>
      <c r="I840" s="24" t="str">
        <f>IF(OR(G840="",H840="",U840=""),"",IFERROR(VLOOKUP(G840&amp;H840&amp;U840,※編集不可※選択項目!$K$3:$P$51,5,FALSE),"該当なし"))</f>
        <v/>
      </c>
      <c r="J840" s="41"/>
      <c r="K840" s="22"/>
      <c r="L840" s="24" t="e">
        <f>J840&amp;#REF!</f>
        <v>#REF!</v>
      </c>
      <c r="M840" s="22"/>
      <c r="N840" s="22"/>
      <c r="O840" s="22"/>
      <c r="P840" s="22"/>
      <c r="Q840" s="22"/>
      <c r="R840" s="22"/>
      <c r="S840" s="25" t="str">
        <f t="shared" si="171"/>
        <v/>
      </c>
      <c r="T840" s="22"/>
      <c r="U840" s="22"/>
      <c r="V840" s="22"/>
      <c r="W840" s="22"/>
      <c r="X840" s="22"/>
      <c r="Y840" s="22"/>
      <c r="Z840" s="31"/>
      <c r="AA840" s="41"/>
      <c r="AB840" s="31"/>
      <c r="AC840" s="121"/>
      <c r="AD840" s="122"/>
      <c r="AE840" s="118"/>
      <c r="AF840" s="100"/>
      <c r="AG840" s="71"/>
      <c r="AH840" s="94">
        <f>IFERROR(INDEX(※編集不可※選択項目!$P$3:$P$51,MATCH(新規登録用!G840&amp;新規登録用!H840&amp;新規登録用!I840,※編集不可※選択項目!$Q$3:$Q$51,0)),0)</f>
        <v>0</v>
      </c>
      <c r="AI840" s="95" t="str">
        <f t="shared" si="172"/>
        <v/>
      </c>
      <c r="AJ840" s="95" t="str">
        <f>IF(G840&amp;H840=※編集不可※選択項目!$J$3,VLOOKUP(新規登録用!U840,※編集不可※選択項目!$N$2:$P$13,3,TRUE),AK840)</f>
        <v/>
      </c>
      <c r="AK840" s="95" t="str">
        <f>IF(G840&amp;H840=※編集不可※選択項目!$J$15,VLOOKUP(新規登録用!U840,※編集不可※選択項目!$N$14:$P$25,3,TRUE),AL840)</f>
        <v/>
      </c>
      <c r="AL840" s="95" t="str">
        <f>IF(G840&amp;H840=※編集不可※選択項目!$J$27,VLOOKUP(新規登録用!U840,※編集不可※選択項目!$N$26:$P$41,3,TRUE),AM840)</f>
        <v/>
      </c>
      <c r="AM840" s="95" t="str">
        <f>IF(G840&amp;H840=※編集不可※選択項目!$J$43,VLOOKUP(新規登録用!U840,※編集不可※選択項目!$N$42:$P$46,3,TRUE),AN840)</f>
        <v/>
      </c>
      <c r="AN840" s="95" t="str">
        <f>IF(G840&amp;H840=※編集不可※選択項目!$J$48,VLOOKUP(新規登録用!U840,※編集不可※選択項目!$N$47:$P$51,3,TRUE),"")</f>
        <v/>
      </c>
      <c r="AO840" s="94">
        <f>IFERROR(VLOOKUP(Y840&amp;G840&amp;H840,※編集不可※選択項目!U:V,2,FALSE),0)</f>
        <v>0</v>
      </c>
      <c r="AP840" s="94">
        <f t="shared" si="173"/>
        <v>0</v>
      </c>
      <c r="AQ840" s="94" t="str">
        <f t="shared" si="174"/>
        <v/>
      </c>
      <c r="AR840" s="81">
        <f t="shared" si="175"/>
        <v>0</v>
      </c>
      <c r="AS840" s="81">
        <f t="shared" si="180"/>
        <v>0</v>
      </c>
      <c r="AT840" s="81">
        <f t="shared" si="176"/>
        <v>0</v>
      </c>
      <c r="AU840" s="81" t="str">
        <f t="shared" si="181"/>
        <v/>
      </c>
      <c r="AV840" s="74">
        <f t="shared" si="182"/>
        <v>0</v>
      </c>
      <c r="AW840" s="74">
        <f t="shared" si="183"/>
        <v>0</v>
      </c>
    </row>
    <row r="841" spans="1:49" s="13" customFormat="1" ht="25.15" customHeight="1" x14ac:dyDescent="0.15">
      <c r="A841" s="72">
        <f t="shared" si="177"/>
        <v>830</v>
      </c>
      <c r="B841" s="26" t="str">
        <f t="shared" si="170"/>
        <v/>
      </c>
      <c r="C841" s="73"/>
      <c r="D841" s="24" t="str">
        <f t="shared" si="178"/>
        <v/>
      </c>
      <c r="E841" s="24" t="str">
        <f t="shared" si="179"/>
        <v/>
      </c>
      <c r="F841" s="22"/>
      <c r="G841" s="23"/>
      <c r="H841" s="22"/>
      <c r="I841" s="24" t="str">
        <f>IF(OR(G841="",H841="",U841=""),"",IFERROR(VLOOKUP(G841&amp;H841&amp;U841,※編集不可※選択項目!$K$3:$P$51,5,FALSE),"該当なし"))</f>
        <v/>
      </c>
      <c r="J841" s="41"/>
      <c r="K841" s="22"/>
      <c r="L841" s="24" t="e">
        <f>J841&amp;#REF!</f>
        <v>#REF!</v>
      </c>
      <c r="M841" s="22"/>
      <c r="N841" s="22"/>
      <c r="O841" s="22"/>
      <c r="P841" s="22"/>
      <c r="Q841" s="22"/>
      <c r="R841" s="22"/>
      <c r="S841" s="25" t="str">
        <f t="shared" si="171"/>
        <v/>
      </c>
      <c r="T841" s="22"/>
      <c r="U841" s="22"/>
      <c r="V841" s="22"/>
      <c r="W841" s="22"/>
      <c r="X841" s="22"/>
      <c r="Y841" s="22"/>
      <c r="Z841" s="31"/>
      <c r="AA841" s="41"/>
      <c r="AB841" s="31"/>
      <c r="AC841" s="121"/>
      <c r="AD841" s="122"/>
      <c r="AE841" s="118"/>
      <c r="AF841" s="100"/>
      <c r="AG841" s="71"/>
      <c r="AH841" s="94">
        <f>IFERROR(INDEX(※編集不可※選択項目!$P$3:$P$51,MATCH(新規登録用!G841&amp;新規登録用!H841&amp;新規登録用!I841,※編集不可※選択項目!$Q$3:$Q$51,0)),0)</f>
        <v>0</v>
      </c>
      <c r="AI841" s="95" t="str">
        <f t="shared" si="172"/>
        <v/>
      </c>
      <c r="AJ841" s="95" t="str">
        <f>IF(G841&amp;H841=※編集不可※選択項目!$J$3,VLOOKUP(新規登録用!U841,※編集不可※選択項目!$N$2:$P$13,3,TRUE),AK841)</f>
        <v/>
      </c>
      <c r="AK841" s="95" t="str">
        <f>IF(G841&amp;H841=※編集不可※選択項目!$J$15,VLOOKUP(新規登録用!U841,※編集不可※選択項目!$N$14:$P$25,3,TRUE),AL841)</f>
        <v/>
      </c>
      <c r="AL841" s="95" t="str">
        <f>IF(G841&amp;H841=※編集不可※選択項目!$J$27,VLOOKUP(新規登録用!U841,※編集不可※選択項目!$N$26:$P$41,3,TRUE),AM841)</f>
        <v/>
      </c>
      <c r="AM841" s="95" t="str">
        <f>IF(G841&amp;H841=※編集不可※選択項目!$J$43,VLOOKUP(新規登録用!U841,※編集不可※選択項目!$N$42:$P$46,3,TRUE),AN841)</f>
        <v/>
      </c>
      <c r="AN841" s="95" t="str">
        <f>IF(G841&amp;H841=※編集不可※選択項目!$J$48,VLOOKUP(新規登録用!U841,※編集不可※選択項目!$N$47:$P$51,3,TRUE),"")</f>
        <v/>
      </c>
      <c r="AO841" s="94">
        <f>IFERROR(VLOOKUP(Y841&amp;G841&amp;H841,※編集不可※選択項目!U:V,2,FALSE),0)</f>
        <v>0</v>
      </c>
      <c r="AP841" s="94">
        <f t="shared" si="173"/>
        <v>0</v>
      </c>
      <c r="AQ841" s="94" t="str">
        <f t="shared" si="174"/>
        <v/>
      </c>
      <c r="AR841" s="81">
        <f t="shared" si="175"/>
        <v>0</v>
      </c>
      <c r="AS841" s="81">
        <f t="shared" si="180"/>
        <v>0</v>
      </c>
      <c r="AT841" s="81">
        <f t="shared" si="176"/>
        <v>0</v>
      </c>
      <c r="AU841" s="81" t="str">
        <f t="shared" si="181"/>
        <v/>
      </c>
      <c r="AV841" s="74">
        <f t="shared" si="182"/>
        <v>0</v>
      </c>
      <c r="AW841" s="74">
        <f t="shared" si="183"/>
        <v>0</v>
      </c>
    </row>
    <row r="842" spans="1:49" s="13" customFormat="1" ht="25.15" customHeight="1" x14ac:dyDescent="0.15">
      <c r="A842" s="72">
        <f t="shared" si="177"/>
        <v>831</v>
      </c>
      <c r="B842" s="26" t="str">
        <f t="shared" si="170"/>
        <v/>
      </c>
      <c r="C842" s="73"/>
      <c r="D842" s="24" t="str">
        <f t="shared" si="178"/>
        <v/>
      </c>
      <c r="E842" s="24" t="str">
        <f t="shared" si="179"/>
        <v/>
      </c>
      <c r="F842" s="22"/>
      <c r="G842" s="23"/>
      <c r="H842" s="22"/>
      <c r="I842" s="24" t="str">
        <f>IF(OR(G842="",H842="",U842=""),"",IFERROR(VLOOKUP(G842&amp;H842&amp;U842,※編集不可※選択項目!$K$3:$P$51,5,FALSE),"該当なし"))</f>
        <v/>
      </c>
      <c r="J842" s="41"/>
      <c r="K842" s="22"/>
      <c r="L842" s="24" t="e">
        <f>J842&amp;#REF!</f>
        <v>#REF!</v>
      </c>
      <c r="M842" s="22"/>
      <c r="N842" s="22"/>
      <c r="O842" s="22"/>
      <c r="P842" s="22"/>
      <c r="Q842" s="22"/>
      <c r="R842" s="22"/>
      <c r="S842" s="25" t="str">
        <f t="shared" si="171"/>
        <v/>
      </c>
      <c r="T842" s="22"/>
      <c r="U842" s="22"/>
      <c r="V842" s="22"/>
      <c r="W842" s="22"/>
      <c r="X842" s="22"/>
      <c r="Y842" s="22"/>
      <c r="Z842" s="31"/>
      <c r="AA842" s="41"/>
      <c r="AB842" s="31"/>
      <c r="AC842" s="121"/>
      <c r="AD842" s="122"/>
      <c r="AE842" s="118"/>
      <c r="AF842" s="100"/>
      <c r="AG842" s="71"/>
      <c r="AH842" s="94">
        <f>IFERROR(INDEX(※編集不可※選択項目!$P$3:$P$51,MATCH(新規登録用!G842&amp;新規登録用!H842&amp;新規登録用!I842,※編集不可※選択項目!$Q$3:$Q$51,0)),0)</f>
        <v>0</v>
      </c>
      <c r="AI842" s="95" t="str">
        <f t="shared" si="172"/>
        <v/>
      </c>
      <c r="AJ842" s="95" t="str">
        <f>IF(G842&amp;H842=※編集不可※選択項目!$J$3,VLOOKUP(新規登録用!U842,※編集不可※選択項目!$N$2:$P$13,3,TRUE),AK842)</f>
        <v/>
      </c>
      <c r="AK842" s="95" t="str">
        <f>IF(G842&amp;H842=※編集不可※選択項目!$J$15,VLOOKUP(新規登録用!U842,※編集不可※選択項目!$N$14:$P$25,3,TRUE),AL842)</f>
        <v/>
      </c>
      <c r="AL842" s="95" t="str">
        <f>IF(G842&amp;H842=※編集不可※選択項目!$J$27,VLOOKUP(新規登録用!U842,※編集不可※選択項目!$N$26:$P$41,3,TRUE),AM842)</f>
        <v/>
      </c>
      <c r="AM842" s="95" t="str">
        <f>IF(G842&amp;H842=※編集不可※選択項目!$J$43,VLOOKUP(新規登録用!U842,※編集不可※選択項目!$N$42:$P$46,3,TRUE),AN842)</f>
        <v/>
      </c>
      <c r="AN842" s="95" t="str">
        <f>IF(G842&amp;H842=※編集不可※選択項目!$J$48,VLOOKUP(新規登録用!U842,※編集不可※選択項目!$N$47:$P$51,3,TRUE),"")</f>
        <v/>
      </c>
      <c r="AO842" s="94">
        <f>IFERROR(VLOOKUP(Y842&amp;G842&amp;H842,※編集不可※選択項目!U:V,2,FALSE),0)</f>
        <v>0</v>
      </c>
      <c r="AP842" s="94">
        <f t="shared" si="173"/>
        <v>0</v>
      </c>
      <c r="AQ842" s="94" t="str">
        <f t="shared" si="174"/>
        <v/>
      </c>
      <c r="AR842" s="81">
        <f t="shared" si="175"/>
        <v>0</v>
      </c>
      <c r="AS842" s="81">
        <f t="shared" si="180"/>
        <v>0</v>
      </c>
      <c r="AT842" s="81">
        <f t="shared" si="176"/>
        <v>0</v>
      </c>
      <c r="AU842" s="81" t="str">
        <f t="shared" si="181"/>
        <v/>
      </c>
      <c r="AV842" s="74">
        <f t="shared" si="182"/>
        <v>0</v>
      </c>
      <c r="AW842" s="74">
        <f t="shared" si="183"/>
        <v>0</v>
      </c>
    </row>
    <row r="843" spans="1:49" s="13" customFormat="1" ht="25.15" customHeight="1" x14ac:dyDescent="0.15">
      <c r="A843" s="72">
        <f t="shared" si="177"/>
        <v>832</v>
      </c>
      <c r="B843" s="26" t="str">
        <f t="shared" ref="B843:B906" si="184">IF($C843="","","高効率空調")</f>
        <v/>
      </c>
      <c r="C843" s="73"/>
      <c r="D843" s="24" t="str">
        <f t="shared" si="178"/>
        <v/>
      </c>
      <c r="E843" s="24" t="str">
        <f t="shared" si="179"/>
        <v/>
      </c>
      <c r="F843" s="22"/>
      <c r="G843" s="23"/>
      <c r="H843" s="22"/>
      <c r="I843" s="24" t="str">
        <f>IF(OR(G843="",H843="",U843=""),"",IFERROR(VLOOKUP(G843&amp;H843&amp;U843,※編集不可※選択項目!$K$3:$P$51,5,FALSE),"該当なし"))</f>
        <v/>
      </c>
      <c r="J843" s="41"/>
      <c r="K843" s="22"/>
      <c r="L843" s="24" t="e">
        <f>J843&amp;#REF!</f>
        <v>#REF!</v>
      </c>
      <c r="M843" s="22"/>
      <c r="N843" s="22"/>
      <c r="O843" s="22"/>
      <c r="P843" s="22"/>
      <c r="Q843" s="22"/>
      <c r="R843" s="22"/>
      <c r="S843" s="25" t="str">
        <f t="shared" ref="S843:S906" si="185">IF($M843="連結","連結前のすべての室外機が、基準を満たしていること",IF(U843="","",AP843))</f>
        <v/>
      </c>
      <c r="T843" s="22"/>
      <c r="U843" s="22"/>
      <c r="V843" s="22"/>
      <c r="W843" s="22"/>
      <c r="X843" s="22"/>
      <c r="Y843" s="22"/>
      <c r="Z843" s="31"/>
      <c r="AA843" s="41"/>
      <c r="AB843" s="31"/>
      <c r="AC843" s="121"/>
      <c r="AD843" s="122"/>
      <c r="AE843" s="118"/>
      <c r="AF843" s="100"/>
      <c r="AG843" s="71"/>
      <c r="AH843" s="94">
        <f>IFERROR(INDEX(※編集不可※選択項目!$P$3:$P$51,MATCH(新規登録用!G843&amp;新規登録用!H843&amp;新規登録用!I843,※編集不可※選択項目!$Q$3:$Q$51,0)),0)</f>
        <v>0</v>
      </c>
      <c r="AI843" s="95" t="str">
        <f t="shared" si="172"/>
        <v/>
      </c>
      <c r="AJ843" s="95" t="str">
        <f>IF(G843&amp;H843=※編集不可※選択項目!$J$3,VLOOKUP(新規登録用!U843,※編集不可※選択項目!$N$2:$P$13,3,TRUE),AK843)</f>
        <v/>
      </c>
      <c r="AK843" s="95" t="str">
        <f>IF(G843&amp;H843=※編集不可※選択項目!$J$15,VLOOKUP(新規登録用!U843,※編集不可※選択項目!$N$14:$P$25,3,TRUE),AL843)</f>
        <v/>
      </c>
      <c r="AL843" s="95" t="str">
        <f>IF(G843&amp;H843=※編集不可※選択項目!$J$27,VLOOKUP(新規登録用!U843,※編集不可※選択項目!$N$26:$P$41,3,TRUE),AM843)</f>
        <v/>
      </c>
      <c r="AM843" s="95" t="str">
        <f>IF(G843&amp;H843=※編集不可※選択項目!$J$43,VLOOKUP(新規登録用!U843,※編集不可※選択項目!$N$42:$P$46,3,TRUE),AN843)</f>
        <v/>
      </c>
      <c r="AN843" s="95" t="str">
        <f>IF(G843&amp;H843=※編集不可※選択項目!$J$48,VLOOKUP(新規登録用!U843,※編集不可※選択項目!$N$47:$P$51,3,TRUE),"")</f>
        <v/>
      </c>
      <c r="AO843" s="94">
        <f>IFERROR(VLOOKUP(Y843&amp;G843&amp;H843,※編集不可※選択項目!U:V,2,FALSE),0)</f>
        <v>0</v>
      </c>
      <c r="AP843" s="94">
        <f t="shared" si="173"/>
        <v>0</v>
      </c>
      <c r="AQ843" s="94" t="str">
        <f t="shared" si="174"/>
        <v/>
      </c>
      <c r="AR843" s="81">
        <f t="shared" si="175"/>
        <v>0</v>
      </c>
      <c r="AS843" s="81">
        <f t="shared" si="180"/>
        <v>0</v>
      </c>
      <c r="AT843" s="81">
        <f t="shared" si="176"/>
        <v>0</v>
      </c>
      <c r="AU843" s="81" t="str">
        <f t="shared" si="181"/>
        <v/>
      </c>
      <c r="AV843" s="74">
        <f t="shared" si="182"/>
        <v>0</v>
      </c>
      <c r="AW843" s="74">
        <f t="shared" si="183"/>
        <v>0</v>
      </c>
    </row>
    <row r="844" spans="1:49" s="13" customFormat="1" ht="25.15" customHeight="1" x14ac:dyDescent="0.15">
      <c r="A844" s="72">
        <f t="shared" si="177"/>
        <v>833</v>
      </c>
      <c r="B844" s="26" t="str">
        <f t="shared" si="184"/>
        <v/>
      </c>
      <c r="C844" s="73"/>
      <c r="D844" s="24" t="str">
        <f t="shared" si="178"/>
        <v/>
      </c>
      <c r="E844" s="24" t="str">
        <f t="shared" si="179"/>
        <v/>
      </c>
      <c r="F844" s="22"/>
      <c r="G844" s="23"/>
      <c r="H844" s="22"/>
      <c r="I844" s="24" t="str">
        <f>IF(OR(G844="",H844="",U844=""),"",IFERROR(VLOOKUP(G844&amp;H844&amp;U844,※編集不可※選択項目!$K$3:$P$51,5,FALSE),"該当なし"))</f>
        <v/>
      </c>
      <c r="J844" s="41"/>
      <c r="K844" s="22"/>
      <c r="L844" s="24" t="e">
        <f>J844&amp;#REF!</f>
        <v>#REF!</v>
      </c>
      <c r="M844" s="22"/>
      <c r="N844" s="22"/>
      <c r="O844" s="22"/>
      <c r="P844" s="22"/>
      <c r="Q844" s="22"/>
      <c r="R844" s="22"/>
      <c r="S844" s="25" t="str">
        <f t="shared" si="185"/>
        <v/>
      </c>
      <c r="T844" s="22"/>
      <c r="U844" s="22"/>
      <c r="V844" s="22"/>
      <c r="W844" s="22"/>
      <c r="X844" s="22"/>
      <c r="Y844" s="22"/>
      <c r="Z844" s="31"/>
      <c r="AA844" s="41"/>
      <c r="AB844" s="31"/>
      <c r="AC844" s="121"/>
      <c r="AD844" s="122"/>
      <c r="AE844" s="118"/>
      <c r="AF844" s="100"/>
      <c r="AG844" s="71"/>
      <c r="AH844" s="94">
        <f>IFERROR(INDEX(※編集不可※選択項目!$P$3:$P$51,MATCH(新規登録用!G844&amp;新規登録用!H844&amp;新規登録用!I844,※編集不可※選択項目!$Q$3:$Q$51,0)),0)</f>
        <v>0</v>
      </c>
      <c r="AI844" s="95" t="str">
        <f t="shared" ref="AI844:AI907" si="186">IF(I844&lt;&gt;"該当なし","",AJ844)</f>
        <v/>
      </c>
      <c r="AJ844" s="95" t="str">
        <f>IF(G844&amp;H844=※編集不可※選択項目!$J$3,VLOOKUP(新規登録用!U844,※編集不可※選択項目!$N$2:$P$13,3,TRUE),AK844)</f>
        <v/>
      </c>
      <c r="AK844" s="95" t="str">
        <f>IF(G844&amp;H844=※編集不可※選択項目!$J$15,VLOOKUP(新規登録用!U844,※編集不可※選択項目!$N$14:$P$25,3,TRUE),AL844)</f>
        <v/>
      </c>
      <c r="AL844" s="95" t="str">
        <f>IF(G844&amp;H844=※編集不可※選択項目!$J$27,VLOOKUP(新規登録用!U844,※編集不可※選択項目!$N$26:$P$41,3,TRUE),AM844)</f>
        <v/>
      </c>
      <c r="AM844" s="95" t="str">
        <f>IF(G844&amp;H844=※編集不可※選択項目!$J$43,VLOOKUP(新規登録用!U844,※編集不可※選択項目!$N$42:$P$46,3,TRUE),AN844)</f>
        <v/>
      </c>
      <c r="AN844" s="95" t="str">
        <f>IF(G844&amp;H844=※編集不可※選択項目!$J$48,VLOOKUP(新規登録用!U844,※編集不可※選択項目!$N$47:$P$51,3,TRUE),"")</f>
        <v/>
      </c>
      <c r="AO844" s="94">
        <f>IFERROR(VLOOKUP(Y844&amp;G844&amp;H844,※編集不可※選択項目!U:V,2,FALSE),0)</f>
        <v>0</v>
      </c>
      <c r="AP844" s="94">
        <f t="shared" ref="AP844:AP907" si="187">IF(I844="該当なし",_xlfn.IFNA(ROUNDDOWN(AI844*AO844,1),""),_xlfn.IFNA(ROUNDDOWN(AH844*AO844,1),""))</f>
        <v>0</v>
      </c>
      <c r="AQ844" s="94" t="str">
        <f t="shared" ref="AQ844:AQ907" si="188">IF(K844="","","["&amp;K844&amp;"]")</f>
        <v/>
      </c>
      <c r="AR844" s="81">
        <f t="shared" ref="AR844:AR907" si="189">IF(AND(($C844&lt;&gt;""),(OR(F844="",G844="",H844="",J844="",M844="",N844="",AND(M844&lt;&gt;"連結",T844=""),U844="",V844="",W844="",X844="",Y844=""))),1,0)</f>
        <v>0</v>
      </c>
      <c r="AS844" s="81">
        <f t="shared" si="180"/>
        <v>0</v>
      </c>
      <c r="AT844" s="81">
        <f t="shared" ref="AT844:AT907" si="190">IF(AND($J844&lt;&gt;"",COUNTIF($J844,"*■*")&gt;0,$AA844=""),1,0)</f>
        <v>0</v>
      </c>
      <c r="AU844" s="81" t="str">
        <f t="shared" si="181"/>
        <v/>
      </c>
      <c r="AV844" s="74">
        <f t="shared" si="182"/>
        <v>0</v>
      </c>
      <c r="AW844" s="74">
        <f t="shared" si="183"/>
        <v>0</v>
      </c>
    </row>
    <row r="845" spans="1:49" s="13" customFormat="1" ht="25.15" customHeight="1" x14ac:dyDescent="0.15">
      <c r="A845" s="72">
        <f t="shared" ref="A845:A908" si="191">ROW()-11</f>
        <v>834</v>
      </c>
      <c r="B845" s="26" t="str">
        <f t="shared" si="184"/>
        <v/>
      </c>
      <c r="C845" s="73"/>
      <c r="D845" s="24" t="str">
        <f t="shared" ref="D845:D908" si="192">IF($C$2="","",IF($B845&lt;&gt;"",$C$2,""))</f>
        <v/>
      </c>
      <c r="E845" s="24" t="str">
        <f t="shared" ref="E845:E908" si="193">IF($F$2="","",IF($B845&lt;&gt;"",$F$2,""))</f>
        <v/>
      </c>
      <c r="F845" s="22"/>
      <c r="G845" s="23"/>
      <c r="H845" s="22"/>
      <c r="I845" s="24" t="str">
        <f>IF(OR(G845="",H845="",U845=""),"",IFERROR(VLOOKUP(G845&amp;H845&amp;U845,※編集不可※選択項目!$K$3:$P$51,5,FALSE),"該当なし"))</f>
        <v/>
      </c>
      <c r="J845" s="41"/>
      <c r="K845" s="22"/>
      <c r="L845" s="24" t="e">
        <f>J845&amp;#REF!</f>
        <v>#REF!</v>
      </c>
      <c r="M845" s="22"/>
      <c r="N845" s="22"/>
      <c r="O845" s="22"/>
      <c r="P845" s="22"/>
      <c r="Q845" s="22"/>
      <c r="R845" s="22"/>
      <c r="S845" s="25" t="str">
        <f t="shared" si="185"/>
        <v/>
      </c>
      <c r="T845" s="22"/>
      <c r="U845" s="22"/>
      <c r="V845" s="22"/>
      <c r="W845" s="22"/>
      <c r="X845" s="22"/>
      <c r="Y845" s="22"/>
      <c r="Z845" s="31"/>
      <c r="AA845" s="41"/>
      <c r="AB845" s="31"/>
      <c r="AC845" s="121"/>
      <c r="AD845" s="122"/>
      <c r="AE845" s="118"/>
      <c r="AF845" s="100"/>
      <c r="AG845" s="71"/>
      <c r="AH845" s="94">
        <f>IFERROR(INDEX(※編集不可※選択項目!$P$3:$P$51,MATCH(新規登録用!G845&amp;新規登録用!H845&amp;新規登録用!I845,※編集不可※選択項目!$Q$3:$Q$51,0)),0)</f>
        <v>0</v>
      </c>
      <c r="AI845" s="95" t="str">
        <f t="shared" si="186"/>
        <v/>
      </c>
      <c r="AJ845" s="95" t="str">
        <f>IF(G845&amp;H845=※編集不可※選択項目!$J$3,VLOOKUP(新規登録用!U845,※編集不可※選択項目!$N$2:$P$13,3,TRUE),AK845)</f>
        <v/>
      </c>
      <c r="AK845" s="95" t="str">
        <f>IF(G845&amp;H845=※編集不可※選択項目!$J$15,VLOOKUP(新規登録用!U845,※編集不可※選択項目!$N$14:$P$25,3,TRUE),AL845)</f>
        <v/>
      </c>
      <c r="AL845" s="95" t="str">
        <f>IF(G845&amp;H845=※編集不可※選択項目!$J$27,VLOOKUP(新規登録用!U845,※編集不可※選択項目!$N$26:$P$41,3,TRUE),AM845)</f>
        <v/>
      </c>
      <c r="AM845" s="95" t="str">
        <f>IF(G845&amp;H845=※編集不可※選択項目!$J$43,VLOOKUP(新規登録用!U845,※編集不可※選択項目!$N$42:$P$46,3,TRUE),AN845)</f>
        <v/>
      </c>
      <c r="AN845" s="95" t="str">
        <f>IF(G845&amp;H845=※編集不可※選択項目!$J$48,VLOOKUP(新規登録用!U845,※編集不可※選択項目!$N$47:$P$51,3,TRUE),"")</f>
        <v/>
      </c>
      <c r="AO845" s="94">
        <f>IFERROR(VLOOKUP(Y845&amp;G845&amp;H845,※編集不可※選択項目!U:V,2,FALSE),0)</f>
        <v>0</v>
      </c>
      <c r="AP845" s="94">
        <f t="shared" si="187"/>
        <v>0</v>
      </c>
      <c r="AQ845" s="94" t="str">
        <f t="shared" si="188"/>
        <v/>
      </c>
      <c r="AR845" s="81">
        <f t="shared" si="189"/>
        <v>0</v>
      </c>
      <c r="AS845" s="81">
        <f t="shared" ref="AS845:AS908" si="194">IF(AND(M845="連結",O845=""),1,0)</f>
        <v>0</v>
      </c>
      <c r="AT845" s="81">
        <f t="shared" si="190"/>
        <v>0</v>
      </c>
      <c r="AU845" s="81" t="str">
        <f t="shared" ref="AU845:AU908" si="195">IF(J845="","",TEXT(J845&amp;AQ845,"G/標準"))</f>
        <v/>
      </c>
      <c r="AV845" s="74">
        <f t="shared" ref="AV845:AV908" si="196">IF(AU845="",0,COUNTIF($AU$12:$AU$1048576,AU845))</f>
        <v>0</v>
      </c>
      <c r="AW845" s="74">
        <f t="shared" ref="AW845:AW908" si="197">IF(AND($T845&lt;&gt;"",$T845&lt;$S845),1,0)</f>
        <v>0</v>
      </c>
    </row>
    <row r="846" spans="1:49" s="13" customFormat="1" ht="25.15" customHeight="1" x14ac:dyDescent="0.15">
      <c r="A846" s="72">
        <f t="shared" si="191"/>
        <v>835</v>
      </c>
      <c r="B846" s="26" t="str">
        <f t="shared" si="184"/>
        <v/>
      </c>
      <c r="C846" s="73"/>
      <c r="D846" s="24" t="str">
        <f t="shared" si="192"/>
        <v/>
      </c>
      <c r="E846" s="24" t="str">
        <f t="shared" si="193"/>
        <v/>
      </c>
      <c r="F846" s="22"/>
      <c r="G846" s="23"/>
      <c r="H846" s="22"/>
      <c r="I846" s="24" t="str">
        <f>IF(OR(G846="",H846="",U846=""),"",IFERROR(VLOOKUP(G846&amp;H846&amp;U846,※編集不可※選択項目!$K$3:$P$51,5,FALSE),"該当なし"))</f>
        <v/>
      </c>
      <c r="J846" s="41"/>
      <c r="K846" s="22"/>
      <c r="L846" s="24" t="e">
        <f>J846&amp;#REF!</f>
        <v>#REF!</v>
      </c>
      <c r="M846" s="22"/>
      <c r="N846" s="22"/>
      <c r="O846" s="22"/>
      <c r="P846" s="22"/>
      <c r="Q846" s="22"/>
      <c r="R846" s="22"/>
      <c r="S846" s="25" t="str">
        <f t="shared" si="185"/>
        <v/>
      </c>
      <c r="T846" s="22"/>
      <c r="U846" s="22"/>
      <c r="V846" s="22"/>
      <c r="W846" s="22"/>
      <c r="X846" s="22"/>
      <c r="Y846" s="22"/>
      <c r="Z846" s="31"/>
      <c r="AA846" s="41"/>
      <c r="AB846" s="31"/>
      <c r="AC846" s="121"/>
      <c r="AD846" s="122"/>
      <c r="AE846" s="118"/>
      <c r="AF846" s="100"/>
      <c r="AG846" s="71"/>
      <c r="AH846" s="94">
        <f>IFERROR(INDEX(※編集不可※選択項目!$P$3:$P$51,MATCH(新規登録用!G846&amp;新規登録用!H846&amp;新規登録用!I846,※編集不可※選択項目!$Q$3:$Q$51,0)),0)</f>
        <v>0</v>
      </c>
      <c r="AI846" s="95" t="str">
        <f t="shared" si="186"/>
        <v/>
      </c>
      <c r="AJ846" s="95" t="str">
        <f>IF(G846&amp;H846=※編集不可※選択項目!$J$3,VLOOKUP(新規登録用!U846,※編集不可※選択項目!$N$2:$P$13,3,TRUE),AK846)</f>
        <v/>
      </c>
      <c r="AK846" s="95" t="str">
        <f>IF(G846&amp;H846=※編集不可※選択項目!$J$15,VLOOKUP(新規登録用!U846,※編集不可※選択項目!$N$14:$P$25,3,TRUE),AL846)</f>
        <v/>
      </c>
      <c r="AL846" s="95" t="str">
        <f>IF(G846&amp;H846=※編集不可※選択項目!$J$27,VLOOKUP(新規登録用!U846,※編集不可※選択項目!$N$26:$P$41,3,TRUE),AM846)</f>
        <v/>
      </c>
      <c r="AM846" s="95" t="str">
        <f>IF(G846&amp;H846=※編集不可※選択項目!$J$43,VLOOKUP(新規登録用!U846,※編集不可※選択項目!$N$42:$P$46,3,TRUE),AN846)</f>
        <v/>
      </c>
      <c r="AN846" s="95" t="str">
        <f>IF(G846&amp;H846=※編集不可※選択項目!$J$48,VLOOKUP(新規登録用!U846,※編集不可※選択項目!$N$47:$P$51,3,TRUE),"")</f>
        <v/>
      </c>
      <c r="AO846" s="94">
        <f>IFERROR(VLOOKUP(Y846&amp;G846&amp;H846,※編集不可※選択項目!U:V,2,FALSE),0)</f>
        <v>0</v>
      </c>
      <c r="AP846" s="94">
        <f t="shared" si="187"/>
        <v>0</v>
      </c>
      <c r="AQ846" s="94" t="str">
        <f t="shared" si="188"/>
        <v/>
      </c>
      <c r="AR846" s="81">
        <f t="shared" si="189"/>
        <v>0</v>
      </c>
      <c r="AS846" s="81">
        <f t="shared" si="194"/>
        <v>0</v>
      </c>
      <c r="AT846" s="81">
        <f t="shared" si="190"/>
        <v>0</v>
      </c>
      <c r="AU846" s="81" t="str">
        <f t="shared" si="195"/>
        <v/>
      </c>
      <c r="AV846" s="74">
        <f t="shared" si="196"/>
        <v>0</v>
      </c>
      <c r="AW846" s="74">
        <f t="shared" si="197"/>
        <v>0</v>
      </c>
    </row>
    <row r="847" spans="1:49" s="13" customFormat="1" ht="25.15" customHeight="1" x14ac:dyDescent="0.15">
      <c r="A847" s="72">
        <f t="shared" si="191"/>
        <v>836</v>
      </c>
      <c r="B847" s="26" t="str">
        <f t="shared" si="184"/>
        <v/>
      </c>
      <c r="C847" s="73"/>
      <c r="D847" s="24" t="str">
        <f t="shared" si="192"/>
        <v/>
      </c>
      <c r="E847" s="24" t="str">
        <f t="shared" si="193"/>
        <v/>
      </c>
      <c r="F847" s="22"/>
      <c r="G847" s="23"/>
      <c r="H847" s="22"/>
      <c r="I847" s="24" t="str">
        <f>IF(OR(G847="",H847="",U847=""),"",IFERROR(VLOOKUP(G847&amp;H847&amp;U847,※編集不可※選択項目!$K$3:$P$51,5,FALSE),"該当なし"))</f>
        <v/>
      </c>
      <c r="J847" s="41"/>
      <c r="K847" s="22"/>
      <c r="L847" s="24" t="e">
        <f>J847&amp;#REF!</f>
        <v>#REF!</v>
      </c>
      <c r="M847" s="22"/>
      <c r="N847" s="22"/>
      <c r="O847" s="22"/>
      <c r="P847" s="22"/>
      <c r="Q847" s="22"/>
      <c r="R847" s="22"/>
      <c r="S847" s="25" t="str">
        <f t="shared" si="185"/>
        <v/>
      </c>
      <c r="T847" s="22"/>
      <c r="U847" s="22"/>
      <c r="V847" s="22"/>
      <c r="W847" s="22"/>
      <c r="X847" s="22"/>
      <c r="Y847" s="22"/>
      <c r="Z847" s="31"/>
      <c r="AA847" s="41"/>
      <c r="AB847" s="31"/>
      <c r="AC847" s="121"/>
      <c r="AD847" s="122"/>
      <c r="AE847" s="118"/>
      <c r="AF847" s="100"/>
      <c r="AG847" s="71"/>
      <c r="AH847" s="94">
        <f>IFERROR(INDEX(※編集不可※選択項目!$P$3:$P$51,MATCH(新規登録用!G847&amp;新規登録用!H847&amp;新規登録用!I847,※編集不可※選択項目!$Q$3:$Q$51,0)),0)</f>
        <v>0</v>
      </c>
      <c r="AI847" s="95" t="str">
        <f t="shared" si="186"/>
        <v/>
      </c>
      <c r="AJ847" s="95" t="str">
        <f>IF(G847&amp;H847=※編集不可※選択項目!$J$3,VLOOKUP(新規登録用!U847,※編集不可※選択項目!$N$2:$P$13,3,TRUE),AK847)</f>
        <v/>
      </c>
      <c r="AK847" s="95" t="str">
        <f>IF(G847&amp;H847=※編集不可※選択項目!$J$15,VLOOKUP(新規登録用!U847,※編集不可※選択項目!$N$14:$P$25,3,TRUE),AL847)</f>
        <v/>
      </c>
      <c r="AL847" s="95" t="str">
        <f>IF(G847&amp;H847=※編集不可※選択項目!$J$27,VLOOKUP(新規登録用!U847,※編集不可※選択項目!$N$26:$P$41,3,TRUE),AM847)</f>
        <v/>
      </c>
      <c r="AM847" s="95" t="str">
        <f>IF(G847&amp;H847=※編集不可※選択項目!$J$43,VLOOKUP(新規登録用!U847,※編集不可※選択項目!$N$42:$P$46,3,TRUE),AN847)</f>
        <v/>
      </c>
      <c r="AN847" s="95" t="str">
        <f>IF(G847&amp;H847=※編集不可※選択項目!$J$48,VLOOKUP(新規登録用!U847,※編集不可※選択項目!$N$47:$P$51,3,TRUE),"")</f>
        <v/>
      </c>
      <c r="AO847" s="94">
        <f>IFERROR(VLOOKUP(Y847&amp;G847&amp;H847,※編集不可※選択項目!U:V,2,FALSE),0)</f>
        <v>0</v>
      </c>
      <c r="AP847" s="94">
        <f t="shared" si="187"/>
        <v>0</v>
      </c>
      <c r="AQ847" s="94" t="str">
        <f t="shared" si="188"/>
        <v/>
      </c>
      <c r="AR847" s="81">
        <f t="shared" si="189"/>
        <v>0</v>
      </c>
      <c r="AS847" s="81">
        <f t="shared" si="194"/>
        <v>0</v>
      </c>
      <c r="AT847" s="81">
        <f t="shared" si="190"/>
        <v>0</v>
      </c>
      <c r="AU847" s="81" t="str">
        <f t="shared" si="195"/>
        <v/>
      </c>
      <c r="AV847" s="74">
        <f t="shared" si="196"/>
        <v>0</v>
      </c>
      <c r="AW847" s="74">
        <f t="shared" si="197"/>
        <v>0</v>
      </c>
    </row>
    <row r="848" spans="1:49" s="13" customFormat="1" ht="25.15" customHeight="1" x14ac:dyDescent="0.15">
      <c r="A848" s="72">
        <f t="shared" si="191"/>
        <v>837</v>
      </c>
      <c r="B848" s="26" t="str">
        <f t="shared" si="184"/>
        <v/>
      </c>
      <c r="C848" s="73"/>
      <c r="D848" s="24" t="str">
        <f t="shared" si="192"/>
        <v/>
      </c>
      <c r="E848" s="24" t="str">
        <f t="shared" si="193"/>
        <v/>
      </c>
      <c r="F848" s="22"/>
      <c r="G848" s="23"/>
      <c r="H848" s="22"/>
      <c r="I848" s="24" t="str">
        <f>IF(OR(G848="",H848="",U848=""),"",IFERROR(VLOOKUP(G848&amp;H848&amp;U848,※編集不可※選択項目!$K$3:$P$51,5,FALSE),"該当なし"))</f>
        <v/>
      </c>
      <c r="J848" s="41"/>
      <c r="K848" s="22"/>
      <c r="L848" s="24" t="e">
        <f>J848&amp;#REF!</f>
        <v>#REF!</v>
      </c>
      <c r="M848" s="22"/>
      <c r="N848" s="22"/>
      <c r="O848" s="22"/>
      <c r="P848" s="22"/>
      <c r="Q848" s="22"/>
      <c r="R848" s="22"/>
      <c r="S848" s="25" t="str">
        <f t="shared" si="185"/>
        <v/>
      </c>
      <c r="T848" s="22"/>
      <c r="U848" s="22"/>
      <c r="V848" s="22"/>
      <c r="W848" s="22"/>
      <c r="X848" s="22"/>
      <c r="Y848" s="22"/>
      <c r="Z848" s="31"/>
      <c r="AA848" s="41"/>
      <c r="AB848" s="31"/>
      <c r="AC848" s="121"/>
      <c r="AD848" s="122"/>
      <c r="AE848" s="118"/>
      <c r="AF848" s="100"/>
      <c r="AG848" s="71"/>
      <c r="AH848" s="94">
        <f>IFERROR(INDEX(※編集不可※選択項目!$P$3:$P$51,MATCH(新規登録用!G848&amp;新規登録用!H848&amp;新規登録用!I848,※編集不可※選択項目!$Q$3:$Q$51,0)),0)</f>
        <v>0</v>
      </c>
      <c r="AI848" s="95" t="str">
        <f t="shared" si="186"/>
        <v/>
      </c>
      <c r="AJ848" s="95" t="str">
        <f>IF(G848&amp;H848=※編集不可※選択項目!$J$3,VLOOKUP(新規登録用!U848,※編集不可※選択項目!$N$2:$P$13,3,TRUE),AK848)</f>
        <v/>
      </c>
      <c r="AK848" s="95" t="str">
        <f>IF(G848&amp;H848=※編集不可※選択項目!$J$15,VLOOKUP(新規登録用!U848,※編集不可※選択項目!$N$14:$P$25,3,TRUE),AL848)</f>
        <v/>
      </c>
      <c r="AL848" s="95" t="str">
        <f>IF(G848&amp;H848=※編集不可※選択項目!$J$27,VLOOKUP(新規登録用!U848,※編集不可※選択項目!$N$26:$P$41,3,TRUE),AM848)</f>
        <v/>
      </c>
      <c r="AM848" s="95" t="str">
        <f>IF(G848&amp;H848=※編集不可※選択項目!$J$43,VLOOKUP(新規登録用!U848,※編集不可※選択項目!$N$42:$P$46,3,TRUE),AN848)</f>
        <v/>
      </c>
      <c r="AN848" s="95" t="str">
        <f>IF(G848&amp;H848=※編集不可※選択項目!$J$48,VLOOKUP(新規登録用!U848,※編集不可※選択項目!$N$47:$P$51,3,TRUE),"")</f>
        <v/>
      </c>
      <c r="AO848" s="94">
        <f>IFERROR(VLOOKUP(Y848&amp;G848&amp;H848,※編集不可※選択項目!U:V,2,FALSE),0)</f>
        <v>0</v>
      </c>
      <c r="AP848" s="94">
        <f t="shared" si="187"/>
        <v>0</v>
      </c>
      <c r="AQ848" s="94" t="str">
        <f t="shared" si="188"/>
        <v/>
      </c>
      <c r="AR848" s="81">
        <f t="shared" si="189"/>
        <v>0</v>
      </c>
      <c r="AS848" s="81">
        <f t="shared" si="194"/>
        <v>0</v>
      </c>
      <c r="AT848" s="81">
        <f t="shared" si="190"/>
        <v>0</v>
      </c>
      <c r="AU848" s="81" t="str">
        <f t="shared" si="195"/>
        <v/>
      </c>
      <c r="AV848" s="74">
        <f t="shared" si="196"/>
        <v>0</v>
      </c>
      <c r="AW848" s="74">
        <f t="shared" si="197"/>
        <v>0</v>
      </c>
    </row>
    <row r="849" spans="1:49" s="13" customFormat="1" ht="25.15" customHeight="1" x14ac:dyDescent="0.15">
      <c r="A849" s="72">
        <f t="shared" si="191"/>
        <v>838</v>
      </c>
      <c r="B849" s="26" t="str">
        <f t="shared" si="184"/>
        <v/>
      </c>
      <c r="C849" s="73"/>
      <c r="D849" s="24" t="str">
        <f t="shared" si="192"/>
        <v/>
      </c>
      <c r="E849" s="24" t="str">
        <f t="shared" si="193"/>
        <v/>
      </c>
      <c r="F849" s="22"/>
      <c r="G849" s="23"/>
      <c r="H849" s="22"/>
      <c r="I849" s="24" t="str">
        <f>IF(OR(G849="",H849="",U849=""),"",IFERROR(VLOOKUP(G849&amp;H849&amp;U849,※編集不可※選択項目!$K$3:$P$51,5,FALSE),"該当なし"))</f>
        <v/>
      </c>
      <c r="J849" s="41"/>
      <c r="K849" s="22"/>
      <c r="L849" s="24" t="e">
        <f>J849&amp;#REF!</f>
        <v>#REF!</v>
      </c>
      <c r="M849" s="22"/>
      <c r="N849" s="22"/>
      <c r="O849" s="22"/>
      <c r="P849" s="22"/>
      <c r="Q849" s="22"/>
      <c r="R849" s="22"/>
      <c r="S849" s="25" t="str">
        <f t="shared" si="185"/>
        <v/>
      </c>
      <c r="T849" s="22"/>
      <c r="U849" s="22"/>
      <c r="V849" s="22"/>
      <c r="W849" s="22"/>
      <c r="X849" s="22"/>
      <c r="Y849" s="22"/>
      <c r="Z849" s="31"/>
      <c r="AA849" s="41"/>
      <c r="AB849" s="31"/>
      <c r="AC849" s="121"/>
      <c r="AD849" s="122"/>
      <c r="AE849" s="118"/>
      <c r="AF849" s="100"/>
      <c r="AG849" s="71"/>
      <c r="AH849" s="94">
        <f>IFERROR(INDEX(※編集不可※選択項目!$P$3:$P$51,MATCH(新規登録用!G849&amp;新規登録用!H849&amp;新規登録用!I849,※編集不可※選択項目!$Q$3:$Q$51,0)),0)</f>
        <v>0</v>
      </c>
      <c r="AI849" s="95" t="str">
        <f t="shared" si="186"/>
        <v/>
      </c>
      <c r="AJ849" s="95" t="str">
        <f>IF(G849&amp;H849=※編集不可※選択項目!$J$3,VLOOKUP(新規登録用!U849,※編集不可※選択項目!$N$2:$P$13,3,TRUE),AK849)</f>
        <v/>
      </c>
      <c r="AK849" s="95" t="str">
        <f>IF(G849&amp;H849=※編集不可※選択項目!$J$15,VLOOKUP(新規登録用!U849,※編集不可※選択項目!$N$14:$P$25,3,TRUE),AL849)</f>
        <v/>
      </c>
      <c r="AL849" s="95" t="str">
        <f>IF(G849&amp;H849=※編集不可※選択項目!$J$27,VLOOKUP(新規登録用!U849,※編集不可※選択項目!$N$26:$P$41,3,TRUE),AM849)</f>
        <v/>
      </c>
      <c r="AM849" s="95" t="str">
        <f>IF(G849&amp;H849=※編集不可※選択項目!$J$43,VLOOKUP(新規登録用!U849,※編集不可※選択項目!$N$42:$P$46,3,TRUE),AN849)</f>
        <v/>
      </c>
      <c r="AN849" s="95" t="str">
        <f>IF(G849&amp;H849=※編集不可※選択項目!$J$48,VLOOKUP(新規登録用!U849,※編集不可※選択項目!$N$47:$P$51,3,TRUE),"")</f>
        <v/>
      </c>
      <c r="AO849" s="94">
        <f>IFERROR(VLOOKUP(Y849&amp;G849&amp;H849,※編集不可※選択項目!U:V,2,FALSE),0)</f>
        <v>0</v>
      </c>
      <c r="AP849" s="94">
        <f t="shared" si="187"/>
        <v>0</v>
      </c>
      <c r="AQ849" s="94" t="str">
        <f t="shared" si="188"/>
        <v/>
      </c>
      <c r="AR849" s="81">
        <f t="shared" si="189"/>
        <v>0</v>
      </c>
      <c r="AS849" s="81">
        <f t="shared" si="194"/>
        <v>0</v>
      </c>
      <c r="AT849" s="81">
        <f t="shared" si="190"/>
        <v>0</v>
      </c>
      <c r="AU849" s="81" t="str">
        <f t="shared" si="195"/>
        <v/>
      </c>
      <c r="AV849" s="74">
        <f t="shared" si="196"/>
        <v>0</v>
      </c>
      <c r="AW849" s="74">
        <f t="shared" si="197"/>
        <v>0</v>
      </c>
    </row>
    <row r="850" spans="1:49" s="13" customFormat="1" ht="25.15" customHeight="1" x14ac:dyDescent="0.15">
      <c r="A850" s="72">
        <f t="shared" si="191"/>
        <v>839</v>
      </c>
      <c r="B850" s="26" t="str">
        <f t="shared" si="184"/>
        <v/>
      </c>
      <c r="C850" s="73"/>
      <c r="D850" s="24" t="str">
        <f t="shared" si="192"/>
        <v/>
      </c>
      <c r="E850" s="24" t="str">
        <f t="shared" si="193"/>
        <v/>
      </c>
      <c r="F850" s="22"/>
      <c r="G850" s="23"/>
      <c r="H850" s="22"/>
      <c r="I850" s="24" t="str">
        <f>IF(OR(G850="",H850="",U850=""),"",IFERROR(VLOOKUP(G850&amp;H850&amp;U850,※編集不可※選択項目!$K$3:$P$51,5,FALSE),"該当なし"))</f>
        <v/>
      </c>
      <c r="J850" s="41"/>
      <c r="K850" s="22"/>
      <c r="L850" s="24" t="e">
        <f>J850&amp;#REF!</f>
        <v>#REF!</v>
      </c>
      <c r="M850" s="22"/>
      <c r="N850" s="22"/>
      <c r="O850" s="22"/>
      <c r="P850" s="22"/>
      <c r="Q850" s="22"/>
      <c r="R850" s="22"/>
      <c r="S850" s="25" t="str">
        <f t="shared" si="185"/>
        <v/>
      </c>
      <c r="T850" s="22"/>
      <c r="U850" s="22"/>
      <c r="V850" s="22"/>
      <c r="W850" s="22"/>
      <c r="X850" s="22"/>
      <c r="Y850" s="22"/>
      <c r="Z850" s="31"/>
      <c r="AA850" s="41"/>
      <c r="AB850" s="31"/>
      <c r="AC850" s="121"/>
      <c r="AD850" s="122"/>
      <c r="AE850" s="118"/>
      <c r="AF850" s="100"/>
      <c r="AG850" s="71"/>
      <c r="AH850" s="94">
        <f>IFERROR(INDEX(※編集不可※選択項目!$P$3:$P$51,MATCH(新規登録用!G850&amp;新規登録用!H850&amp;新規登録用!I850,※編集不可※選択項目!$Q$3:$Q$51,0)),0)</f>
        <v>0</v>
      </c>
      <c r="AI850" s="95" t="str">
        <f t="shared" si="186"/>
        <v/>
      </c>
      <c r="AJ850" s="95" t="str">
        <f>IF(G850&amp;H850=※編集不可※選択項目!$J$3,VLOOKUP(新規登録用!U850,※編集不可※選択項目!$N$2:$P$13,3,TRUE),AK850)</f>
        <v/>
      </c>
      <c r="AK850" s="95" t="str">
        <f>IF(G850&amp;H850=※編集不可※選択項目!$J$15,VLOOKUP(新規登録用!U850,※編集不可※選択項目!$N$14:$P$25,3,TRUE),AL850)</f>
        <v/>
      </c>
      <c r="AL850" s="95" t="str">
        <f>IF(G850&amp;H850=※編集不可※選択項目!$J$27,VLOOKUP(新規登録用!U850,※編集不可※選択項目!$N$26:$P$41,3,TRUE),AM850)</f>
        <v/>
      </c>
      <c r="AM850" s="95" t="str">
        <f>IF(G850&amp;H850=※編集不可※選択項目!$J$43,VLOOKUP(新規登録用!U850,※編集不可※選択項目!$N$42:$P$46,3,TRUE),AN850)</f>
        <v/>
      </c>
      <c r="AN850" s="95" t="str">
        <f>IF(G850&amp;H850=※編集不可※選択項目!$J$48,VLOOKUP(新規登録用!U850,※編集不可※選択項目!$N$47:$P$51,3,TRUE),"")</f>
        <v/>
      </c>
      <c r="AO850" s="94">
        <f>IFERROR(VLOOKUP(Y850&amp;G850&amp;H850,※編集不可※選択項目!U:V,2,FALSE),0)</f>
        <v>0</v>
      </c>
      <c r="AP850" s="94">
        <f t="shared" si="187"/>
        <v>0</v>
      </c>
      <c r="AQ850" s="94" t="str">
        <f t="shared" si="188"/>
        <v/>
      </c>
      <c r="AR850" s="81">
        <f t="shared" si="189"/>
        <v>0</v>
      </c>
      <c r="AS850" s="81">
        <f t="shared" si="194"/>
        <v>0</v>
      </c>
      <c r="AT850" s="81">
        <f t="shared" si="190"/>
        <v>0</v>
      </c>
      <c r="AU850" s="81" t="str">
        <f t="shared" si="195"/>
        <v/>
      </c>
      <c r="AV850" s="74">
        <f t="shared" si="196"/>
        <v>0</v>
      </c>
      <c r="AW850" s="74">
        <f t="shared" si="197"/>
        <v>0</v>
      </c>
    </row>
    <row r="851" spans="1:49" s="13" customFormat="1" ht="25.15" customHeight="1" x14ac:dyDescent="0.15">
      <c r="A851" s="72">
        <f t="shared" si="191"/>
        <v>840</v>
      </c>
      <c r="B851" s="26" t="str">
        <f t="shared" si="184"/>
        <v/>
      </c>
      <c r="C851" s="73"/>
      <c r="D851" s="24" t="str">
        <f t="shared" si="192"/>
        <v/>
      </c>
      <c r="E851" s="24" t="str">
        <f t="shared" si="193"/>
        <v/>
      </c>
      <c r="F851" s="22"/>
      <c r="G851" s="23"/>
      <c r="H851" s="22"/>
      <c r="I851" s="24" t="str">
        <f>IF(OR(G851="",H851="",U851=""),"",IFERROR(VLOOKUP(G851&amp;H851&amp;U851,※編集不可※選択項目!$K$3:$P$51,5,FALSE),"該当なし"))</f>
        <v/>
      </c>
      <c r="J851" s="41"/>
      <c r="K851" s="22"/>
      <c r="L851" s="24" t="e">
        <f>J851&amp;#REF!</f>
        <v>#REF!</v>
      </c>
      <c r="M851" s="22"/>
      <c r="N851" s="22"/>
      <c r="O851" s="22"/>
      <c r="P851" s="22"/>
      <c r="Q851" s="22"/>
      <c r="R851" s="22"/>
      <c r="S851" s="25" t="str">
        <f t="shared" si="185"/>
        <v/>
      </c>
      <c r="T851" s="22"/>
      <c r="U851" s="22"/>
      <c r="V851" s="22"/>
      <c r="W851" s="22"/>
      <c r="X851" s="22"/>
      <c r="Y851" s="22"/>
      <c r="Z851" s="31"/>
      <c r="AA851" s="41"/>
      <c r="AB851" s="31"/>
      <c r="AC851" s="121"/>
      <c r="AD851" s="122"/>
      <c r="AE851" s="118"/>
      <c r="AF851" s="100"/>
      <c r="AG851" s="71"/>
      <c r="AH851" s="94">
        <f>IFERROR(INDEX(※編集不可※選択項目!$P$3:$P$51,MATCH(新規登録用!G851&amp;新規登録用!H851&amp;新規登録用!I851,※編集不可※選択項目!$Q$3:$Q$51,0)),0)</f>
        <v>0</v>
      </c>
      <c r="AI851" s="95" t="str">
        <f t="shared" si="186"/>
        <v/>
      </c>
      <c r="AJ851" s="95" t="str">
        <f>IF(G851&amp;H851=※編集不可※選択項目!$J$3,VLOOKUP(新規登録用!U851,※編集不可※選択項目!$N$2:$P$13,3,TRUE),AK851)</f>
        <v/>
      </c>
      <c r="AK851" s="95" t="str">
        <f>IF(G851&amp;H851=※編集不可※選択項目!$J$15,VLOOKUP(新規登録用!U851,※編集不可※選択項目!$N$14:$P$25,3,TRUE),AL851)</f>
        <v/>
      </c>
      <c r="AL851" s="95" t="str">
        <f>IF(G851&amp;H851=※編集不可※選択項目!$J$27,VLOOKUP(新規登録用!U851,※編集不可※選択項目!$N$26:$P$41,3,TRUE),AM851)</f>
        <v/>
      </c>
      <c r="AM851" s="95" t="str">
        <f>IF(G851&amp;H851=※編集不可※選択項目!$J$43,VLOOKUP(新規登録用!U851,※編集不可※選択項目!$N$42:$P$46,3,TRUE),AN851)</f>
        <v/>
      </c>
      <c r="AN851" s="95" t="str">
        <f>IF(G851&amp;H851=※編集不可※選択項目!$J$48,VLOOKUP(新規登録用!U851,※編集不可※選択項目!$N$47:$P$51,3,TRUE),"")</f>
        <v/>
      </c>
      <c r="AO851" s="94">
        <f>IFERROR(VLOOKUP(Y851&amp;G851&amp;H851,※編集不可※選択項目!U:V,2,FALSE),0)</f>
        <v>0</v>
      </c>
      <c r="AP851" s="94">
        <f t="shared" si="187"/>
        <v>0</v>
      </c>
      <c r="AQ851" s="94" t="str">
        <f t="shared" si="188"/>
        <v/>
      </c>
      <c r="AR851" s="81">
        <f t="shared" si="189"/>
        <v>0</v>
      </c>
      <c r="AS851" s="81">
        <f t="shared" si="194"/>
        <v>0</v>
      </c>
      <c r="AT851" s="81">
        <f t="shared" si="190"/>
        <v>0</v>
      </c>
      <c r="AU851" s="81" t="str">
        <f t="shared" si="195"/>
        <v/>
      </c>
      <c r="AV851" s="74">
        <f t="shared" si="196"/>
        <v>0</v>
      </c>
      <c r="AW851" s="74">
        <f t="shared" si="197"/>
        <v>0</v>
      </c>
    </row>
    <row r="852" spans="1:49" s="13" customFormat="1" ht="25.15" customHeight="1" x14ac:dyDescent="0.15">
      <c r="A852" s="72">
        <f t="shared" si="191"/>
        <v>841</v>
      </c>
      <c r="B852" s="26" t="str">
        <f t="shared" si="184"/>
        <v/>
      </c>
      <c r="C852" s="73"/>
      <c r="D852" s="24" t="str">
        <f t="shared" si="192"/>
        <v/>
      </c>
      <c r="E852" s="24" t="str">
        <f t="shared" si="193"/>
        <v/>
      </c>
      <c r="F852" s="22"/>
      <c r="G852" s="23"/>
      <c r="H852" s="22"/>
      <c r="I852" s="24" t="str">
        <f>IF(OR(G852="",H852="",U852=""),"",IFERROR(VLOOKUP(G852&amp;H852&amp;U852,※編集不可※選択項目!$K$3:$P$51,5,FALSE),"該当なし"))</f>
        <v/>
      </c>
      <c r="J852" s="41"/>
      <c r="K852" s="22"/>
      <c r="L852" s="24" t="e">
        <f>J852&amp;#REF!</f>
        <v>#REF!</v>
      </c>
      <c r="M852" s="22"/>
      <c r="N852" s="22"/>
      <c r="O852" s="22"/>
      <c r="P852" s="22"/>
      <c r="Q852" s="22"/>
      <c r="R852" s="22"/>
      <c r="S852" s="25" t="str">
        <f t="shared" si="185"/>
        <v/>
      </c>
      <c r="T852" s="22"/>
      <c r="U852" s="22"/>
      <c r="V852" s="22"/>
      <c r="W852" s="22"/>
      <c r="X852" s="22"/>
      <c r="Y852" s="22"/>
      <c r="Z852" s="31"/>
      <c r="AA852" s="41"/>
      <c r="AB852" s="31"/>
      <c r="AC852" s="121"/>
      <c r="AD852" s="122"/>
      <c r="AE852" s="118"/>
      <c r="AF852" s="100"/>
      <c r="AG852" s="71"/>
      <c r="AH852" s="94">
        <f>IFERROR(INDEX(※編集不可※選択項目!$P$3:$P$51,MATCH(新規登録用!G852&amp;新規登録用!H852&amp;新規登録用!I852,※編集不可※選択項目!$Q$3:$Q$51,0)),0)</f>
        <v>0</v>
      </c>
      <c r="AI852" s="95" t="str">
        <f t="shared" si="186"/>
        <v/>
      </c>
      <c r="AJ852" s="95" t="str">
        <f>IF(G852&amp;H852=※編集不可※選択項目!$J$3,VLOOKUP(新規登録用!U852,※編集不可※選択項目!$N$2:$P$13,3,TRUE),AK852)</f>
        <v/>
      </c>
      <c r="AK852" s="95" t="str">
        <f>IF(G852&amp;H852=※編集不可※選択項目!$J$15,VLOOKUP(新規登録用!U852,※編集不可※選択項目!$N$14:$P$25,3,TRUE),AL852)</f>
        <v/>
      </c>
      <c r="AL852" s="95" t="str">
        <f>IF(G852&amp;H852=※編集不可※選択項目!$J$27,VLOOKUP(新規登録用!U852,※編集不可※選択項目!$N$26:$P$41,3,TRUE),AM852)</f>
        <v/>
      </c>
      <c r="AM852" s="95" t="str">
        <f>IF(G852&amp;H852=※編集不可※選択項目!$J$43,VLOOKUP(新規登録用!U852,※編集不可※選択項目!$N$42:$P$46,3,TRUE),AN852)</f>
        <v/>
      </c>
      <c r="AN852" s="95" t="str">
        <f>IF(G852&amp;H852=※編集不可※選択項目!$J$48,VLOOKUP(新規登録用!U852,※編集不可※選択項目!$N$47:$P$51,3,TRUE),"")</f>
        <v/>
      </c>
      <c r="AO852" s="94">
        <f>IFERROR(VLOOKUP(Y852&amp;G852&amp;H852,※編集不可※選択項目!U:V,2,FALSE),0)</f>
        <v>0</v>
      </c>
      <c r="AP852" s="94">
        <f t="shared" si="187"/>
        <v>0</v>
      </c>
      <c r="AQ852" s="94" t="str">
        <f t="shared" si="188"/>
        <v/>
      </c>
      <c r="AR852" s="81">
        <f t="shared" si="189"/>
        <v>0</v>
      </c>
      <c r="AS852" s="81">
        <f t="shared" si="194"/>
        <v>0</v>
      </c>
      <c r="AT852" s="81">
        <f t="shared" si="190"/>
        <v>0</v>
      </c>
      <c r="AU852" s="81" t="str">
        <f t="shared" si="195"/>
        <v/>
      </c>
      <c r="AV852" s="74">
        <f t="shared" si="196"/>
        <v>0</v>
      </c>
      <c r="AW852" s="74">
        <f t="shared" si="197"/>
        <v>0</v>
      </c>
    </row>
    <row r="853" spans="1:49" s="13" customFormat="1" ht="25.15" customHeight="1" x14ac:dyDescent="0.15">
      <c r="A853" s="72">
        <f t="shared" si="191"/>
        <v>842</v>
      </c>
      <c r="B853" s="26" t="str">
        <f t="shared" si="184"/>
        <v/>
      </c>
      <c r="C853" s="73"/>
      <c r="D853" s="24" t="str">
        <f t="shared" si="192"/>
        <v/>
      </c>
      <c r="E853" s="24" t="str">
        <f t="shared" si="193"/>
        <v/>
      </c>
      <c r="F853" s="22"/>
      <c r="G853" s="23"/>
      <c r="H853" s="22"/>
      <c r="I853" s="24" t="str">
        <f>IF(OR(G853="",H853="",U853=""),"",IFERROR(VLOOKUP(G853&amp;H853&amp;U853,※編集不可※選択項目!$K$3:$P$51,5,FALSE),"該当なし"))</f>
        <v/>
      </c>
      <c r="J853" s="41"/>
      <c r="K853" s="22"/>
      <c r="L853" s="24" t="e">
        <f>J853&amp;#REF!</f>
        <v>#REF!</v>
      </c>
      <c r="M853" s="22"/>
      <c r="N853" s="22"/>
      <c r="O853" s="22"/>
      <c r="P853" s="22"/>
      <c r="Q853" s="22"/>
      <c r="R853" s="22"/>
      <c r="S853" s="25" t="str">
        <f t="shared" si="185"/>
        <v/>
      </c>
      <c r="T853" s="22"/>
      <c r="U853" s="22"/>
      <c r="V853" s="22"/>
      <c r="W853" s="22"/>
      <c r="X853" s="22"/>
      <c r="Y853" s="22"/>
      <c r="Z853" s="31"/>
      <c r="AA853" s="41"/>
      <c r="AB853" s="31"/>
      <c r="AC853" s="121"/>
      <c r="AD853" s="122"/>
      <c r="AE853" s="118"/>
      <c r="AF853" s="100"/>
      <c r="AG853" s="71"/>
      <c r="AH853" s="94">
        <f>IFERROR(INDEX(※編集不可※選択項目!$P$3:$P$51,MATCH(新規登録用!G853&amp;新規登録用!H853&amp;新規登録用!I853,※編集不可※選択項目!$Q$3:$Q$51,0)),0)</f>
        <v>0</v>
      </c>
      <c r="AI853" s="95" t="str">
        <f t="shared" si="186"/>
        <v/>
      </c>
      <c r="AJ853" s="95" t="str">
        <f>IF(G853&amp;H853=※編集不可※選択項目!$J$3,VLOOKUP(新規登録用!U853,※編集不可※選択項目!$N$2:$P$13,3,TRUE),AK853)</f>
        <v/>
      </c>
      <c r="AK853" s="95" t="str">
        <f>IF(G853&amp;H853=※編集不可※選択項目!$J$15,VLOOKUP(新規登録用!U853,※編集不可※選択項目!$N$14:$P$25,3,TRUE),AL853)</f>
        <v/>
      </c>
      <c r="AL853" s="95" t="str">
        <f>IF(G853&amp;H853=※編集不可※選択項目!$J$27,VLOOKUP(新規登録用!U853,※編集不可※選択項目!$N$26:$P$41,3,TRUE),AM853)</f>
        <v/>
      </c>
      <c r="AM853" s="95" t="str">
        <f>IF(G853&amp;H853=※編集不可※選択項目!$J$43,VLOOKUP(新規登録用!U853,※編集不可※選択項目!$N$42:$P$46,3,TRUE),AN853)</f>
        <v/>
      </c>
      <c r="AN853" s="95" t="str">
        <f>IF(G853&amp;H853=※編集不可※選択項目!$J$48,VLOOKUP(新規登録用!U853,※編集不可※選択項目!$N$47:$P$51,3,TRUE),"")</f>
        <v/>
      </c>
      <c r="AO853" s="94">
        <f>IFERROR(VLOOKUP(Y853&amp;G853&amp;H853,※編集不可※選択項目!U:V,2,FALSE),0)</f>
        <v>0</v>
      </c>
      <c r="AP853" s="94">
        <f t="shared" si="187"/>
        <v>0</v>
      </c>
      <c r="AQ853" s="94" t="str">
        <f t="shared" si="188"/>
        <v/>
      </c>
      <c r="AR853" s="81">
        <f t="shared" si="189"/>
        <v>0</v>
      </c>
      <c r="AS853" s="81">
        <f t="shared" si="194"/>
        <v>0</v>
      </c>
      <c r="AT853" s="81">
        <f t="shared" si="190"/>
        <v>0</v>
      </c>
      <c r="AU853" s="81" t="str">
        <f t="shared" si="195"/>
        <v/>
      </c>
      <c r="AV853" s="74">
        <f t="shared" si="196"/>
        <v>0</v>
      </c>
      <c r="AW853" s="74">
        <f t="shared" si="197"/>
        <v>0</v>
      </c>
    </row>
    <row r="854" spans="1:49" s="13" customFormat="1" ht="25.15" customHeight="1" x14ac:dyDescent="0.15">
      <c r="A854" s="72">
        <f t="shared" si="191"/>
        <v>843</v>
      </c>
      <c r="B854" s="26" t="str">
        <f t="shared" si="184"/>
        <v/>
      </c>
      <c r="C854" s="73"/>
      <c r="D854" s="24" t="str">
        <f t="shared" si="192"/>
        <v/>
      </c>
      <c r="E854" s="24" t="str">
        <f t="shared" si="193"/>
        <v/>
      </c>
      <c r="F854" s="22"/>
      <c r="G854" s="23"/>
      <c r="H854" s="22"/>
      <c r="I854" s="24" t="str">
        <f>IF(OR(G854="",H854="",U854=""),"",IFERROR(VLOOKUP(G854&amp;H854&amp;U854,※編集不可※選択項目!$K$3:$P$51,5,FALSE),"該当なし"))</f>
        <v/>
      </c>
      <c r="J854" s="41"/>
      <c r="K854" s="22"/>
      <c r="L854" s="24" t="e">
        <f>J854&amp;#REF!</f>
        <v>#REF!</v>
      </c>
      <c r="M854" s="22"/>
      <c r="N854" s="22"/>
      <c r="O854" s="22"/>
      <c r="P854" s="22"/>
      <c r="Q854" s="22"/>
      <c r="R854" s="22"/>
      <c r="S854" s="25" t="str">
        <f t="shared" si="185"/>
        <v/>
      </c>
      <c r="T854" s="22"/>
      <c r="U854" s="22"/>
      <c r="V854" s="22"/>
      <c r="W854" s="22"/>
      <c r="X854" s="22"/>
      <c r="Y854" s="22"/>
      <c r="Z854" s="31"/>
      <c r="AA854" s="41"/>
      <c r="AB854" s="31"/>
      <c r="AC854" s="121"/>
      <c r="AD854" s="122"/>
      <c r="AE854" s="118"/>
      <c r="AF854" s="100"/>
      <c r="AG854" s="71"/>
      <c r="AH854" s="94">
        <f>IFERROR(INDEX(※編集不可※選択項目!$P$3:$P$51,MATCH(新規登録用!G854&amp;新規登録用!H854&amp;新規登録用!I854,※編集不可※選択項目!$Q$3:$Q$51,0)),0)</f>
        <v>0</v>
      </c>
      <c r="AI854" s="95" t="str">
        <f t="shared" si="186"/>
        <v/>
      </c>
      <c r="AJ854" s="95" t="str">
        <f>IF(G854&amp;H854=※編集不可※選択項目!$J$3,VLOOKUP(新規登録用!U854,※編集不可※選択項目!$N$2:$P$13,3,TRUE),AK854)</f>
        <v/>
      </c>
      <c r="AK854" s="95" t="str">
        <f>IF(G854&amp;H854=※編集不可※選択項目!$J$15,VLOOKUP(新規登録用!U854,※編集不可※選択項目!$N$14:$P$25,3,TRUE),AL854)</f>
        <v/>
      </c>
      <c r="AL854" s="95" t="str">
        <f>IF(G854&amp;H854=※編集不可※選択項目!$J$27,VLOOKUP(新規登録用!U854,※編集不可※選択項目!$N$26:$P$41,3,TRUE),AM854)</f>
        <v/>
      </c>
      <c r="AM854" s="95" t="str">
        <f>IF(G854&amp;H854=※編集不可※選択項目!$J$43,VLOOKUP(新規登録用!U854,※編集不可※選択項目!$N$42:$P$46,3,TRUE),AN854)</f>
        <v/>
      </c>
      <c r="AN854" s="95" t="str">
        <f>IF(G854&amp;H854=※編集不可※選択項目!$J$48,VLOOKUP(新規登録用!U854,※編集不可※選択項目!$N$47:$P$51,3,TRUE),"")</f>
        <v/>
      </c>
      <c r="AO854" s="94">
        <f>IFERROR(VLOOKUP(Y854&amp;G854&amp;H854,※編集不可※選択項目!U:V,2,FALSE),0)</f>
        <v>0</v>
      </c>
      <c r="AP854" s="94">
        <f t="shared" si="187"/>
        <v>0</v>
      </c>
      <c r="AQ854" s="94" t="str">
        <f t="shared" si="188"/>
        <v/>
      </c>
      <c r="AR854" s="81">
        <f t="shared" si="189"/>
        <v>0</v>
      </c>
      <c r="AS854" s="81">
        <f t="shared" si="194"/>
        <v>0</v>
      </c>
      <c r="AT854" s="81">
        <f t="shared" si="190"/>
        <v>0</v>
      </c>
      <c r="AU854" s="81" t="str">
        <f t="shared" si="195"/>
        <v/>
      </c>
      <c r="AV854" s="74">
        <f t="shared" si="196"/>
        <v>0</v>
      </c>
      <c r="AW854" s="74">
        <f t="shared" si="197"/>
        <v>0</v>
      </c>
    </row>
    <row r="855" spans="1:49" s="13" customFormat="1" ht="25.15" customHeight="1" x14ac:dyDescent="0.15">
      <c r="A855" s="72">
        <f t="shared" si="191"/>
        <v>844</v>
      </c>
      <c r="B855" s="26" t="str">
        <f t="shared" si="184"/>
        <v/>
      </c>
      <c r="C855" s="73"/>
      <c r="D855" s="24" t="str">
        <f t="shared" si="192"/>
        <v/>
      </c>
      <c r="E855" s="24" t="str">
        <f t="shared" si="193"/>
        <v/>
      </c>
      <c r="F855" s="22"/>
      <c r="G855" s="23"/>
      <c r="H855" s="22"/>
      <c r="I855" s="24" t="str">
        <f>IF(OR(G855="",H855="",U855=""),"",IFERROR(VLOOKUP(G855&amp;H855&amp;U855,※編集不可※選択項目!$K$3:$P$51,5,FALSE),"該当なし"))</f>
        <v/>
      </c>
      <c r="J855" s="41"/>
      <c r="K855" s="22"/>
      <c r="L855" s="24" t="e">
        <f>J855&amp;#REF!</f>
        <v>#REF!</v>
      </c>
      <c r="M855" s="22"/>
      <c r="N855" s="22"/>
      <c r="O855" s="22"/>
      <c r="P855" s="22"/>
      <c r="Q855" s="22"/>
      <c r="R855" s="22"/>
      <c r="S855" s="25" t="str">
        <f t="shared" si="185"/>
        <v/>
      </c>
      <c r="T855" s="22"/>
      <c r="U855" s="22"/>
      <c r="V855" s="22"/>
      <c r="W855" s="22"/>
      <c r="X855" s="22"/>
      <c r="Y855" s="22"/>
      <c r="Z855" s="31"/>
      <c r="AA855" s="41"/>
      <c r="AB855" s="31"/>
      <c r="AC855" s="121"/>
      <c r="AD855" s="122"/>
      <c r="AE855" s="118"/>
      <c r="AF855" s="100"/>
      <c r="AG855" s="71"/>
      <c r="AH855" s="94">
        <f>IFERROR(INDEX(※編集不可※選択項目!$P$3:$P$51,MATCH(新規登録用!G855&amp;新規登録用!H855&amp;新規登録用!I855,※編集不可※選択項目!$Q$3:$Q$51,0)),0)</f>
        <v>0</v>
      </c>
      <c r="AI855" s="95" t="str">
        <f t="shared" si="186"/>
        <v/>
      </c>
      <c r="AJ855" s="95" t="str">
        <f>IF(G855&amp;H855=※編集不可※選択項目!$J$3,VLOOKUP(新規登録用!U855,※編集不可※選択項目!$N$2:$P$13,3,TRUE),AK855)</f>
        <v/>
      </c>
      <c r="AK855" s="95" t="str">
        <f>IF(G855&amp;H855=※編集不可※選択項目!$J$15,VLOOKUP(新規登録用!U855,※編集不可※選択項目!$N$14:$P$25,3,TRUE),AL855)</f>
        <v/>
      </c>
      <c r="AL855" s="95" t="str">
        <f>IF(G855&amp;H855=※編集不可※選択項目!$J$27,VLOOKUP(新規登録用!U855,※編集不可※選択項目!$N$26:$P$41,3,TRUE),AM855)</f>
        <v/>
      </c>
      <c r="AM855" s="95" t="str">
        <f>IF(G855&amp;H855=※編集不可※選択項目!$J$43,VLOOKUP(新規登録用!U855,※編集不可※選択項目!$N$42:$P$46,3,TRUE),AN855)</f>
        <v/>
      </c>
      <c r="AN855" s="95" t="str">
        <f>IF(G855&amp;H855=※編集不可※選択項目!$J$48,VLOOKUP(新規登録用!U855,※編集不可※選択項目!$N$47:$P$51,3,TRUE),"")</f>
        <v/>
      </c>
      <c r="AO855" s="94">
        <f>IFERROR(VLOOKUP(Y855&amp;G855&amp;H855,※編集不可※選択項目!U:V,2,FALSE),0)</f>
        <v>0</v>
      </c>
      <c r="AP855" s="94">
        <f t="shared" si="187"/>
        <v>0</v>
      </c>
      <c r="AQ855" s="94" t="str">
        <f t="shared" si="188"/>
        <v/>
      </c>
      <c r="AR855" s="81">
        <f t="shared" si="189"/>
        <v>0</v>
      </c>
      <c r="AS855" s="81">
        <f t="shared" si="194"/>
        <v>0</v>
      </c>
      <c r="AT855" s="81">
        <f t="shared" si="190"/>
        <v>0</v>
      </c>
      <c r="AU855" s="81" t="str">
        <f t="shared" si="195"/>
        <v/>
      </c>
      <c r="AV855" s="74">
        <f t="shared" si="196"/>
        <v>0</v>
      </c>
      <c r="AW855" s="74">
        <f t="shared" si="197"/>
        <v>0</v>
      </c>
    </row>
    <row r="856" spans="1:49" s="13" customFormat="1" ht="25.15" customHeight="1" x14ac:dyDescent="0.15">
      <c r="A856" s="72">
        <f t="shared" si="191"/>
        <v>845</v>
      </c>
      <c r="B856" s="26" t="str">
        <f t="shared" si="184"/>
        <v/>
      </c>
      <c r="C856" s="73"/>
      <c r="D856" s="24" t="str">
        <f t="shared" si="192"/>
        <v/>
      </c>
      <c r="E856" s="24" t="str">
        <f t="shared" si="193"/>
        <v/>
      </c>
      <c r="F856" s="22"/>
      <c r="G856" s="23"/>
      <c r="H856" s="22"/>
      <c r="I856" s="24" t="str">
        <f>IF(OR(G856="",H856="",U856=""),"",IFERROR(VLOOKUP(G856&amp;H856&amp;U856,※編集不可※選択項目!$K$3:$P$51,5,FALSE),"該当なし"))</f>
        <v/>
      </c>
      <c r="J856" s="41"/>
      <c r="K856" s="22"/>
      <c r="L856" s="24" t="e">
        <f>J856&amp;#REF!</f>
        <v>#REF!</v>
      </c>
      <c r="M856" s="22"/>
      <c r="N856" s="22"/>
      <c r="O856" s="22"/>
      <c r="P856" s="22"/>
      <c r="Q856" s="22"/>
      <c r="R856" s="22"/>
      <c r="S856" s="25" t="str">
        <f t="shared" si="185"/>
        <v/>
      </c>
      <c r="T856" s="22"/>
      <c r="U856" s="22"/>
      <c r="V856" s="22"/>
      <c r="W856" s="22"/>
      <c r="X856" s="22"/>
      <c r="Y856" s="22"/>
      <c r="Z856" s="31"/>
      <c r="AA856" s="41"/>
      <c r="AB856" s="31"/>
      <c r="AC856" s="121"/>
      <c r="AD856" s="122"/>
      <c r="AE856" s="118"/>
      <c r="AF856" s="100"/>
      <c r="AG856" s="71"/>
      <c r="AH856" s="94">
        <f>IFERROR(INDEX(※編集不可※選択項目!$P$3:$P$51,MATCH(新規登録用!G856&amp;新規登録用!H856&amp;新規登録用!I856,※編集不可※選択項目!$Q$3:$Q$51,0)),0)</f>
        <v>0</v>
      </c>
      <c r="AI856" s="95" t="str">
        <f t="shared" si="186"/>
        <v/>
      </c>
      <c r="AJ856" s="95" t="str">
        <f>IF(G856&amp;H856=※編集不可※選択項目!$J$3,VLOOKUP(新規登録用!U856,※編集不可※選択項目!$N$2:$P$13,3,TRUE),AK856)</f>
        <v/>
      </c>
      <c r="AK856" s="95" t="str">
        <f>IF(G856&amp;H856=※編集不可※選択項目!$J$15,VLOOKUP(新規登録用!U856,※編集不可※選択項目!$N$14:$P$25,3,TRUE),AL856)</f>
        <v/>
      </c>
      <c r="AL856" s="95" t="str">
        <f>IF(G856&amp;H856=※編集不可※選択項目!$J$27,VLOOKUP(新規登録用!U856,※編集不可※選択項目!$N$26:$P$41,3,TRUE),AM856)</f>
        <v/>
      </c>
      <c r="AM856" s="95" t="str">
        <f>IF(G856&amp;H856=※編集不可※選択項目!$J$43,VLOOKUP(新規登録用!U856,※編集不可※選択項目!$N$42:$P$46,3,TRUE),AN856)</f>
        <v/>
      </c>
      <c r="AN856" s="95" t="str">
        <f>IF(G856&amp;H856=※編集不可※選択項目!$J$48,VLOOKUP(新規登録用!U856,※編集不可※選択項目!$N$47:$P$51,3,TRUE),"")</f>
        <v/>
      </c>
      <c r="AO856" s="94">
        <f>IFERROR(VLOOKUP(Y856&amp;G856&amp;H856,※編集不可※選択項目!U:V,2,FALSE),0)</f>
        <v>0</v>
      </c>
      <c r="AP856" s="94">
        <f t="shared" si="187"/>
        <v>0</v>
      </c>
      <c r="AQ856" s="94" t="str">
        <f t="shared" si="188"/>
        <v/>
      </c>
      <c r="AR856" s="81">
        <f t="shared" si="189"/>
        <v>0</v>
      </c>
      <c r="AS856" s="81">
        <f t="shared" si="194"/>
        <v>0</v>
      </c>
      <c r="AT856" s="81">
        <f t="shared" si="190"/>
        <v>0</v>
      </c>
      <c r="AU856" s="81" t="str">
        <f t="shared" si="195"/>
        <v/>
      </c>
      <c r="AV856" s="74">
        <f t="shared" si="196"/>
        <v>0</v>
      </c>
      <c r="AW856" s="74">
        <f t="shared" si="197"/>
        <v>0</v>
      </c>
    </row>
    <row r="857" spans="1:49" s="13" customFormat="1" ht="25.15" customHeight="1" x14ac:dyDescent="0.15">
      <c r="A857" s="72">
        <f t="shared" si="191"/>
        <v>846</v>
      </c>
      <c r="B857" s="26" t="str">
        <f t="shared" si="184"/>
        <v/>
      </c>
      <c r="C857" s="73"/>
      <c r="D857" s="24" t="str">
        <f t="shared" si="192"/>
        <v/>
      </c>
      <c r="E857" s="24" t="str">
        <f t="shared" si="193"/>
        <v/>
      </c>
      <c r="F857" s="22"/>
      <c r="G857" s="23"/>
      <c r="H857" s="22"/>
      <c r="I857" s="24" t="str">
        <f>IF(OR(G857="",H857="",U857=""),"",IFERROR(VLOOKUP(G857&amp;H857&amp;U857,※編集不可※選択項目!$K$3:$P$51,5,FALSE),"該当なし"))</f>
        <v/>
      </c>
      <c r="J857" s="41"/>
      <c r="K857" s="22"/>
      <c r="L857" s="24" t="e">
        <f>J857&amp;#REF!</f>
        <v>#REF!</v>
      </c>
      <c r="M857" s="22"/>
      <c r="N857" s="22"/>
      <c r="O857" s="22"/>
      <c r="P857" s="22"/>
      <c r="Q857" s="22"/>
      <c r="R857" s="22"/>
      <c r="S857" s="25" t="str">
        <f t="shared" si="185"/>
        <v/>
      </c>
      <c r="T857" s="22"/>
      <c r="U857" s="22"/>
      <c r="V857" s="22"/>
      <c r="W857" s="22"/>
      <c r="X857" s="22"/>
      <c r="Y857" s="22"/>
      <c r="Z857" s="31"/>
      <c r="AA857" s="41"/>
      <c r="AB857" s="31"/>
      <c r="AC857" s="121"/>
      <c r="AD857" s="122"/>
      <c r="AE857" s="118"/>
      <c r="AF857" s="100"/>
      <c r="AG857" s="71"/>
      <c r="AH857" s="94">
        <f>IFERROR(INDEX(※編集不可※選択項目!$P$3:$P$51,MATCH(新規登録用!G857&amp;新規登録用!H857&amp;新規登録用!I857,※編集不可※選択項目!$Q$3:$Q$51,0)),0)</f>
        <v>0</v>
      </c>
      <c r="AI857" s="95" t="str">
        <f t="shared" si="186"/>
        <v/>
      </c>
      <c r="AJ857" s="95" t="str">
        <f>IF(G857&amp;H857=※編集不可※選択項目!$J$3,VLOOKUP(新規登録用!U857,※編集不可※選択項目!$N$2:$P$13,3,TRUE),AK857)</f>
        <v/>
      </c>
      <c r="AK857" s="95" t="str">
        <f>IF(G857&amp;H857=※編集不可※選択項目!$J$15,VLOOKUP(新規登録用!U857,※編集不可※選択項目!$N$14:$P$25,3,TRUE),AL857)</f>
        <v/>
      </c>
      <c r="AL857" s="95" t="str">
        <f>IF(G857&amp;H857=※編集不可※選択項目!$J$27,VLOOKUP(新規登録用!U857,※編集不可※選択項目!$N$26:$P$41,3,TRUE),AM857)</f>
        <v/>
      </c>
      <c r="AM857" s="95" t="str">
        <f>IF(G857&amp;H857=※編集不可※選択項目!$J$43,VLOOKUP(新規登録用!U857,※編集不可※選択項目!$N$42:$P$46,3,TRUE),AN857)</f>
        <v/>
      </c>
      <c r="AN857" s="95" t="str">
        <f>IF(G857&amp;H857=※編集不可※選択項目!$J$48,VLOOKUP(新規登録用!U857,※編集不可※選択項目!$N$47:$P$51,3,TRUE),"")</f>
        <v/>
      </c>
      <c r="AO857" s="94">
        <f>IFERROR(VLOOKUP(Y857&amp;G857&amp;H857,※編集不可※選択項目!U:V,2,FALSE),0)</f>
        <v>0</v>
      </c>
      <c r="AP857" s="94">
        <f t="shared" si="187"/>
        <v>0</v>
      </c>
      <c r="AQ857" s="94" t="str">
        <f t="shared" si="188"/>
        <v/>
      </c>
      <c r="AR857" s="81">
        <f t="shared" si="189"/>
        <v>0</v>
      </c>
      <c r="AS857" s="81">
        <f t="shared" si="194"/>
        <v>0</v>
      </c>
      <c r="AT857" s="81">
        <f t="shared" si="190"/>
        <v>0</v>
      </c>
      <c r="AU857" s="81" t="str">
        <f t="shared" si="195"/>
        <v/>
      </c>
      <c r="AV857" s="74">
        <f t="shared" si="196"/>
        <v>0</v>
      </c>
      <c r="AW857" s="74">
        <f t="shared" si="197"/>
        <v>0</v>
      </c>
    </row>
    <row r="858" spans="1:49" s="13" customFormat="1" ht="25.15" customHeight="1" x14ac:dyDescent="0.15">
      <c r="A858" s="72">
        <f t="shared" si="191"/>
        <v>847</v>
      </c>
      <c r="B858" s="26" t="str">
        <f t="shared" si="184"/>
        <v/>
      </c>
      <c r="C858" s="73"/>
      <c r="D858" s="24" t="str">
        <f t="shared" si="192"/>
        <v/>
      </c>
      <c r="E858" s="24" t="str">
        <f t="shared" si="193"/>
        <v/>
      </c>
      <c r="F858" s="22"/>
      <c r="G858" s="23"/>
      <c r="H858" s="22"/>
      <c r="I858" s="24" t="str">
        <f>IF(OR(G858="",H858="",U858=""),"",IFERROR(VLOOKUP(G858&amp;H858&amp;U858,※編集不可※選択項目!$K$3:$P$51,5,FALSE),"該当なし"))</f>
        <v/>
      </c>
      <c r="J858" s="41"/>
      <c r="K858" s="22"/>
      <c r="L858" s="24" t="e">
        <f>J858&amp;#REF!</f>
        <v>#REF!</v>
      </c>
      <c r="M858" s="22"/>
      <c r="N858" s="22"/>
      <c r="O858" s="22"/>
      <c r="P858" s="22"/>
      <c r="Q858" s="22"/>
      <c r="R858" s="22"/>
      <c r="S858" s="25" t="str">
        <f t="shared" si="185"/>
        <v/>
      </c>
      <c r="T858" s="22"/>
      <c r="U858" s="22"/>
      <c r="V858" s="22"/>
      <c r="W858" s="22"/>
      <c r="X858" s="22"/>
      <c r="Y858" s="22"/>
      <c r="Z858" s="31"/>
      <c r="AA858" s="41"/>
      <c r="AB858" s="31"/>
      <c r="AC858" s="121"/>
      <c r="AD858" s="122"/>
      <c r="AE858" s="118"/>
      <c r="AF858" s="100"/>
      <c r="AG858" s="71"/>
      <c r="AH858" s="94">
        <f>IFERROR(INDEX(※編集不可※選択項目!$P$3:$P$51,MATCH(新規登録用!G858&amp;新規登録用!H858&amp;新規登録用!I858,※編集不可※選択項目!$Q$3:$Q$51,0)),0)</f>
        <v>0</v>
      </c>
      <c r="AI858" s="95" t="str">
        <f t="shared" si="186"/>
        <v/>
      </c>
      <c r="AJ858" s="95" t="str">
        <f>IF(G858&amp;H858=※編集不可※選択項目!$J$3,VLOOKUP(新規登録用!U858,※編集不可※選択項目!$N$2:$P$13,3,TRUE),AK858)</f>
        <v/>
      </c>
      <c r="AK858" s="95" t="str">
        <f>IF(G858&amp;H858=※編集不可※選択項目!$J$15,VLOOKUP(新規登録用!U858,※編集不可※選択項目!$N$14:$P$25,3,TRUE),AL858)</f>
        <v/>
      </c>
      <c r="AL858" s="95" t="str">
        <f>IF(G858&amp;H858=※編集不可※選択項目!$J$27,VLOOKUP(新規登録用!U858,※編集不可※選択項目!$N$26:$P$41,3,TRUE),AM858)</f>
        <v/>
      </c>
      <c r="AM858" s="95" t="str">
        <f>IF(G858&amp;H858=※編集不可※選択項目!$J$43,VLOOKUP(新規登録用!U858,※編集不可※選択項目!$N$42:$P$46,3,TRUE),AN858)</f>
        <v/>
      </c>
      <c r="AN858" s="95" t="str">
        <f>IF(G858&amp;H858=※編集不可※選択項目!$J$48,VLOOKUP(新規登録用!U858,※編集不可※選択項目!$N$47:$P$51,3,TRUE),"")</f>
        <v/>
      </c>
      <c r="AO858" s="94">
        <f>IFERROR(VLOOKUP(Y858&amp;G858&amp;H858,※編集不可※選択項目!U:V,2,FALSE),0)</f>
        <v>0</v>
      </c>
      <c r="AP858" s="94">
        <f t="shared" si="187"/>
        <v>0</v>
      </c>
      <c r="AQ858" s="94" t="str">
        <f t="shared" si="188"/>
        <v/>
      </c>
      <c r="AR858" s="81">
        <f t="shared" si="189"/>
        <v>0</v>
      </c>
      <c r="AS858" s="81">
        <f t="shared" si="194"/>
        <v>0</v>
      </c>
      <c r="AT858" s="81">
        <f t="shared" si="190"/>
        <v>0</v>
      </c>
      <c r="AU858" s="81" t="str">
        <f t="shared" si="195"/>
        <v/>
      </c>
      <c r="AV858" s="74">
        <f t="shared" si="196"/>
        <v>0</v>
      </c>
      <c r="AW858" s="74">
        <f t="shared" si="197"/>
        <v>0</v>
      </c>
    </row>
    <row r="859" spans="1:49" s="13" customFormat="1" ht="25.15" customHeight="1" x14ac:dyDescent="0.15">
      <c r="A859" s="72">
        <f t="shared" si="191"/>
        <v>848</v>
      </c>
      <c r="B859" s="26" t="str">
        <f t="shared" si="184"/>
        <v/>
      </c>
      <c r="C859" s="73"/>
      <c r="D859" s="24" t="str">
        <f t="shared" si="192"/>
        <v/>
      </c>
      <c r="E859" s="24" t="str">
        <f t="shared" si="193"/>
        <v/>
      </c>
      <c r="F859" s="22"/>
      <c r="G859" s="23"/>
      <c r="H859" s="22"/>
      <c r="I859" s="24" t="str">
        <f>IF(OR(G859="",H859="",U859=""),"",IFERROR(VLOOKUP(G859&amp;H859&amp;U859,※編集不可※選択項目!$K$3:$P$51,5,FALSE),"該当なし"))</f>
        <v/>
      </c>
      <c r="J859" s="41"/>
      <c r="K859" s="22"/>
      <c r="L859" s="24" t="e">
        <f>J859&amp;#REF!</f>
        <v>#REF!</v>
      </c>
      <c r="M859" s="22"/>
      <c r="N859" s="22"/>
      <c r="O859" s="22"/>
      <c r="P859" s="22"/>
      <c r="Q859" s="22"/>
      <c r="R859" s="22"/>
      <c r="S859" s="25" t="str">
        <f t="shared" si="185"/>
        <v/>
      </c>
      <c r="T859" s="22"/>
      <c r="U859" s="22"/>
      <c r="V859" s="22"/>
      <c r="W859" s="22"/>
      <c r="X859" s="22"/>
      <c r="Y859" s="22"/>
      <c r="Z859" s="31"/>
      <c r="AA859" s="41"/>
      <c r="AB859" s="31"/>
      <c r="AC859" s="121"/>
      <c r="AD859" s="122"/>
      <c r="AE859" s="118"/>
      <c r="AF859" s="100"/>
      <c r="AG859" s="71"/>
      <c r="AH859" s="94">
        <f>IFERROR(INDEX(※編集不可※選択項目!$P$3:$P$51,MATCH(新規登録用!G859&amp;新規登録用!H859&amp;新規登録用!I859,※編集不可※選択項目!$Q$3:$Q$51,0)),0)</f>
        <v>0</v>
      </c>
      <c r="AI859" s="95" t="str">
        <f t="shared" si="186"/>
        <v/>
      </c>
      <c r="AJ859" s="95" t="str">
        <f>IF(G859&amp;H859=※編集不可※選択項目!$J$3,VLOOKUP(新規登録用!U859,※編集不可※選択項目!$N$2:$P$13,3,TRUE),AK859)</f>
        <v/>
      </c>
      <c r="AK859" s="95" t="str">
        <f>IF(G859&amp;H859=※編集不可※選択項目!$J$15,VLOOKUP(新規登録用!U859,※編集不可※選択項目!$N$14:$P$25,3,TRUE),AL859)</f>
        <v/>
      </c>
      <c r="AL859" s="95" t="str">
        <f>IF(G859&amp;H859=※編集不可※選択項目!$J$27,VLOOKUP(新規登録用!U859,※編集不可※選択項目!$N$26:$P$41,3,TRUE),AM859)</f>
        <v/>
      </c>
      <c r="AM859" s="95" t="str">
        <f>IF(G859&amp;H859=※編集不可※選択項目!$J$43,VLOOKUP(新規登録用!U859,※編集不可※選択項目!$N$42:$P$46,3,TRUE),AN859)</f>
        <v/>
      </c>
      <c r="AN859" s="95" t="str">
        <f>IF(G859&amp;H859=※編集不可※選択項目!$J$48,VLOOKUP(新規登録用!U859,※編集不可※選択項目!$N$47:$P$51,3,TRUE),"")</f>
        <v/>
      </c>
      <c r="AO859" s="94">
        <f>IFERROR(VLOOKUP(Y859&amp;G859&amp;H859,※編集不可※選択項目!U:V,2,FALSE),0)</f>
        <v>0</v>
      </c>
      <c r="AP859" s="94">
        <f t="shared" si="187"/>
        <v>0</v>
      </c>
      <c r="AQ859" s="94" t="str">
        <f t="shared" si="188"/>
        <v/>
      </c>
      <c r="AR859" s="81">
        <f t="shared" si="189"/>
        <v>0</v>
      </c>
      <c r="AS859" s="81">
        <f t="shared" si="194"/>
        <v>0</v>
      </c>
      <c r="AT859" s="81">
        <f t="shared" si="190"/>
        <v>0</v>
      </c>
      <c r="AU859" s="81" t="str">
        <f t="shared" si="195"/>
        <v/>
      </c>
      <c r="AV859" s="74">
        <f t="shared" si="196"/>
        <v>0</v>
      </c>
      <c r="AW859" s="74">
        <f t="shared" si="197"/>
        <v>0</v>
      </c>
    </row>
    <row r="860" spans="1:49" s="13" customFormat="1" ht="25.15" customHeight="1" x14ac:dyDescent="0.15">
      <c r="A860" s="72">
        <f t="shared" si="191"/>
        <v>849</v>
      </c>
      <c r="B860" s="26" t="str">
        <f t="shared" si="184"/>
        <v/>
      </c>
      <c r="C860" s="73"/>
      <c r="D860" s="24" t="str">
        <f t="shared" si="192"/>
        <v/>
      </c>
      <c r="E860" s="24" t="str">
        <f t="shared" si="193"/>
        <v/>
      </c>
      <c r="F860" s="22"/>
      <c r="G860" s="23"/>
      <c r="H860" s="22"/>
      <c r="I860" s="24" t="str">
        <f>IF(OR(G860="",H860="",U860=""),"",IFERROR(VLOOKUP(G860&amp;H860&amp;U860,※編集不可※選択項目!$K$3:$P$51,5,FALSE),"該当なし"))</f>
        <v/>
      </c>
      <c r="J860" s="41"/>
      <c r="K860" s="22"/>
      <c r="L860" s="24" t="e">
        <f>J860&amp;#REF!</f>
        <v>#REF!</v>
      </c>
      <c r="M860" s="22"/>
      <c r="N860" s="22"/>
      <c r="O860" s="22"/>
      <c r="P860" s="22"/>
      <c r="Q860" s="22"/>
      <c r="R860" s="22"/>
      <c r="S860" s="25" t="str">
        <f t="shared" si="185"/>
        <v/>
      </c>
      <c r="T860" s="22"/>
      <c r="U860" s="22"/>
      <c r="V860" s="22"/>
      <c r="W860" s="22"/>
      <c r="X860" s="22"/>
      <c r="Y860" s="22"/>
      <c r="Z860" s="31"/>
      <c r="AA860" s="41"/>
      <c r="AB860" s="31"/>
      <c r="AC860" s="121"/>
      <c r="AD860" s="122"/>
      <c r="AE860" s="118"/>
      <c r="AF860" s="100"/>
      <c r="AG860" s="71"/>
      <c r="AH860" s="94">
        <f>IFERROR(INDEX(※編集不可※選択項目!$P$3:$P$51,MATCH(新規登録用!G860&amp;新規登録用!H860&amp;新規登録用!I860,※編集不可※選択項目!$Q$3:$Q$51,0)),0)</f>
        <v>0</v>
      </c>
      <c r="AI860" s="95" t="str">
        <f t="shared" si="186"/>
        <v/>
      </c>
      <c r="AJ860" s="95" t="str">
        <f>IF(G860&amp;H860=※編集不可※選択項目!$J$3,VLOOKUP(新規登録用!U860,※編集不可※選択項目!$N$2:$P$13,3,TRUE),AK860)</f>
        <v/>
      </c>
      <c r="AK860" s="95" t="str">
        <f>IF(G860&amp;H860=※編集不可※選択項目!$J$15,VLOOKUP(新規登録用!U860,※編集不可※選択項目!$N$14:$P$25,3,TRUE),AL860)</f>
        <v/>
      </c>
      <c r="AL860" s="95" t="str">
        <f>IF(G860&amp;H860=※編集不可※選択項目!$J$27,VLOOKUP(新規登録用!U860,※編集不可※選択項目!$N$26:$P$41,3,TRUE),AM860)</f>
        <v/>
      </c>
      <c r="AM860" s="95" t="str">
        <f>IF(G860&amp;H860=※編集不可※選択項目!$J$43,VLOOKUP(新規登録用!U860,※編集不可※選択項目!$N$42:$P$46,3,TRUE),AN860)</f>
        <v/>
      </c>
      <c r="AN860" s="95" t="str">
        <f>IF(G860&amp;H860=※編集不可※選択項目!$J$48,VLOOKUP(新規登録用!U860,※編集不可※選択項目!$N$47:$P$51,3,TRUE),"")</f>
        <v/>
      </c>
      <c r="AO860" s="94">
        <f>IFERROR(VLOOKUP(Y860&amp;G860&amp;H860,※編集不可※選択項目!U:V,2,FALSE),0)</f>
        <v>0</v>
      </c>
      <c r="AP860" s="94">
        <f t="shared" si="187"/>
        <v>0</v>
      </c>
      <c r="AQ860" s="94" t="str">
        <f t="shared" si="188"/>
        <v/>
      </c>
      <c r="AR860" s="81">
        <f t="shared" si="189"/>
        <v>0</v>
      </c>
      <c r="AS860" s="81">
        <f t="shared" si="194"/>
        <v>0</v>
      </c>
      <c r="AT860" s="81">
        <f t="shared" si="190"/>
        <v>0</v>
      </c>
      <c r="AU860" s="81" t="str">
        <f t="shared" si="195"/>
        <v/>
      </c>
      <c r="AV860" s="74">
        <f t="shared" si="196"/>
        <v>0</v>
      </c>
      <c r="AW860" s="74">
        <f t="shared" si="197"/>
        <v>0</v>
      </c>
    </row>
    <row r="861" spans="1:49" s="13" customFormat="1" ht="25.15" customHeight="1" x14ac:dyDescent="0.15">
      <c r="A861" s="72">
        <f t="shared" si="191"/>
        <v>850</v>
      </c>
      <c r="B861" s="26" t="str">
        <f t="shared" si="184"/>
        <v/>
      </c>
      <c r="C861" s="73"/>
      <c r="D861" s="24" t="str">
        <f t="shared" si="192"/>
        <v/>
      </c>
      <c r="E861" s="24" t="str">
        <f t="shared" si="193"/>
        <v/>
      </c>
      <c r="F861" s="22"/>
      <c r="G861" s="23"/>
      <c r="H861" s="22"/>
      <c r="I861" s="24" t="str">
        <f>IF(OR(G861="",H861="",U861=""),"",IFERROR(VLOOKUP(G861&amp;H861&amp;U861,※編集不可※選択項目!$K$3:$P$51,5,FALSE),"該当なし"))</f>
        <v/>
      </c>
      <c r="J861" s="41"/>
      <c r="K861" s="22"/>
      <c r="L861" s="24" t="e">
        <f>J861&amp;#REF!</f>
        <v>#REF!</v>
      </c>
      <c r="M861" s="22"/>
      <c r="N861" s="22"/>
      <c r="O861" s="22"/>
      <c r="P861" s="22"/>
      <c r="Q861" s="22"/>
      <c r="R861" s="22"/>
      <c r="S861" s="25" t="str">
        <f t="shared" si="185"/>
        <v/>
      </c>
      <c r="T861" s="22"/>
      <c r="U861" s="22"/>
      <c r="V861" s="22"/>
      <c r="W861" s="22"/>
      <c r="X861" s="22"/>
      <c r="Y861" s="22"/>
      <c r="Z861" s="31"/>
      <c r="AA861" s="41"/>
      <c r="AB861" s="31"/>
      <c r="AC861" s="121"/>
      <c r="AD861" s="122"/>
      <c r="AE861" s="118"/>
      <c r="AF861" s="100"/>
      <c r="AG861" s="71"/>
      <c r="AH861" s="94">
        <f>IFERROR(INDEX(※編集不可※選択項目!$P$3:$P$51,MATCH(新規登録用!G861&amp;新規登録用!H861&amp;新規登録用!I861,※編集不可※選択項目!$Q$3:$Q$51,0)),0)</f>
        <v>0</v>
      </c>
      <c r="AI861" s="95" t="str">
        <f t="shared" si="186"/>
        <v/>
      </c>
      <c r="AJ861" s="95" t="str">
        <f>IF(G861&amp;H861=※編集不可※選択項目!$J$3,VLOOKUP(新規登録用!U861,※編集不可※選択項目!$N$2:$P$13,3,TRUE),AK861)</f>
        <v/>
      </c>
      <c r="AK861" s="95" t="str">
        <f>IF(G861&amp;H861=※編集不可※選択項目!$J$15,VLOOKUP(新規登録用!U861,※編集不可※選択項目!$N$14:$P$25,3,TRUE),AL861)</f>
        <v/>
      </c>
      <c r="AL861" s="95" t="str">
        <f>IF(G861&amp;H861=※編集不可※選択項目!$J$27,VLOOKUP(新規登録用!U861,※編集不可※選択項目!$N$26:$P$41,3,TRUE),AM861)</f>
        <v/>
      </c>
      <c r="AM861" s="95" t="str">
        <f>IF(G861&amp;H861=※編集不可※選択項目!$J$43,VLOOKUP(新規登録用!U861,※編集不可※選択項目!$N$42:$P$46,3,TRUE),AN861)</f>
        <v/>
      </c>
      <c r="AN861" s="95" t="str">
        <f>IF(G861&amp;H861=※編集不可※選択項目!$J$48,VLOOKUP(新規登録用!U861,※編集不可※選択項目!$N$47:$P$51,3,TRUE),"")</f>
        <v/>
      </c>
      <c r="AO861" s="94">
        <f>IFERROR(VLOOKUP(Y861&amp;G861&amp;H861,※編集不可※選択項目!U:V,2,FALSE),0)</f>
        <v>0</v>
      </c>
      <c r="AP861" s="94">
        <f t="shared" si="187"/>
        <v>0</v>
      </c>
      <c r="AQ861" s="94" t="str">
        <f t="shared" si="188"/>
        <v/>
      </c>
      <c r="AR861" s="81">
        <f t="shared" si="189"/>
        <v>0</v>
      </c>
      <c r="AS861" s="81">
        <f t="shared" si="194"/>
        <v>0</v>
      </c>
      <c r="AT861" s="81">
        <f t="shared" si="190"/>
        <v>0</v>
      </c>
      <c r="AU861" s="81" t="str">
        <f t="shared" si="195"/>
        <v/>
      </c>
      <c r="AV861" s="74">
        <f t="shared" si="196"/>
        <v>0</v>
      </c>
      <c r="AW861" s="74">
        <f t="shared" si="197"/>
        <v>0</v>
      </c>
    </row>
    <row r="862" spans="1:49" s="13" customFormat="1" ht="25.15" customHeight="1" x14ac:dyDescent="0.15">
      <c r="A862" s="72">
        <f t="shared" si="191"/>
        <v>851</v>
      </c>
      <c r="B862" s="26" t="str">
        <f t="shared" si="184"/>
        <v/>
      </c>
      <c r="C862" s="73"/>
      <c r="D862" s="24" t="str">
        <f t="shared" si="192"/>
        <v/>
      </c>
      <c r="E862" s="24" t="str">
        <f t="shared" si="193"/>
        <v/>
      </c>
      <c r="F862" s="22"/>
      <c r="G862" s="23"/>
      <c r="H862" s="22"/>
      <c r="I862" s="24" t="str">
        <f>IF(OR(G862="",H862="",U862=""),"",IFERROR(VLOOKUP(G862&amp;H862&amp;U862,※編集不可※選択項目!$K$3:$P$51,5,FALSE),"該当なし"))</f>
        <v/>
      </c>
      <c r="J862" s="41"/>
      <c r="K862" s="22"/>
      <c r="L862" s="24" t="e">
        <f>J862&amp;#REF!</f>
        <v>#REF!</v>
      </c>
      <c r="M862" s="22"/>
      <c r="N862" s="22"/>
      <c r="O862" s="22"/>
      <c r="P862" s="22"/>
      <c r="Q862" s="22"/>
      <c r="R862" s="22"/>
      <c r="S862" s="25" t="str">
        <f t="shared" si="185"/>
        <v/>
      </c>
      <c r="T862" s="22"/>
      <c r="U862" s="22"/>
      <c r="V862" s="22"/>
      <c r="W862" s="22"/>
      <c r="X862" s="22"/>
      <c r="Y862" s="22"/>
      <c r="Z862" s="31"/>
      <c r="AA862" s="41"/>
      <c r="AB862" s="31"/>
      <c r="AC862" s="121"/>
      <c r="AD862" s="122"/>
      <c r="AE862" s="118"/>
      <c r="AF862" s="100"/>
      <c r="AG862" s="71"/>
      <c r="AH862" s="94">
        <f>IFERROR(INDEX(※編集不可※選択項目!$P$3:$P$51,MATCH(新規登録用!G862&amp;新規登録用!H862&amp;新規登録用!I862,※編集不可※選択項目!$Q$3:$Q$51,0)),0)</f>
        <v>0</v>
      </c>
      <c r="AI862" s="95" t="str">
        <f t="shared" si="186"/>
        <v/>
      </c>
      <c r="AJ862" s="95" t="str">
        <f>IF(G862&amp;H862=※編集不可※選択項目!$J$3,VLOOKUP(新規登録用!U862,※編集不可※選択項目!$N$2:$P$13,3,TRUE),AK862)</f>
        <v/>
      </c>
      <c r="AK862" s="95" t="str">
        <f>IF(G862&amp;H862=※編集不可※選択項目!$J$15,VLOOKUP(新規登録用!U862,※編集不可※選択項目!$N$14:$P$25,3,TRUE),AL862)</f>
        <v/>
      </c>
      <c r="AL862" s="95" t="str">
        <f>IF(G862&amp;H862=※編集不可※選択項目!$J$27,VLOOKUP(新規登録用!U862,※編集不可※選択項目!$N$26:$P$41,3,TRUE),AM862)</f>
        <v/>
      </c>
      <c r="AM862" s="95" t="str">
        <f>IF(G862&amp;H862=※編集不可※選択項目!$J$43,VLOOKUP(新規登録用!U862,※編集不可※選択項目!$N$42:$P$46,3,TRUE),AN862)</f>
        <v/>
      </c>
      <c r="AN862" s="95" t="str">
        <f>IF(G862&amp;H862=※編集不可※選択項目!$J$48,VLOOKUP(新規登録用!U862,※編集不可※選択項目!$N$47:$P$51,3,TRUE),"")</f>
        <v/>
      </c>
      <c r="AO862" s="94">
        <f>IFERROR(VLOOKUP(Y862&amp;G862&amp;H862,※編集不可※選択項目!U:V,2,FALSE),0)</f>
        <v>0</v>
      </c>
      <c r="AP862" s="94">
        <f t="shared" si="187"/>
        <v>0</v>
      </c>
      <c r="AQ862" s="94" t="str">
        <f t="shared" si="188"/>
        <v/>
      </c>
      <c r="AR862" s="81">
        <f t="shared" si="189"/>
        <v>0</v>
      </c>
      <c r="AS862" s="81">
        <f t="shared" si="194"/>
        <v>0</v>
      </c>
      <c r="AT862" s="81">
        <f t="shared" si="190"/>
        <v>0</v>
      </c>
      <c r="AU862" s="81" t="str">
        <f t="shared" si="195"/>
        <v/>
      </c>
      <c r="AV862" s="74">
        <f t="shared" si="196"/>
        <v>0</v>
      </c>
      <c r="AW862" s="74">
        <f t="shared" si="197"/>
        <v>0</v>
      </c>
    </row>
    <row r="863" spans="1:49" s="13" customFormat="1" ht="25.15" customHeight="1" x14ac:dyDescent="0.15">
      <c r="A863" s="72">
        <f t="shared" si="191"/>
        <v>852</v>
      </c>
      <c r="B863" s="26" t="str">
        <f t="shared" si="184"/>
        <v/>
      </c>
      <c r="C863" s="73"/>
      <c r="D863" s="24" t="str">
        <f t="shared" si="192"/>
        <v/>
      </c>
      <c r="E863" s="24" t="str">
        <f t="shared" si="193"/>
        <v/>
      </c>
      <c r="F863" s="22"/>
      <c r="G863" s="23"/>
      <c r="H863" s="22"/>
      <c r="I863" s="24" t="str">
        <f>IF(OR(G863="",H863="",U863=""),"",IFERROR(VLOOKUP(G863&amp;H863&amp;U863,※編集不可※選択項目!$K$3:$P$51,5,FALSE),"該当なし"))</f>
        <v/>
      </c>
      <c r="J863" s="41"/>
      <c r="K863" s="22"/>
      <c r="L863" s="24" t="e">
        <f>J863&amp;#REF!</f>
        <v>#REF!</v>
      </c>
      <c r="M863" s="22"/>
      <c r="N863" s="22"/>
      <c r="O863" s="22"/>
      <c r="P863" s="22"/>
      <c r="Q863" s="22"/>
      <c r="R863" s="22"/>
      <c r="S863" s="25" t="str">
        <f t="shared" si="185"/>
        <v/>
      </c>
      <c r="T863" s="22"/>
      <c r="U863" s="22"/>
      <c r="V863" s="22"/>
      <c r="W863" s="22"/>
      <c r="X863" s="22"/>
      <c r="Y863" s="22"/>
      <c r="Z863" s="31"/>
      <c r="AA863" s="41"/>
      <c r="AB863" s="31"/>
      <c r="AC863" s="121"/>
      <c r="AD863" s="122"/>
      <c r="AE863" s="118"/>
      <c r="AF863" s="100"/>
      <c r="AG863" s="71"/>
      <c r="AH863" s="94">
        <f>IFERROR(INDEX(※編集不可※選択項目!$P$3:$P$51,MATCH(新規登録用!G863&amp;新規登録用!H863&amp;新規登録用!I863,※編集不可※選択項目!$Q$3:$Q$51,0)),0)</f>
        <v>0</v>
      </c>
      <c r="AI863" s="95" t="str">
        <f t="shared" si="186"/>
        <v/>
      </c>
      <c r="AJ863" s="95" t="str">
        <f>IF(G863&amp;H863=※編集不可※選択項目!$J$3,VLOOKUP(新規登録用!U863,※編集不可※選択項目!$N$2:$P$13,3,TRUE),AK863)</f>
        <v/>
      </c>
      <c r="AK863" s="95" t="str">
        <f>IF(G863&amp;H863=※編集不可※選択項目!$J$15,VLOOKUP(新規登録用!U863,※編集不可※選択項目!$N$14:$P$25,3,TRUE),AL863)</f>
        <v/>
      </c>
      <c r="AL863" s="95" t="str">
        <f>IF(G863&amp;H863=※編集不可※選択項目!$J$27,VLOOKUP(新規登録用!U863,※編集不可※選択項目!$N$26:$P$41,3,TRUE),AM863)</f>
        <v/>
      </c>
      <c r="AM863" s="95" t="str">
        <f>IF(G863&amp;H863=※編集不可※選択項目!$J$43,VLOOKUP(新規登録用!U863,※編集不可※選択項目!$N$42:$P$46,3,TRUE),AN863)</f>
        <v/>
      </c>
      <c r="AN863" s="95" t="str">
        <f>IF(G863&amp;H863=※編集不可※選択項目!$J$48,VLOOKUP(新規登録用!U863,※編集不可※選択項目!$N$47:$P$51,3,TRUE),"")</f>
        <v/>
      </c>
      <c r="AO863" s="94">
        <f>IFERROR(VLOOKUP(Y863&amp;G863&amp;H863,※編集不可※選択項目!U:V,2,FALSE),0)</f>
        <v>0</v>
      </c>
      <c r="AP863" s="94">
        <f t="shared" si="187"/>
        <v>0</v>
      </c>
      <c r="AQ863" s="94" t="str">
        <f t="shared" si="188"/>
        <v/>
      </c>
      <c r="AR863" s="81">
        <f t="shared" si="189"/>
        <v>0</v>
      </c>
      <c r="AS863" s="81">
        <f t="shared" si="194"/>
        <v>0</v>
      </c>
      <c r="AT863" s="81">
        <f t="shared" si="190"/>
        <v>0</v>
      </c>
      <c r="AU863" s="81" t="str">
        <f t="shared" si="195"/>
        <v/>
      </c>
      <c r="AV863" s="74">
        <f t="shared" si="196"/>
        <v>0</v>
      </c>
      <c r="AW863" s="74">
        <f t="shared" si="197"/>
        <v>0</v>
      </c>
    </row>
    <row r="864" spans="1:49" s="13" customFormat="1" ht="25.15" customHeight="1" x14ac:dyDescent="0.15">
      <c r="A864" s="72">
        <f t="shared" si="191"/>
        <v>853</v>
      </c>
      <c r="B864" s="26" t="str">
        <f t="shared" si="184"/>
        <v/>
      </c>
      <c r="C864" s="73"/>
      <c r="D864" s="24" t="str">
        <f t="shared" si="192"/>
        <v/>
      </c>
      <c r="E864" s="24" t="str">
        <f t="shared" si="193"/>
        <v/>
      </c>
      <c r="F864" s="22"/>
      <c r="G864" s="23"/>
      <c r="H864" s="22"/>
      <c r="I864" s="24" t="str">
        <f>IF(OR(G864="",H864="",U864=""),"",IFERROR(VLOOKUP(G864&amp;H864&amp;U864,※編集不可※選択項目!$K$3:$P$51,5,FALSE),"該当なし"))</f>
        <v/>
      </c>
      <c r="J864" s="41"/>
      <c r="K864" s="22"/>
      <c r="L864" s="24" t="e">
        <f>J864&amp;#REF!</f>
        <v>#REF!</v>
      </c>
      <c r="M864" s="22"/>
      <c r="N864" s="22"/>
      <c r="O864" s="22"/>
      <c r="P864" s="22"/>
      <c r="Q864" s="22"/>
      <c r="R864" s="22"/>
      <c r="S864" s="25" t="str">
        <f t="shared" si="185"/>
        <v/>
      </c>
      <c r="T864" s="22"/>
      <c r="U864" s="22"/>
      <c r="V864" s="22"/>
      <c r="W864" s="22"/>
      <c r="X864" s="22"/>
      <c r="Y864" s="22"/>
      <c r="Z864" s="31"/>
      <c r="AA864" s="41"/>
      <c r="AB864" s="31"/>
      <c r="AC864" s="121"/>
      <c r="AD864" s="122"/>
      <c r="AE864" s="118"/>
      <c r="AF864" s="100"/>
      <c r="AG864" s="71"/>
      <c r="AH864" s="94">
        <f>IFERROR(INDEX(※編集不可※選択項目!$P$3:$P$51,MATCH(新規登録用!G864&amp;新規登録用!H864&amp;新規登録用!I864,※編集不可※選択項目!$Q$3:$Q$51,0)),0)</f>
        <v>0</v>
      </c>
      <c r="AI864" s="95" t="str">
        <f t="shared" si="186"/>
        <v/>
      </c>
      <c r="AJ864" s="95" t="str">
        <f>IF(G864&amp;H864=※編集不可※選択項目!$J$3,VLOOKUP(新規登録用!U864,※編集不可※選択項目!$N$2:$P$13,3,TRUE),AK864)</f>
        <v/>
      </c>
      <c r="AK864" s="95" t="str">
        <f>IF(G864&amp;H864=※編集不可※選択項目!$J$15,VLOOKUP(新規登録用!U864,※編集不可※選択項目!$N$14:$P$25,3,TRUE),AL864)</f>
        <v/>
      </c>
      <c r="AL864" s="95" t="str">
        <f>IF(G864&amp;H864=※編集不可※選択項目!$J$27,VLOOKUP(新規登録用!U864,※編集不可※選択項目!$N$26:$P$41,3,TRUE),AM864)</f>
        <v/>
      </c>
      <c r="AM864" s="95" t="str">
        <f>IF(G864&amp;H864=※編集不可※選択項目!$J$43,VLOOKUP(新規登録用!U864,※編集不可※選択項目!$N$42:$P$46,3,TRUE),AN864)</f>
        <v/>
      </c>
      <c r="AN864" s="95" t="str">
        <f>IF(G864&amp;H864=※編集不可※選択項目!$J$48,VLOOKUP(新規登録用!U864,※編集不可※選択項目!$N$47:$P$51,3,TRUE),"")</f>
        <v/>
      </c>
      <c r="AO864" s="94">
        <f>IFERROR(VLOOKUP(Y864&amp;G864&amp;H864,※編集不可※選択項目!U:V,2,FALSE),0)</f>
        <v>0</v>
      </c>
      <c r="AP864" s="94">
        <f t="shared" si="187"/>
        <v>0</v>
      </c>
      <c r="AQ864" s="94" t="str">
        <f t="shared" si="188"/>
        <v/>
      </c>
      <c r="AR864" s="81">
        <f t="shared" si="189"/>
        <v>0</v>
      </c>
      <c r="AS864" s="81">
        <f t="shared" si="194"/>
        <v>0</v>
      </c>
      <c r="AT864" s="81">
        <f t="shared" si="190"/>
        <v>0</v>
      </c>
      <c r="AU864" s="81" t="str">
        <f t="shared" si="195"/>
        <v/>
      </c>
      <c r="AV864" s="74">
        <f t="shared" si="196"/>
        <v>0</v>
      </c>
      <c r="AW864" s="74">
        <f t="shared" si="197"/>
        <v>0</v>
      </c>
    </row>
    <row r="865" spans="1:49" s="13" customFormat="1" ht="25.15" customHeight="1" x14ac:dyDescent="0.15">
      <c r="A865" s="72">
        <f t="shared" si="191"/>
        <v>854</v>
      </c>
      <c r="B865" s="26" t="str">
        <f t="shared" si="184"/>
        <v/>
      </c>
      <c r="C865" s="73"/>
      <c r="D865" s="24" t="str">
        <f t="shared" si="192"/>
        <v/>
      </c>
      <c r="E865" s="24" t="str">
        <f t="shared" si="193"/>
        <v/>
      </c>
      <c r="F865" s="22"/>
      <c r="G865" s="23"/>
      <c r="H865" s="22"/>
      <c r="I865" s="24" t="str">
        <f>IF(OR(G865="",H865="",U865=""),"",IFERROR(VLOOKUP(G865&amp;H865&amp;U865,※編集不可※選択項目!$K$3:$P$51,5,FALSE),"該当なし"))</f>
        <v/>
      </c>
      <c r="J865" s="41"/>
      <c r="K865" s="22"/>
      <c r="L865" s="24" t="e">
        <f>J865&amp;#REF!</f>
        <v>#REF!</v>
      </c>
      <c r="M865" s="22"/>
      <c r="N865" s="22"/>
      <c r="O865" s="22"/>
      <c r="P865" s="22"/>
      <c r="Q865" s="22"/>
      <c r="R865" s="22"/>
      <c r="S865" s="25" t="str">
        <f t="shared" si="185"/>
        <v/>
      </c>
      <c r="T865" s="22"/>
      <c r="U865" s="22"/>
      <c r="V865" s="22"/>
      <c r="W865" s="22"/>
      <c r="X865" s="22"/>
      <c r="Y865" s="22"/>
      <c r="Z865" s="31"/>
      <c r="AA865" s="41"/>
      <c r="AB865" s="31"/>
      <c r="AC865" s="121"/>
      <c r="AD865" s="122"/>
      <c r="AE865" s="118"/>
      <c r="AF865" s="100"/>
      <c r="AG865" s="71"/>
      <c r="AH865" s="94">
        <f>IFERROR(INDEX(※編集不可※選択項目!$P$3:$P$51,MATCH(新規登録用!G865&amp;新規登録用!H865&amp;新規登録用!I865,※編集不可※選択項目!$Q$3:$Q$51,0)),0)</f>
        <v>0</v>
      </c>
      <c r="AI865" s="95" t="str">
        <f t="shared" si="186"/>
        <v/>
      </c>
      <c r="AJ865" s="95" t="str">
        <f>IF(G865&amp;H865=※編集不可※選択項目!$J$3,VLOOKUP(新規登録用!U865,※編集不可※選択項目!$N$2:$P$13,3,TRUE),AK865)</f>
        <v/>
      </c>
      <c r="AK865" s="95" t="str">
        <f>IF(G865&amp;H865=※編集不可※選択項目!$J$15,VLOOKUP(新規登録用!U865,※編集不可※選択項目!$N$14:$P$25,3,TRUE),AL865)</f>
        <v/>
      </c>
      <c r="AL865" s="95" t="str">
        <f>IF(G865&amp;H865=※編集不可※選択項目!$J$27,VLOOKUP(新規登録用!U865,※編集不可※選択項目!$N$26:$P$41,3,TRUE),AM865)</f>
        <v/>
      </c>
      <c r="AM865" s="95" t="str">
        <f>IF(G865&amp;H865=※編集不可※選択項目!$J$43,VLOOKUP(新規登録用!U865,※編集不可※選択項目!$N$42:$P$46,3,TRUE),AN865)</f>
        <v/>
      </c>
      <c r="AN865" s="95" t="str">
        <f>IF(G865&amp;H865=※編集不可※選択項目!$J$48,VLOOKUP(新規登録用!U865,※編集不可※選択項目!$N$47:$P$51,3,TRUE),"")</f>
        <v/>
      </c>
      <c r="AO865" s="94">
        <f>IFERROR(VLOOKUP(Y865&amp;G865&amp;H865,※編集不可※選択項目!U:V,2,FALSE),0)</f>
        <v>0</v>
      </c>
      <c r="AP865" s="94">
        <f t="shared" si="187"/>
        <v>0</v>
      </c>
      <c r="AQ865" s="94" t="str">
        <f t="shared" si="188"/>
        <v/>
      </c>
      <c r="AR865" s="81">
        <f t="shared" si="189"/>
        <v>0</v>
      </c>
      <c r="AS865" s="81">
        <f t="shared" si="194"/>
        <v>0</v>
      </c>
      <c r="AT865" s="81">
        <f t="shared" si="190"/>
        <v>0</v>
      </c>
      <c r="AU865" s="81" t="str">
        <f t="shared" si="195"/>
        <v/>
      </c>
      <c r="AV865" s="74">
        <f t="shared" si="196"/>
        <v>0</v>
      </c>
      <c r="AW865" s="74">
        <f t="shared" si="197"/>
        <v>0</v>
      </c>
    </row>
    <row r="866" spans="1:49" s="13" customFormat="1" ht="25.15" customHeight="1" x14ac:dyDescent="0.15">
      <c r="A866" s="72">
        <f t="shared" si="191"/>
        <v>855</v>
      </c>
      <c r="B866" s="26" t="str">
        <f t="shared" si="184"/>
        <v/>
      </c>
      <c r="C866" s="73"/>
      <c r="D866" s="24" t="str">
        <f t="shared" si="192"/>
        <v/>
      </c>
      <c r="E866" s="24" t="str">
        <f t="shared" si="193"/>
        <v/>
      </c>
      <c r="F866" s="22"/>
      <c r="G866" s="23"/>
      <c r="H866" s="22"/>
      <c r="I866" s="24" t="str">
        <f>IF(OR(G866="",H866="",U866=""),"",IFERROR(VLOOKUP(G866&amp;H866&amp;U866,※編集不可※選択項目!$K$3:$P$51,5,FALSE),"該当なし"))</f>
        <v/>
      </c>
      <c r="J866" s="41"/>
      <c r="K866" s="22"/>
      <c r="L866" s="24" t="e">
        <f>J866&amp;#REF!</f>
        <v>#REF!</v>
      </c>
      <c r="M866" s="22"/>
      <c r="N866" s="22"/>
      <c r="O866" s="22"/>
      <c r="P866" s="22"/>
      <c r="Q866" s="22"/>
      <c r="R866" s="22"/>
      <c r="S866" s="25" t="str">
        <f t="shared" si="185"/>
        <v/>
      </c>
      <c r="T866" s="22"/>
      <c r="U866" s="22"/>
      <c r="V866" s="22"/>
      <c r="W866" s="22"/>
      <c r="X866" s="22"/>
      <c r="Y866" s="22"/>
      <c r="Z866" s="31"/>
      <c r="AA866" s="41"/>
      <c r="AB866" s="31"/>
      <c r="AC866" s="121"/>
      <c r="AD866" s="122"/>
      <c r="AE866" s="118"/>
      <c r="AF866" s="100"/>
      <c r="AG866" s="71"/>
      <c r="AH866" s="94">
        <f>IFERROR(INDEX(※編集不可※選択項目!$P$3:$P$51,MATCH(新規登録用!G866&amp;新規登録用!H866&amp;新規登録用!I866,※編集不可※選択項目!$Q$3:$Q$51,0)),0)</f>
        <v>0</v>
      </c>
      <c r="AI866" s="95" t="str">
        <f t="shared" si="186"/>
        <v/>
      </c>
      <c r="AJ866" s="95" t="str">
        <f>IF(G866&amp;H866=※編集不可※選択項目!$J$3,VLOOKUP(新規登録用!U866,※編集不可※選択項目!$N$2:$P$13,3,TRUE),AK866)</f>
        <v/>
      </c>
      <c r="AK866" s="95" t="str">
        <f>IF(G866&amp;H866=※編集不可※選択項目!$J$15,VLOOKUP(新規登録用!U866,※編集不可※選択項目!$N$14:$P$25,3,TRUE),AL866)</f>
        <v/>
      </c>
      <c r="AL866" s="95" t="str">
        <f>IF(G866&amp;H866=※編集不可※選択項目!$J$27,VLOOKUP(新規登録用!U866,※編集不可※選択項目!$N$26:$P$41,3,TRUE),AM866)</f>
        <v/>
      </c>
      <c r="AM866" s="95" t="str">
        <f>IF(G866&amp;H866=※編集不可※選択項目!$J$43,VLOOKUP(新規登録用!U866,※編集不可※選択項目!$N$42:$P$46,3,TRUE),AN866)</f>
        <v/>
      </c>
      <c r="AN866" s="95" t="str">
        <f>IF(G866&amp;H866=※編集不可※選択項目!$J$48,VLOOKUP(新規登録用!U866,※編集不可※選択項目!$N$47:$P$51,3,TRUE),"")</f>
        <v/>
      </c>
      <c r="AO866" s="94">
        <f>IFERROR(VLOOKUP(Y866&amp;G866&amp;H866,※編集不可※選択項目!U:V,2,FALSE),0)</f>
        <v>0</v>
      </c>
      <c r="AP866" s="94">
        <f t="shared" si="187"/>
        <v>0</v>
      </c>
      <c r="AQ866" s="94" t="str">
        <f t="shared" si="188"/>
        <v/>
      </c>
      <c r="AR866" s="81">
        <f t="shared" si="189"/>
        <v>0</v>
      </c>
      <c r="AS866" s="81">
        <f t="shared" si="194"/>
        <v>0</v>
      </c>
      <c r="AT866" s="81">
        <f t="shared" si="190"/>
        <v>0</v>
      </c>
      <c r="AU866" s="81" t="str">
        <f t="shared" si="195"/>
        <v/>
      </c>
      <c r="AV866" s="74">
        <f t="shared" si="196"/>
        <v>0</v>
      </c>
      <c r="AW866" s="74">
        <f t="shared" si="197"/>
        <v>0</v>
      </c>
    </row>
    <row r="867" spans="1:49" s="13" customFormat="1" ht="25.15" customHeight="1" x14ac:dyDescent="0.15">
      <c r="A867" s="72">
        <f t="shared" si="191"/>
        <v>856</v>
      </c>
      <c r="B867" s="26" t="str">
        <f t="shared" si="184"/>
        <v/>
      </c>
      <c r="C867" s="73"/>
      <c r="D867" s="24" t="str">
        <f t="shared" si="192"/>
        <v/>
      </c>
      <c r="E867" s="24" t="str">
        <f t="shared" si="193"/>
        <v/>
      </c>
      <c r="F867" s="22"/>
      <c r="G867" s="23"/>
      <c r="H867" s="22"/>
      <c r="I867" s="24" t="str">
        <f>IF(OR(G867="",H867="",U867=""),"",IFERROR(VLOOKUP(G867&amp;H867&amp;U867,※編集不可※選択項目!$K$3:$P$51,5,FALSE),"該当なし"))</f>
        <v/>
      </c>
      <c r="J867" s="41"/>
      <c r="K867" s="22"/>
      <c r="L867" s="24" t="e">
        <f>J867&amp;#REF!</f>
        <v>#REF!</v>
      </c>
      <c r="M867" s="22"/>
      <c r="N867" s="22"/>
      <c r="O867" s="22"/>
      <c r="P867" s="22"/>
      <c r="Q867" s="22"/>
      <c r="R867" s="22"/>
      <c r="S867" s="25" t="str">
        <f t="shared" si="185"/>
        <v/>
      </c>
      <c r="T867" s="22"/>
      <c r="U867" s="22"/>
      <c r="V867" s="22"/>
      <c r="W867" s="22"/>
      <c r="X867" s="22"/>
      <c r="Y867" s="22"/>
      <c r="Z867" s="31"/>
      <c r="AA867" s="41"/>
      <c r="AB867" s="31"/>
      <c r="AC867" s="121"/>
      <c r="AD867" s="122"/>
      <c r="AE867" s="118"/>
      <c r="AF867" s="100"/>
      <c r="AG867" s="71"/>
      <c r="AH867" s="94">
        <f>IFERROR(INDEX(※編集不可※選択項目!$P$3:$P$51,MATCH(新規登録用!G867&amp;新規登録用!H867&amp;新規登録用!I867,※編集不可※選択項目!$Q$3:$Q$51,0)),0)</f>
        <v>0</v>
      </c>
      <c r="AI867" s="95" t="str">
        <f t="shared" si="186"/>
        <v/>
      </c>
      <c r="AJ867" s="95" t="str">
        <f>IF(G867&amp;H867=※編集不可※選択項目!$J$3,VLOOKUP(新規登録用!U867,※編集不可※選択項目!$N$2:$P$13,3,TRUE),AK867)</f>
        <v/>
      </c>
      <c r="AK867" s="95" t="str">
        <f>IF(G867&amp;H867=※編集不可※選択項目!$J$15,VLOOKUP(新規登録用!U867,※編集不可※選択項目!$N$14:$P$25,3,TRUE),AL867)</f>
        <v/>
      </c>
      <c r="AL867" s="95" t="str">
        <f>IF(G867&amp;H867=※編集不可※選択項目!$J$27,VLOOKUP(新規登録用!U867,※編集不可※選択項目!$N$26:$P$41,3,TRUE),AM867)</f>
        <v/>
      </c>
      <c r="AM867" s="95" t="str">
        <f>IF(G867&amp;H867=※編集不可※選択項目!$J$43,VLOOKUP(新規登録用!U867,※編集不可※選択項目!$N$42:$P$46,3,TRUE),AN867)</f>
        <v/>
      </c>
      <c r="AN867" s="95" t="str">
        <f>IF(G867&amp;H867=※編集不可※選択項目!$J$48,VLOOKUP(新規登録用!U867,※編集不可※選択項目!$N$47:$P$51,3,TRUE),"")</f>
        <v/>
      </c>
      <c r="AO867" s="94">
        <f>IFERROR(VLOOKUP(Y867&amp;G867&amp;H867,※編集不可※選択項目!U:V,2,FALSE),0)</f>
        <v>0</v>
      </c>
      <c r="AP867" s="94">
        <f t="shared" si="187"/>
        <v>0</v>
      </c>
      <c r="AQ867" s="94" t="str">
        <f t="shared" si="188"/>
        <v/>
      </c>
      <c r="AR867" s="81">
        <f t="shared" si="189"/>
        <v>0</v>
      </c>
      <c r="AS867" s="81">
        <f t="shared" si="194"/>
        <v>0</v>
      </c>
      <c r="AT867" s="81">
        <f t="shared" si="190"/>
        <v>0</v>
      </c>
      <c r="AU867" s="81" t="str">
        <f t="shared" si="195"/>
        <v/>
      </c>
      <c r="AV867" s="74">
        <f t="shared" si="196"/>
        <v>0</v>
      </c>
      <c r="AW867" s="74">
        <f t="shared" si="197"/>
        <v>0</v>
      </c>
    </row>
    <row r="868" spans="1:49" s="13" customFormat="1" ht="25.15" customHeight="1" x14ac:dyDescent="0.15">
      <c r="A868" s="72">
        <f t="shared" si="191"/>
        <v>857</v>
      </c>
      <c r="B868" s="26" t="str">
        <f t="shared" si="184"/>
        <v/>
      </c>
      <c r="C868" s="73"/>
      <c r="D868" s="24" t="str">
        <f t="shared" si="192"/>
        <v/>
      </c>
      <c r="E868" s="24" t="str">
        <f t="shared" si="193"/>
        <v/>
      </c>
      <c r="F868" s="22"/>
      <c r="G868" s="23"/>
      <c r="H868" s="22"/>
      <c r="I868" s="24" t="str">
        <f>IF(OR(G868="",H868="",U868=""),"",IFERROR(VLOOKUP(G868&amp;H868&amp;U868,※編集不可※選択項目!$K$3:$P$51,5,FALSE),"該当なし"))</f>
        <v/>
      </c>
      <c r="J868" s="41"/>
      <c r="K868" s="22"/>
      <c r="L868" s="24" t="e">
        <f>J868&amp;#REF!</f>
        <v>#REF!</v>
      </c>
      <c r="M868" s="22"/>
      <c r="N868" s="22"/>
      <c r="O868" s="22"/>
      <c r="P868" s="22"/>
      <c r="Q868" s="22"/>
      <c r="R868" s="22"/>
      <c r="S868" s="25" t="str">
        <f t="shared" si="185"/>
        <v/>
      </c>
      <c r="T868" s="22"/>
      <c r="U868" s="22"/>
      <c r="V868" s="22"/>
      <c r="W868" s="22"/>
      <c r="X868" s="22"/>
      <c r="Y868" s="22"/>
      <c r="Z868" s="31"/>
      <c r="AA868" s="41"/>
      <c r="AB868" s="31"/>
      <c r="AC868" s="121"/>
      <c r="AD868" s="122"/>
      <c r="AE868" s="118"/>
      <c r="AF868" s="100"/>
      <c r="AG868" s="71"/>
      <c r="AH868" s="94">
        <f>IFERROR(INDEX(※編集不可※選択項目!$P$3:$P$51,MATCH(新規登録用!G868&amp;新規登録用!H868&amp;新規登録用!I868,※編集不可※選択項目!$Q$3:$Q$51,0)),0)</f>
        <v>0</v>
      </c>
      <c r="AI868" s="95" t="str">
        <f t="shared" si="186"/>
        <v/>
      </c>
      <c r="AJ868" s="95" t="str">
        <f>IF(G868&amp;H868=※編集不可※選択項目!$J$3,VLOOKUP(新規登録用!U868,※編集不可※選択項目!$N$2:$P$13,3,TRUE),AK868)</f>
        <v/>
      </c>
      <c r="AK868" s="95" t="str">
        <f>IF(G868&amp;H868=※編集不可※選択項目!$J$15,VLOOKUP(新規登録用!U868,※編集不可※選択項目!$N$14:$P$25,3,TRUE),AL868)</f>
        <v/>
      </c>
      <c r="AL868" s="95" t="str">
        <f>IF(G868&amp;H868=※編集不可※選択項目!$J$27,VLOOKUP(新規登録用!U868,※編集不可※選択項目!$N$26:$P$41,3,TRUE),AM868)</f>
        <v/>
      </c>
      <c r="AM868" s="95" t="str">
        <f>IF(G868&amp;H868=※編集不可※選択項目!$J$43,VLOOKUP(新規登録用!U868,※編集不可※選択項目!$N$42:$P$46,3,TRUE),AN868)</f>
        <v/>
      </c>
      <c r="AN868" s="95" t="str">
        <f>IF(G868&amp;H868=※編集不可※選択項目!$J$48,VLOOKUP(新規登録用!U868,※編集不可※選択項目!$N$47:$P$51,3,TRUE),"")</f>
        <v/>
      </c>
      <c r="AO868" s="94">
        <f>IFERROR(VLOOKUP(Y868&amp;G868&amp;H868,※編集不可※選択項目!U:V,2,FALSE),0)</f>
        <v>0</v>
      </c>
      <c r="AP868" s="94">
        <f t="shared" si="187"/>
        <v>0</v>
      </c>
      <c r="AQ868" s="94" t="str">
        <f t="shared" si="188"/>
        <v/>
      </c>
      <c r="AR868" s="81">
        <f t="shared" si="189"/>
        <v>0</v>
      </c>
      <c r="AS868" s="81">
        <f t="shared" si="194"/>
        <v>0</v>
      </c>
      <c r="AT868" s="81">
        <f t="shared" si="190"/>
        <v>0</v>
      </c>
      <c r="AU868" s="81" t="str">
        <f t="shared" si="195"/>
        <v/>
      </c>
      <c r="AV868" s="74">
        <f t="shared" si="196"/>
        <v>0</v>
      </c>
      <c r="AW868" s="74">
        <f t="shared" si="197"/>
        <v>0</v>
      </c>
    </row>
    <row r="869" spans="1:49" s="13" customFormat="1" ht="25.15" customHeight="1" x14ac:dyDescent="0.15">
      <c r="A869" s="72">
        <f t="shared" si="191"/>
        <v>858</v>
      </c>
      <c r="B869" s="26" t="str">
        <f t="shared" si="184"/>
        <v/>
      </c>
      <c r="C869" s="73"/>
      <c r="D869" s="24" t="str">
        <f t="shared" si="192"/>
        <v/>
      </c>
      <c r="E869" s="24" t="str">
        <f t="shared" si="193"/>
        <v/>
      </c>
      <c r="F869" s="22"/>
      <c r="G869" s="23"/>
      <c r="H869" s="22"/>
      <c r="I869" s="24" t="str">
        <f>IF(OR(G869="",H869="",U869=""),"",IFERROR(VLOOKUP(G869&amp;H869&amp;U869,※編集不可※選択項目!$K$3:$P$51,5,FALSE),"該当なし"))</f>
        <v/>
      </c>
      <c r="J869" s="41"/>
      <c r="K869" s="22"/>
      <c r="L869" s="24" t="e">
        <f>J869&amp;#REF!</f>
        <v>#REF!</v>
      </c>
      <c r="M869" s="22"/>
      <c r="N869" s="22"/>
      <c r="O869" s="22"/>
      <c r="P869" s="22"/>
      <c r="Q869" s="22"/>
      <c r="R869" s="22"/>
      <c r="S869" s="25" t="str">
        <f t="shared" si="185"/>
        <v/>
      </c>
      <c r="T869" s="22"/>
      <c r="U869" s="22"/>
      <c r="V869" s="22"/>
      <c r="W869" s="22"/>
      <c r="X869" s="22"/>
      <c r="Y869" s="22"/>
      <c r="Z869" s="31"/>
      <c r="AA869" s="41"/>
      <c r="AB869" s="31"/>
      <c r="AC869" s="121"/>
      <c r="AD869" s="122"/>
      <c r="AE869" s="118"/>
      <c r="AF869" s="100"/>
      <c r="AG869" s="71"/>
      <c r="AH869" s="94">
        <f>IFERROR(INDEX(※編集不可※選択項目!$P$3:$P$51,MATCH(新規登録用!G869&amp;新規登録用!H869&amp;新規登録用!I869,※編集不可※選択項目!$Q$3:$Q$51,0)),0)</f>
        <v>0</v>
      </c>
      <c r="AI869" s="95" t="str">
        <f t="shared" si="186"/>
        <v/>
      </c>
      <c r="AJ869" s="95" t="str">
        <f>IF(G869&amp;H869=※編集不可※選択項目!$J$3,VLOOKUP(新規登録用!U869,※編集不可※選択項目!$N$2:$P$13,3,TRUE),AK869)</f>
        <v/>
      </c>
      <c r="AK869" s="95" t="str">
        <f>IF(G869&amp;H869=※編集不可※選択項目!$J$15,VLOOKUP(新規登録用!U869,※編集不可※選択項目!$N$14:$P$25,3,TRUE),AL869)</f>
        <v/>
      </c>
      <c r="AL869" s="95" t="str">
        <f>IF(G869&amp;H869=※編集不可※選択項目!$J$27,VLOOKUP(新規登録用!U869,※編集不可※選択項目!$N$26:$P$41,3,TRUE),AM869)</f>
        <v/>
      </c>
      <c r="AM869" s="95" t="str">
        <f>IF(G869&amp;H869=※編集不可※選択項目!$J$43,VLOOKUP(新規登録用!U869,※編集不可※選択項目!$N$42:$P$46,3,TRUE),AN869)</f>
        <v/>
      </c>
      <c r="AN869" s="95" t="str">
        <f>IF(G869&amp;H869=※編集不可※選択項目!$J$48,VLOOKUP(新規登録用!U869,※編集不可※選択項目!$N$47:$P$51,3,TRUE),"")</f>
        <v/>
      </c>
      <c r="AO869" s="94">
        <f>IFERROR(VLOOKUP(Y869&amp;G869&amp;H869,※編集不可※選択項目!U:V,2,FALSE),0)</f>
        <v>0</v>
      </c>
      <c r="AP869" s="94">
        <f t="shared" si="187"/>
        <v>0</v>
      </c>
      <c r="AQ869" s="94" t="str">
        <f t="shared" si="188"/>
        <v/>
      </c>
      <c r="AR869" s="81">
        <f t="shared" si="189"/>
        <v>0</v>
      </c>
      <c r="AS869" s="81">
        <f t="shared" si="194"/>
        <v>0</v>
      </c>
      <c r="AT869" s="81">
        <f t="shared" si="190"/>
        <v>0</v>
      </c>
      <c r="AU869" s="81" t="str">
        <f t="shared" si="195"/>
        <v/>
      </c>
      <c r="AV869" s="74">
        <f t="shared" si="196"/>
        <v>0</v>
      </c>
      <c r="AW869" s="74">
        <f t="shared" si="197"/>
        <v>0</v>
      </c>
    </row>
    <row r="870" spans="1:49" s="13" customFormat="1" ht="25.15" customHeight="1" x14ac:dyDescent="0.15">
      <c r="A870" s="72">
        <f t="shared" si="191"/>
        <v>859</v>
      </c>
      <c r="B870" s="26" t="str">
        <f t="shared" si="184"/>
        <v/>
      </c>
      <c r="C870" s="73"/>
      <c r="D870" s="24" t="str">
        <f t="shared" si="192"/>
        <v/>
      </c>
      <c r="E870" s="24" t="str">
        <f t="shared" si="193"/>
        <v/>
      </c>
      <c r="F870" s="22"/>
      <c r="G870" s="23"/>
      <c r="H870" s="22"/>
      <c r="I870" s="24" t="str">
        <f>IF(OR(G870="",H870="",U870=""),"",IFERROR(VLOOKUP(G870&amp;H870&amp;U870,※編集不可※選択項目!$K$3:$P$51,5,FALSE),"該当なし"))</f>
        <v/>
      </c>
      <c r="J870" s="41"/>
      <c r="K870" s="22"/>
      <c r="L870" s="24" t="e">
        <f>J870&amp;#REF!</f>
        <v>#REF!</v>
      </c>
      <c r="M870" s="22"/>
      <c r="N870" s="22"/>
      <c r="O870" s="22"/>
      <c r="P870" s="22"/>
      <c r="Q870" s="22"/>
      <c r="R870" s="22"/>
      <c r="S870" s="25" t="str">
        <f t="shared" si="185"/>
        <v/>
      </c>
      <c r="T870" s="22"/>
      <c r="U870" s="22"/>
      <c r="V870" s="22"/>
      <c r="W870" s="22"/>
      <c r="X870" s="22"/>
      <c r="Y870" s="22"/>
      <c r="Z870" s="31"/>
      <c r="AA870" s="41"/>
      <c r="AB870" s="31"/>
      <c r="AC870" s="121"/>
      <c r="AD870" s="122"/>
      <c r="AE870" s="118"/>
      <c r="AF870" s="100"/>
      <c r="AG870" s="71"/>
      <c r="AH870" s="94">
        <f>IFERROR(INDEX(※編集不可※選択項目!$P$3:$P$51,MATCH(新規登録用!G870&amp;新規登録用!H870&amp;新規登録用!I870,※編集不可※選択項目!$Q$3:$Q$51,0)),0)</f>
        <v>0</v>
      </c>
      <c r="AI870" s="95" t="str">
        <f t="shared" si="186"/>
        <v/>
      </c>
      <c r="AJ870" s="95" t="str">
        <f>IF(G870&amp;H870=※編集不可※選択項目!$J$3,VLOOKUP(新規登録用!U870,※編集不可※選択項目!$N$2:$P$13,3,TRUE),AK870)</f>
        <v/>
      </c>
      <c r="AK870" s="95" t="str">
        <f>IF(G870&amp;H870=※編集不可※選択項目!$J$15,VLOOKUP(新規登録用!U870,※編集不可※選択項目!$N$14:$P$25,3,TRUE),AL870)</f>
        <v/>
      </c>
      <c r="AL870" s="95" t="str">
        <f>IF(G870&amp;H870=※編集不可※選択項目!$J$27,VLOOKUP(新規登録用!U870,※編集不可※選択項目!$N$26:$P$41,3,TRUE),AM870)</f>
        <v/>
      </c>
      <c r="AM870" s="95" t="str">
        <f>IF(G870&amp;H870=※編集不可※選択項目!$J$43,VLOOKUP(新規登録用!U870,※編集不可※選択項目!$N$42:$P$46,3,TRUE),AN870)</f>
        <v/>
      </c>
      <c r="AN870" s="95" t="str">
        <f>IF(G870&amp;H870=※編集不可※選択項目!$J$48,VLOOKUP(新規登録用!U870,※編集不可※選択項目!$N$47:$P$51,3,TRUE),"")</f>
        <v/>
      </c>
      <c r="AO870" s="94">
        <f>IFERROR(VLOOKUP(Y870&amp;G870&amp;H870,※編集不可※選択項目!U:V,2,FALSE),0)</f>
        <v>0</v>
      </c>
      <c r="AP870" s="94">
        <f t="shared" si="187"/>
        <v>0</v>
      </c>
      <c r="AQ870" s="94" t="str">
        <f t="shared" si="188"/>
        <v/>
      </c>
      <c r="AR870" s="81">
        <f t="shared" si="189"/>
        <v>0</v>
      </c>
      <c r="AS870" s="81">
        <f t="shared" si="194"/>
        <v>0</v>
      </c>
      <c r="AT870" s="81">
        <f t="shared" si="190"/>
        <v>0</v>
      </c>
      <c r="AU870" s="81" t="str">
        <f t="shared" si="195"/>
        <v/>
      </c>
      <c r="AV870" s="74">
        <f t="shared" si="196"/>
        <v>0</v>
      </c>
      <c r="AW870" s="74">
        <f t="shared" si="197"/>
        <v>0</v>
      </c>
    </row>
    <row r="871" spans="1:49" s="13" customFormat="1" ht="25.15" customHeight="1" x14ac:dyDescent="0.15">
      <c r="A871" s="72">
        <f t="shared" si="191"/>
        <v>860</v>
      </c>
      <c r="B871" s="26" t="str">
        <f t="shared" si="184"/>
        <v/>
      </c>
      <c r="C871" s="73"/>
      <c r="D871" s="24" t="str">
        <f t="shared" si="192"/>
        <v/>
      </c>
      <c r="E871" s="24" t="str">
        <f t="shared" si="193"/>
        <v/>
      </c>
      <c r="F871" s="22"/>
      <c r="G871" s="23"/>
      <c r="H871" s="22"/>
      <c r="I871" s="24" t="str">
        <f>IF(OR(G871="",H871="",U871=""),"",IFERROR(VLOOKUP(G871&amp;H871&amp;U871,※編集不可※選択項目!$K$3:$P$51,5,FALSE),"該当なし"))</f>
        <v/>
      </c>
      <c r="J871" s="41"/>
      <c r="K871" s="22"/>
      <c r="L871" s="24" t="e">
        <f>J871&amp;#REF!</f>
        <v>#REF!</v>
      </c>
      <c r="M871" s="22"/>
      <c r="N871" s="22"/>
      <c r="O871" s="22"/>
      <c r="P871" s="22"/>
      <c r="Q871" s="22"/>
      <c r="R871" s="22"/>
      <c r="S871" s="25" t="str">
        <f t="shared" si="185"/>
        <v/>
      </c>
      <c r="T871" s="22"/>
      <c r="U871" s="22"/>
      <c r="V871" s="22"/>
      <c r="W871" s="22"/>
      <c r="X871" s="22"/>
      <c r="Y871" s="22"/>
      <c r="Z871" s="31"/>
      <c r="AA871" s="41"/>
      <c r="AB871" s="31"/>
      <c r="AC871" s="121"/>
      <c r="AD871" s="122"/>
      <c r="AE871" s="118"/>
      <c r="AF871" s="100"/>
      <c r="AG871" s="71"/>
      <c r="AH871" s="94">
        <f>IFERROR(INDEX(※編集不可※選択項目!$P$3:$P$51,MATCH(新規登録用!G871&amp;新規登録用!H871&amp;新規登録用!I871,※編集不可※選択項目!$Q$3:$Q$51,0)),0)</f>
        <v>0</v>
      </c>
      <c r="AI871" s="95" t="str">
        <f t="shared" si="186"/>
        <v/>
      </c>
      <c r="AJ871" s="95" t="str">
        <f>IF(G871&amp;H871=※編集不可※選択項目!$J$3,VLOOKUP(新規登録用!U871,※編集不可※選択項目!$N$2:$P$13,3,TRUE),AK871)</f>
        <v/>
      </c>
      <c r="AK871" s="95" t="str">
        <f>IF(G871&amp;H871=※編集不可※選択項目!$J$15,VLOOKUP(新規登録用!U871,※編集不可※選択項目!$N$14:$P$25,3,TRUE),AL871)</f>
        <v/>
      </c>
      <c r="AL871" s="95" t="str">
        <f>IF(G871&amp;H871=※編集不可※選択項目!$J$27,VLOOKUP(新規登録用!U871,※編集不可※選択項目!$N$26:$P$41,3,TRUE),AM871)</f>
        <v/>
      </c>
      <c r="AM871" s="95" t="str">
        <f>IF(G871&amp;H871=※編集不可※選択項目!$J$43,VLOOKUP(新規登録用!U871,※編集不可※選択項目!$N$42:$P$46,3,TRUE),AN871)</f>
        <v/>
      </c>
      <c r="AN871" s="95" t="str">
        <f>IF(G871&amp;H871=※編集不可※選択項目!$J$48,VLOOKUP(新規登録用!U871,※編集不可※選択項目!$N$47:$P$51,3,TRUE),"")</f>
        <v/>
      </c>
      <c r="AO871" s="94">
        <f>IFERROR(VLOOKUP(Y871&amp;G871&amp;H871,※編集不可※選択項目!U:V,2,FALSE),0)</f>
        <v>0</v>
      </c>
      <c r="AP871" s="94">
        <f t="shared" si="187"/>
        <v>0</v>
      </c>
      <c r="AQ871" s="94" t="str">
        <f t="shared" si="188"/>
        <v/>
      </c>
      <c r="AR871" s="81">
        <f t="shared" si="189"/>
        <v>0</v>
      </c>
      <c r="AS871" s="81">
        <f t="shared" si="194"/>
        <v>0</v>
      </c>
      <c r="AT871" s="81">
        <f t="shared" si="190"/>
        <v>0</v>
      </c>
      <c r="AU871" s="81" t="str">
        <f t="shared" si="195"/>
        <v/>
      </c>
      <c r="AV871" s="74">
        <f t="shared" si="196"/>
        <v>0</v>
      </c>
      <c r="AW871" s="74">
        <f t="shared" si="197"/>
        <v>0</v>
      </c>
    </row>
    <row r="872" spans="1:49" s="13" customFormat="1" ht="25.15" customHeight="1" x14ac:dyDescent="0.15">
      <c r="A872" s="72">
        <f t="shared" si="191"/>
        <v>861</v>
      </c>
      <c r="B872" s="26" t="str">
        <f t="shared" si="184"/>
        <v/>
      </c>
      <c r="C872" s="73"/>
      <c r="D872" s="24" t="str">
        <f t="shared" si="192"/>
        <v/>
      </c>
      <c r="E872" s="24" t="str">
        <f t="shared" si="193"/>
        <v/>
      </c>
      <c r="F872" s="22"/>
      <c r="G872" s="23"/>
      <c r="H872" s="22"/>
      <c r="I872" s="24" t="str">
        <f>IF(OR(G872="",H872="",U872=""),"",IFERROR(VLOOKUP(G872&amp;H872&amp;U872,※編集不可※選択項目!$K$3:$P$51,5,FALSE),"該当なし"))</f>
        <v/>
      </c>
      <c r="J872" s="41"/>
      <c r="K872" s="22"/>
      <c r="L872" s="24" t="e">
        <f>J872&amp;#REF!</f>
        <v>#REF!</v>
      </c>
      <c r="M872" s="22"/>
      <c r="N872" s="22"/>
      <c r="O872" s="22"/>
      <c r="P872" s="22"/>
      <c r="Q872" s="22"/>
      <c r="R872" s="22"/>
      <c r="S872" s="25" t="str">
        <f t="shared" si="185"/>
        <v/>
      </c>
      <c r="T872" s="22"/>
      <c r="U872" s="22"/>
      <c r="V872" s="22"/>
      <c r="W872" s="22"/>
      <c r="X872" s="22"/>
      <c r="Y872" s="22"/>
      <c r="Z872" s="31"/>
      <c r="AA872" s="41"/>
      <c r="AB872" s="31"/>
      <c r="AC872" s="121"/>
      <c r="AD872" s="122"/>
      <c r="AE872" s="118"/>
      <c r="AF872" s="100"/>
      <c r="AG872" s="71"/>
      <c r="AH872" s="94">
        <f>IFERROR(INDEX(※編集不可※選択項目!$P$3:$P$51,MATCH(新規登録用!G872&amp;新規登録用!H872&amp;新規登録用!I872,※編集不可※選択項目!$Q$3:$Q$51,0)),0)</f>
        <v>0</v>
      </c>
      <c r="AI872" s="95" t="str">
        <f t="shared" si="186"/>
        <v/>
      </c>
      <c r="AJ872" s="95" t="str">
        <f>IF(G872&amp;H872=※編集不可※選択項目!$J$3,VLOOKUP(新規登録用!U872,※編集不可※選択項目!$N$2:$P$13,3,TRUE),AK872)</f>
        <v/>
      </c>
      <c r="AK872" s="95" t="str">
        <f>IF(G872&amp;H872=※編集不可※選択項目!$J$15,VLOOKUP(新規登録用!U872,※編集不可※選択項目!$N$14:$P$25,3,TRUE),AL872)</f>
        <v/>
      </c>
      <c r="AL872" s="95" t="str">
        <f>IF(G872&amp;H872=※編集不可※選択項目!$J$27,VLOOKUP(新規登録用!U872,※編集不可※選択項目!$N$26:$P$41,3,TRUE),AM872)</f>
        <v/>
      </c>
      <c r="AM872" s="95" t="str">
        <f>IF(G872&amp;H872=※編集不可※選択項目!$J$43,VLOOKUP(新規登録用!U872,※編集不可※選択項目!$N$42:$P$46,3,TRUE),AN872)</f>
        <v/>
      </c>
      <c r="AN872" s="95" t="str">
        <f>IF(G872&amp;H872=※編集不可※選択項目!$J$48,VLOOKUP(新規登録用!U872,※編集不可※選択項目!$N$47:$P$51,3,TRUE),"")</f>
        <v/>
      </c>
      <c r="AO872" s="94">
        <f>IFERROR(VLOOKUP(Y872&amp;G872&amp;H872,※編集不可※選択項目!U:V,2,FALSE),0)</f>
        <v>0</v>
      </c>
      <c r="AP872" s="94">
        <f t="shared" si="187"/>
        <v>0</v>
      </c>
      <c r="AQ872" s="94" t="str">
        <f t="shared" si="188"/>
        <v/>
      </c>
      <c r="AR872" s="81">
        <f t="shared" si="189"/>
        <v>0</v>
      </c>
      <c r="AS872" s="81">
        <f t="shared" si="194"/>
        <v>0</v>
      </c>
      <c r="AT872" s="81">
        <f t="shared" si="190"/>
        <v>0</v>
      </c>
      <c r="AU872" s="81" t="str">
        <f t="shared" si="195"/>
        <v/>
      </c>
      <c r="AV872" s="74">
        <f t="shared" si="196"/>
        <v>0</v>
      </c>
      <c r="AW872" s="74">
        <f t="shared" si="197"/>
        <v>0</v>
      </c>
    </row>
    <row r="873" spans="1:49" s="13" customFormat="1" ht="25.15" customHeight="1" x14ac:dyDescent="0.15">
      <c r="A873" s="72">
        <f t="shared" si="191"/>
        <v>862</v>
      </c>
      <c r="B873" s="26" t="str">
        <f t="shared" si="184"/>
        <v/>
      </c>
      <c r="C873" s="73"/>
      <c r="D873" s="24" t="str">
        <f t="shared" si="192"/>
        <v/>
      </c>
      <c r="E873" s="24" t="str">
        <f t="shared" si="193"/>
        <v/>
      </c>
      <c r="F873" s="22"/>
      <c r="G873" s="23"/>
      <c r="H873" s="22"/>
      <c r="I873" s="24" t="str">
        <f>IF(OR(G873="",H873="",U873=""),"",IFERROR(VLOOKUP(G873&amp;H873&amp;U873,※編集不可※選択項目!$K$3:$P$51,5,FALSE),"該当なし"))</f>
        <v/>
      </c>
      <c r="J873" s="41"/>
      <c r="K873" s="22"/>
      <c r="L873" s="24" t="e">
        <f>J873&amp;#REF!</f>
        <v>#REF!</v>
      </c>
      <c r="M873" s="22"/>
      <c r="N873" s="22"/>
      <c r="O873" s="22"/>
      <c r="P873" s="22"/>
      <c r="Q873" s="22"/>
      <c r="R873" s="22"/>
      <c r="S873" s="25" t="str">
        <f t="shared" si="185"/>
        <v/>
      </c>
      <c r="T873" s="22"/>
      <c r="U873" s="22"/>
      <c r="V873" s="22"/>
      <c r="W873" s="22"/>
      <c r="X873" s="22"/>
      <c r="Y873" s="22"/>
      <c r="Z873" s="31"/>
      <c r="AA873" s="41"/>
      <c r="AB873" s="31"/>
      <c r="AC873" s="121"/>
      <c r="AD873" s="122"/>
      <c r="AE873" s="118"/>
      <c r="AF873" s="100"/>
      <c r="AG873" s="71"/>
      <c r="AH873" s="94">
        <f>IFERROR(INDEX(※編集不可※選択項目!$P$3:$P$51,MATCH(新規登録用!G873&amp;新規登録用!H873&amp;新規登録用!I873,※編集不可※選択項目!$Q$3:$Q$51,0)),0)</f>
        <v>0</v>
      </c>
      <c r="AI873" s="95" t="str">
        <f t="shared" si="186"/>
        <v/>
      </c>
      <c r="AJ873" s="95" t="str">
        <f>IF(G873&amp;H873=※編集不可※選択項目!$J$3,VLOOKUP(新規登録用!U873,※編集不可※選択項目!$N$2:$P$13,3,TRUE),AK873)</f>
        <v/>
      </c>
      <c r="AK873" s="95" t="str">
        <f>IF(G873&amp;H873=※編集不可※選択項目!$J$15,VLOOKUP(新規登録用!U873,※編集不可※選択項目!$N$14:$P$25,3,TRUE),AL873)</f>
        <v/>
      </c>
      <c r="AL873" s="95" t="str">
        <f>IF(G873&amp;H873=※編集不可※選択項目!$J$27,VLOOKUP(新規登録用!U873,※編集不可※選択項目!$N$26:$P$41,3,TRUE),AM873)</f>
        <v/>
      </c>
      <c r="AM873" s="95" t="str">
        <f>IF(G873&amp;H873=※編集不可※選択項目!$J$43,VLOOKUP(新規登録用!U873,※編集不可※選択項目!$N$42:$P$46,3,TRUE),AN873)</f>
        <v/>
      </c>
      <c r="AN873" s="95" t="str">
        <f>IF(G873&amp;H873=※編集不可※選択項目!$J$48,VLOOKUP(新規登録用!U873,※編集不可※選択項目!$N$47:$P$51,3,TRUE),"")</f>
        <v/>
      </c>
      <c r="AO873" s="94">
        <f>IFERROR(VLOOKUP(Y873&amp;G873&amp;H873,※編集不可※選択項目!U:V,2,FALSE),0)</f>
        <v>0</v>
      </c>
      <c r="AP873" s="94">
        <f t="shared" si="187"/>
        <v>0</v>
      </c>
      <c r="AQ873" s="94" t="str">
        <f t="shared" si="188"/>
        <v/>
      </c>
      <c r="AR873" s="81">
        <f t="shared" si="189"/>
        <v>0</v>
      </c>
      <c r="AS873" s="81">
        <f t="shared" si="194"/>
        <v>0</v>
      </c>
      <c r="AT873" s="81">
        <f t="shared" si="190"/>
        <v>0</v>
      </c>
      <c r="AU873" s="81" t="str">
        <f t="shared" si="195"/>
        <v/>
      </c>
      <c r="AV873" s="74">
        <f t="shared" si="196"/>
        <v>0</v>
      </c>
      <c r="AW873" s="74">
        <f t="shared" si="197"/>
        <v>0</v>
      </c>
    </row>
    <row r="874" spans="1:49" s="13" customFormat="1" ht="25.15" customHeight="1" x14ac:dyDescent="0.15">
      <c r="A874" s="72">
        <f t="shared" si="191"/>
        <v>863</v>
      </c>
      <c r="B874" s="26" t="str">
        <f t="shared" si="184"/>
        <v/>
      </c>
      <c r="C874" s="73"/>
      <c r="D874" s="24" t="str">
        <f t="shared" si="192"/>
        <v/>
      </c>
      <c r="E874" s="24" t="str">
        <f t="shared" si="193"/>
        <v/>
      </c>
      <c r="F874" s="22"/>
      <c r="G874" s="23"/>
      <c r="H874" s="22"/>
      <c r="I874" s="24" t="str">
        <f>IF(OR(G874="",H874="",U874=""),"",IFERROR(VLOOKUP(G874&amp;H874&amp;U874,※編集不可※選択項目!$K$3:$P$51,5,FALSE),"該当なし"))</f>
        <v/>
      </c>
      <c r="J874" s="41"/>
      <c r="K874" s="22"/>
      <c r="L874" s="24" t="e">
        <f>J874&amp;#REF!</f>
        <v>#REF!</v>
      </c>
      <c r="M874" s="22"/>
      <c r="N874" s="22"/>
      <c r="O874" s="22"/>
      <c r="P874" s="22"/>
      <c r="Q874" s="22"/>
      <c r="R874" s="22"/>
      <c r="S874" s="25" t="str">
        <f t="shared" si="185"/>
        <v/>
      </c>
      <c r="T874" s="22"/>
      <c r="U874" s="22"/>
      <c r="V874" s="22"/>
      <c r="W874" s="22"/>
      <c r="X874" s="22"/>
      <c r="Y874" s="22"/>
      <c r="Z874" s="31"/>
      <c r="AA874" s="41"/>
      <c r="AB874" s="31"/>
      <c r="AC874" s="121"/>
      <c r="AD874" s="122"/>
      <c r="AE874" s="118"/>
      <c r="AF874" s="100"/>
      <c r="AG874" s="71"/>
      <c r="AH874" s="94">
        <f>IFERROR(INDEX(※編集不可※選択項目!$P$3:$P$51,MATCH(新規登録用!G874&amp;新規登録用!H874&amp;新規登録用!I874,※編集不可※選択項目!$Q$3:$Q$51,0)),0)</f>
        <v>0</v>
      </c>
      <c r="AI874" s="95" t="str">
        <f t="shared" si="186"/>
        <v/>
      </c>
      <c r="AJ874" s="95" t="str">
        <f>IF(G874&amp;H874=※編集不可※選択項目!$J$3,VLOOKUP(新規登録用!U874,※編集不可※選択項目!$N$2:$P$13,3,TRUE),AK874)</f>
        <v/>
      </c>
      <c r="AK874" s="95" t="str">
        <f>IF(G874&amp;H874=※編集不可※選択項目!$J$15,VLOOKUP(新規登録用!U874,※編集不可※選択項目!$N$14:$P$25,3,TRUE),AL874)</f>
        <v/>
      </c>
      <c r="AL874" s="95" t="str">
        <f>IF(G874&amp;H874=※編集不可※選択項目!$J$27,VLOOKUP(新規登録用!U874,※編集不可※選択項目!$N$26:$P$41,3,TRUE),AM874)</f>
        <v/>
      </c>
      <c r="AM874" s="95" t="str">
        <f>IF(G874&amp;H874=※編集不可※選択項目!$J$43,VLOOKUP(新規登録用!U874,※編集不可※選択項目!$N$42:$P$46,3,TRUE),AN874)</f>
        <v/>
      </c>
      <c r="AN874" s="95" t="str">
        <f>IF(G874&amp;H874=※編集不可※選択項目!$J$48,VLOOKUP(新規登録用!U874,※編集不可※選択項目!$N$47:$P$51,3,TRUE),"")</f>
        <v/>
      </c>
      <c r="AO874" s="94">
        <f>IFERROR(VLOOKUP(Y874&amp;G874&amp;H874,※編集不可※選択項目!U:V,2,FALSE),0)</f>
        <v>0</v>
      </c>
      <c r="AP874" s="94">
        <f t="shared" si="187"/>
        <v>0</v>
      </c>
      <c r="AQ874" s="94" t="str">
        <f t="shared" si="188"/>
        <v/>
      </c>
      <c r="AR874" s="81">
        <f t="shared" si="189"/>
        <v>0</v>
      </c>
      <c r="AS874" s="81">
        <f t="shared" si="194"/>
        <v>0</v>
      </c>
      <c r="AT874" s="81">
        <f t="shared" si="190"/>
        <v>0</v>
      </c>
      <c r="AU874" s="81" t="str">
        <f t="shared" si="195"/>
        <v/>
      </c>
      <c r="AV874" s="74">
        <f t="shared" si="196"/>
        <v>0</v>
      </c>
      <c r="AW874" s="74">
        <f t="shared" si="197"/>
        <v>0</v>
      </c>
    </row>
    <row r="875" spans="1:49" s="13" customFormat="1" ht="25.15" customHeight="1" x14ac:dyDescent="0.15">
      <c r="A875" s="72">
        <f t="shared" si="191"/>
        <v>864</v>
      </c>
      <c r="B875" s="26" t="str">
        <f t="shared" si="184"/>
        <v/>
      </c>
      <c r="C875" s="73"/>
      <c r="D875" s="24" t="str">
        <f t="shared" si="192"/>
        <v/>
      </c>
      <c r="E875" s="24" t="str">
        <f t="shared" si="193"/>
        <v/>
      </c>
      <c r="F875" s="22"/>
      <c r="G875" s="23"/>
      <c r="H875" s="22"/>
      <c r="I875" s="24" t="str">
        <f>IF(OR(G875="",H875="",U875=""),"",IFERROR(VLOOKUP(G875&amp;H875&amp;U875,※編集不可※選択項目!$K$3:$P$51,5,FALSE),"該当なし"))</f>
        <v/>
      </c>
      <c r="J875" s="41"/>
      <c r="K875" s="22"/>
      <c r="L875" s="24" t="e">
        <f>J875&amp;#REF!</f>
        <v>#REF!</v>
      </c>
      <c r="M875" s="22"/>
      <c r="N875" s="22"/>
      <c r="O875" s="22"/>
      <c r="P875" s="22"/>
      <c r="Q875" s="22"/>
      <c r="R875" s="22"/>
      <c r="S875" s="25" t="str">
        <f t="shared" si="185"/>
        <v/>
      </c>
      <c r="T875" s="22"/>
      <c r="U875" s="22"/>
      <c r="V875" s="22"/>
      <c r="W875" s="22"/>
      <c r="X875" s="22"/>
      <c r="Y875" s="22"/>
      <c r="Z875" s="31"/>
      <c r="AA875" s="41"/>
      <c r="AB875" s="31"/>
      <c r="AC875" s="121"/>
      <c r="AD875" s="122"/>
      <c r="AE875" s="118"/>
      <c r="AF875" s="100"/>
      <c r="AG875" s="71"/>
      <c r="AH875" s="94">
        <f>IFERROR(INDEX(※編集不可※選択項目!$P$3:$P$51,MATCH(新規登録用!G875&amp;新規登録用!H875&amp;新規登録用!I875,※編集不可※選択項目!$Q$3:$Q$51,0)),0)</f>
        <v>0</v>
      </c>
      <c r="AI875" s="95" t="str">
        <f t="shared" si="186"/>
        <v/>
      </c>
      <c r="AJ875" s="95" t="str">
        <f>IF(G875&amp;H875=※編集不可※選択項目!$J$3,VLOOKUP(新規登録用!U875,※編集不可※選択項目!$N$2:$P$13,3,TRUE),AK875)</f>
        <v/>
      </c>
      <c r="AK875" s="95" t="str">
        <f>IF(G875&amp;H875=※編集不可※選択項目!$J$15,VLOOKUP(新規登録用!U875,※編集不可※選択項目!$N$14:$P$25,3,TRUE),AL875)</f>
        <v/>
      </c>
      <c r="AL875" s="95" t="str">
        <f>IF(G875&amp;H875=※編集不可※選択項目!$J$27,VLOOKUP(新規登録用!U875,※編集不可※選択項目!$N$26:$P$41,3,TRUE),AM875)</f>
        <v/>
      </c>
      <c r="AM875" s="95" t="str">
        <f>IF(G875&amp;H875=※編集不可※選択項目!$J$43,VLOOKUP(新規登録用!U875,※編集不可※選択項目!$N$42:$P$46,3,TRUE),AN875)</f>
        <v/>
      </c>
      <c r="AN875" s="95" t="str">
        <f>IF(G875&amp;H875=※編集不可※選択項目!$J$48,VLOOKUP(新規登録用!U875,※編集不可※選択項目!$N$47:$P$51,3,TRUE),"")</f>
        <v/>
      </c>
      <c r="AO875" s="94">
        <f>IFERROR(VLOOKUP(Y875&amp;G875&amp;H875,※編集不可※選択項目!U:V,2,FALSE),0)</f>
        <v>0</v>
      </c>
      <c r="AP875" s="94">
        <f t="shared" si="187"/>
        <v>0</v>
      </c>
      <c r="AQ875" s="94" t="str">
        <f t="shared" si="188"/>
        <v/>
      </c>
      <c r="AR875" s="81">
        <f t="shared" si="189"/>
        <v>0</v>
      </c>
      <c r="AS875" s="81">
        <f t="shared" si="194"/>
        <v>0</v>
      </c>
      <c r="AT875" s="81">
        <f t="shared" si="190"/>
        <v>0</v>
      </c>
      <c r="AU875" s="81" t="str">
        <f t="shared" si="195"/>
        <v/>
      </c>
      <c r="AV875" s="74">
        <f t="shared" si="196"/>
        <v>0</v>
      </c>
      <c r="AW875" s="74">
        <f t="shared" si="197"/>
        <v>0</v>
      </c>
    </row>
    <row r="876" spans="1:49" s="13" customFormat="1" ht="25.15" customHeight="1" x14ac:dyDescent="0.15">
      <c r="A876" s="72">
        <f t="shared" si="191"/>
        <v>865</v>
      </c>
      <c r="B876" s="26" t="str">
        <f t="shared" si="184"/>
        <v/>
      </c>
      <c r="C876" s="73"/>
      <c r="D876" s="24" t="str">
        <f t="shared" si="192"/>
        <v/>
      </c>
      <c r="E876" s="24" t="str">
        <f t="shared" si="193"/>
        <v/>
      </c>
      <c r="F876" s="22"/>
      <c r="G876" s="23"/>
      <c r="H876" s="22"/>
      <c r="I876" s="24" t="str">
        <f>IF(OR(G876="",H876="",U876=""),"",IFERROR(VLOOKUP(G876&amp;H876&amp;U876,※編集不可※選択項目!$K$3:$P$51,5,FALSE),"該当なし"))</f>
        <v/>
      </c>
      <c r="J876" s="41"/>
      <c r="K876" s="22"/>
      <c r="L876" s="24" t="e">
        <f>J876&amp;#REF!</f>
        <v>#REF!</v>
      </c>
      <c r="M876" s="22"/>
      <c r="N876" s="22"/>
      <c r="O876" s="22"/>
      <c r="P876" s="22"/>
      <c r="Q876" s="22"/>
      <c r="R876" s="22"/>
      <c r="S876" s="25" t="str">
        <f t="shared" si="185"/>
        <v/>
      </c>
      <c r="T876" s="22"/>
      <c r="U876" s="22"/>
      <c r="V876" s="22"/>
      <c r="W876" s="22"/>
      <c r="X876" s="22"/>
      <c r="Y876" s="22"/>
      <c r="Z876" s="31"/>
      <c r="AA876" s="41"/>
      <c r="AB876" s="31"/>
      <c r="AC876" s="121"/>
      <c r="AD876" s="122"/>
      <c r="AE876" s="118"/>
      <c r="AF876" s="100"/>
      <c r="AG876" s="71"/>
      <c r="AH876" s="94">
        <f>IFERROR(INDEX(※編集不可※選択項目!$P$3:$P$51,MATCH(新規登録用!G876&amp;新規登録用!H876&amp;新規登録用!I876,※編集不可※選択項目!$Q$3:$Q$51,0)),0)</f>
        <v>0</v>
      </c>
      <c r="AI876" s="95" t="str">
        <f t="shared" si="186"/>
        <v/>
      </c>
      <c r="AJ876" s="95" t="str">
        <f>IF(G876&amp;H876=※編集不可※選択項目!$J$3,VLOOKUP(新規登録用!U876,※編集不可※選択項目!$N$2:$P$13,3,TRUE),AK876)</f>
        <v/>
      </c>
      <c r="AK876" s="95" t="str">
        <f>IF(G876&amp;H876=※編集不可※選択項目!$J$15,VLOOKUP(新規登録用!U876,※編集不可※選択項目!$N$14:$P$25,3,TRUE),AL876)</f>
        <v/>
      </c>
      <c r="AL876" s="95" t="str">
        <f>IF(G876&amp;H876=※編集不可※選択項目!$J$27,VLOOKUP(新規登録用!U876,※編集不可※選択項目!$N$26:$P$41,3,TRUE),AM876)</f>
        <v/>
      </c>
      <c r="AM876" s="95" t="str">
        <f>IF(G876&amp;H876=※編集不可※選択項目!$J$43,VLOOKUP(新規登録用!U876,※編集不可※選択項目!$N$42:$P$46,3,TRUE),AN876)</f>
        <v/>
      </c>
      <c r="AN876" s="95" t="str">
        <f>IF(G876&amp;H876=※編集不可※選択項目!$J$48,VLOOKUP(新規登録用!U876,※編集不可※選択項目!$N$47:$P$51,3,TRUE),"")</f>
        <v/>
      </c>
      <c r="AO876" s="94">
        <f>IFERROR(VLOOKUP(Y876&amp;G876&amp;H876,※編集不可※選択項目!U:V,2,FALSE),0)</f>
        <v>0</v>
      </c>
      <c r="AP876" s="94">
        <f t="shared" si="187"/>
        <v>0</v>
      </c>
      <c r="AQ876" s="94" t="str">
        <f t="shared" si="188"/>
        <v/>
      </c>
      <c r="AR876" s="81">
        <f t="shared" si="189"/>
        <v>0</v>
      </c>
      <c r="AS876" s="81">
        <f t="shared" si="194"/>
        <v>0</v>
      </c>
      <c r="AT876" s="81">
        <f t="shared" si="190"/>
        <v>0</v>
      </c>
      <c r="AU876" s="81" t="str">
        <f t="shared" si="195"/>
        <v/>
      </c>
      <c r="AV876" s="74">
        <f t="shared" si="196"/>
        <v>0</v>
      </c>
      <c r="AW876" s="74">
        <f t="shared" si="197"/>
        <v>0</v>
      </c>
    </row>
    <row r="877" spans="1:49" s="13" customFormat="1" ht="25.15" customHeight="1" x14ac:dyDescent="0.15">
      <c r="A877" s="72">
        <f t="shared" si="191"/>
        <v>866</v>
      </c>
      <c r="B877" s="26" t="str">
        <f t="shared" si="184"/>
        <v/>
      </c>
      <c r="C877" s="73"/>
      <c r="D877" s="24" t="str">
        <f t="shared" si="192"/>
        <v/>
      </c>
      <c r="E877" s="24" t="str">
        <f t="shared" si="193"/>
        <v/>
      </c>
      <c r="F877" s="22"/>
      <c r="G877" s="23"/>
      <c r="H877" s="22"/>
      <c r="I877" s="24" t="str">
        <f>IF(OR(G877="",H877="",U877=""),"",IFERROR(VLOOKUP(G877&amp;H877&amp;U877,※編集不可※選択項目!$K$3:$P$51,5,FALSE),"該当なし"))</f>
        <v/>
      </c>
      <c r="J877" s="41"/>
      <c r="K877" s="22"/>
      <c r="L877" s="24" t="e">
        <f>J877&amp;#REF!</f>
        <v>#REF!</v>
      </c>
      <c r="M877" s="22"/>
      <c r="N877" s="22"/>
      <c r="O877" s="22"/>
      <c r="P877" s="22"/>
      <c r="Q877" s="22"/>
      <c r="R877" s="22"/>
      <c r="S877" s="25" t="str">
        <f t="shared" si="185"/>
        <v/>
      </c>
      <c r="T877" s="22"/>
      <c r="U877" s="22"/>
      <c r="V877" s="22"/>
      <c r="W877" s="22"/>
      <c r="X877" s="22"/>
      <c r="Y877" s="22"/>
      <c r="Z877" s="31"/>
      <c r="AA877" s="41"/>
      <c r="AB877" s="31"/>
      <c r="AC877" s="121"/>
      <c r="AD877" s="122"/>
      <c r="AE877" s="118"/>
      <c r="AF877" s="100"/>
      <c r="AG877" s="71"/>
      <c r="AH877" s="94">
        <f>IFERROR(INDEX(※編集不可※選択項目!$P$3:$P$51,MATCH(新規登録用!G877&amp;新規登録用!H877&amp;新規登録用!I877,※編集不可※選択項目!$Q$3:$Q$51,0)),0)</f>
        <v>0</v>
      </c>
      <c r="AI877" s="95" t="str">
        <f t="shared" si="186"/>
        <v/>
      </c>
      <c r="AJ877" s="95" t="str">
        <f>IF(G877&amp;H877=※編集不可※選択項目!$J$3,VLOOKUP(新規登録用!U877,※編集不可※選択項目!$N$2:$P$13,3,TRUE),AK877)</f>
        <v/>
      </c>
      <c r="AK877" s="95" t="str">
        <f>IF(G877&amp;H877=※編集不可※選択項目!$J$15,VLOOKUP(新規登録用!U877,※編集不可※選択項目!$N$14:$P$25,3,TRUE),AL877)</f>
        <v/>
      </c>
      <c r="AL877" s="95" t="str">
        <f>IF(G877&amp;H877=※編集不可※選択項目!$J$27,VLOOKUP(新規登録用!U877,※編集不可※選択項目!$N$26:$P$41,3,TRUE),AM877)</f>
        <v/>
      </c>
      <c r="AM877" s="95" t="str">
        <f>IF(G877&amp;H877=※編集不可※選択項目!$J$43,VLOOKUP(新規登録用!U877,※編集不可※選択項目!$N$42:$P$46,3,TRUE),AN877)</f>
        <v/>
      </c>
      <c r="AN877" s="95" t="str">
        <f>IF(G877&amp;H877=※編集不可※選択項目!$J$48,VLOOKUP(新規登録用!U877,※編集不可※選択項目!$N$47:$P$51,3,TRUE),"")</f>
        <v/>
      </c>
      <c r="AO877" s="94">
        <f>IFERROR(VLOOKUP(Y877&amp;G877&amp;H877,※編集不可※選択項目!U:V,2,FALSE),0)</f>
        <v>0</v>
      </c>
      <c r="AP877" s="94">
        <f t="shared" si="187"/>
        <v>0</v>
      </c>
      <c r="AQ877" s="94" t="str">
        <f t="shared" si="188"/>
        <v/>
      </c>
      <c r="AR877" s="81">
        <f t="shared" si="189"/>
        <v>0</v>
      </c>
      <c r="AS877" s="81">
        <f t="shared" si="194"/>
        <v>0</v>
      </c>
      <c r="AT877" s="81">
        <f t="shared" si="190"/>
        <v>0</v>
      </c>
      <c r="AU877" s="81" t="str">
        <f t="shared" si="195"/>
        <v/>
      </c>
      <c r="AV877" s="74">
        <f t="shared" si="196"/>
        <v>0</v>
      </c>
      <c r="AW877" s="74">
        <f t="shared" si="197"/>
        <v>0</v>
      </c>
    </row>
    <row r="878" spans="1:49" s="13" customFormat="1" ht="25.15" customHeight="1" x14ac:dyDescent="0.15">
      <c r="A878" s="72">
        <f t="shared" si="191"/>
        <v>867</v>
      </c>
      <c r="B878" s="26" t="str">
        <f t="shared" si="184"/>
        <v/>
      </c>
      <c r="C878" s="73"/>
      <c r="D878" s="24" t="str">
        <f t="shared" si="192"/>
        <v/>
      </c>
      <c r="E878" s="24" t="str">
        <f t="shared" si="193"/>
        <v/>
      </c>
      <c r="F878" s="22"/>
      <c r="G878" s="23"/>
      <c r="H878" s="22"/>
      <c r="I878" s="24" t="str">
        <f>IF(OR(G878="",H878="",U878=""),"",IFERROR(VLOOKUP(G878&amp;H878&amp;U878,※編集不可※選択項目!$K$3:$P$51,5,FALSE),"該当なし"))</f>
        <v/>
      </c>
      <c r="J878" s="41"/>
      <c r="K878" s="22"/>
      <c r="L878" s="24" t="e">
        <f>J878&amp;#REF!</f>
        <v>#REF!</v>
      </c>
      <c r="M878" s="22"/>
      <c r="N878" s="22"/>
      <c r="O878" s="22"/>
      <c r="P878" s="22"/>
      <c r="Q878" s="22"/>
      <c r="R878" s="22"/>
      <c r="S878" s="25" t="str">
        <f t="shared" si="185"/>
        <v/>
      </c>
      <c r="T878" s="22"/>
      <c r="U878" s="22"/>
      <c r="V878" s="22"/>
      <c r="W878" s="22"/>
      <c r="X878" s="22"/>
      <c r="Y878" s="22"/>
      <c r="Z878" s="31"/>
      <c r="AA878" s="41"/>
      <c r="AB878" s="31"/>
      <c r="AC878" s="121"/>
      <c r="AD878" s="122"/>
      <c r="AE878" s="118"/>
      <c r="AF878" s="100"/>
      <c r="AG878" s="71"/>
      <c r="AH878" s="94">
        <f>IFERROR(INDEX(※編集不可※選択項目!$P$3:$P$51,MATCH(新規登録用!G878&amp;新規登録用!H878&amp;新規登録用!I878,※編集不可※選択項目!$Q$3:$Q$51,0)),0)</f>
        <v>0</v>
      </c>
      <c r="AI878" s="95" t="str">
        <f t="shared" si="186"/>
        <v/>
      </c>
      <c r="AJ878" s="95" t="str">
        <f>IF(G878&amp;H878=※編集不可※選択項目!$J$3,VLOOKUP(新規登録用!U878,※編集不可※選択項目!$N$2:$P$13,3,TRUE),AK878)</f>
        <v/>
      </c>
      <c r="AK878" s="95" t="str">
        <f>IF(G878&amp;H878=※編集不可※選択項目!$J$15,VLOOKUP(新規登録用!U878,※編集不可※選択項目!$N$14:$P$25,3,TRUE),AL878)</f>
        <v/>
      </c>
      <c r="AL878" s="95" t="str">
        <f>IF(G878&amp;H878=※編集不可※選択項目!$J$27,VLOOKUP(新規登録用!U878,※編集不可※選択項目!$N$26:$P$41,3,TRUE),AM878)</f>
        <v/>
      </c>
      <c r="AM878" s="95" t="str">
        <f>IF(G878&amp;H878=※編集不可※選択項目!$J$43,VLOOKUP(新規登録用!U878,※編集不可※選択項目!$N$42:$P$46,3,TRUE),AN878)</f>
        <v/>
      </c>
      <c r="AN878" s="95" t="str">
        <f>IF(G878&amp;H878=※編集不可※選択項目!$J$48,VLOOKUP(新規登録用!U878,※編集不可※選択項目!$N$47:$P$51,3,TRUE),"")</f>
        <v/>
      </c>
      <c r="AO878" s="94">
        <f>IFERROR(VLOOKUP(Y878&amp;G878&amp;H878,※編集不可※選択項目!U:V,2,FALSE),0)</f>
        <v>0</v>
      </c>
      <c r="AP878" s="94">
        <f t="shared" si="187"/>
        <v>0</v>
      </c>
      <c r="AQ878" s="94" t="str">
        <f t="shared" si="188"/>
        <v/>
      </c>
      <c r="AR878" s="81">
        <f t="shared" si="189"/>
        <v>0</v>
      </c>
      <c r="AS878" s="81">
        <f t="shared" si="194"/>
        <v>0</v>
      </c>
      <c r="AT878" s="81">
        <f t="shared" si="190"/>
        <v>0</v>
      </c>
      <c r="AU878" s="81" t="str">
        <f t="shared" si="195"/>
        <v/>
      </c>
      <c r="AV878" s="74">
        <f t="shared" si="196"/>
        <v>0</v>
      </c>
      <c r="AW878" s="74">
        <f t="shared" si="197"/>
        <v>0</v>
      </c>
    </row>
    <row r="879" spans="1:49" s="13" customFormat="1" ht="25.15" customHeight="1" x14ac:dyDescent="0.15">
      <c r="A879" s="72">
        <f t="shared" si="191"/>
        <v>868</v>
      </c>
      <c r="B879" s="26" t="str">
        <f t="shared" si="184"/>
        <v/>
      </c>
      <c r="C879" s="73"/>
      <c r="D879" s="24" t="str">
        <f t="shared" si="192"/>
        <v/>
      </c>
      <c r="E879" s="24" t="str">
        <f t="shared" si="193"/>
        <v/>
      </c>
      <c r="F879" s="22"/>
      <c r="G879" s="23"/>
      <c r="H879" s="22"/>
      <c r="I879" s="24" t="str">
        <f>IF(OR(G879="",H879="",U879=""),"",IFERROR(VLOOKUP(G879&amp;H879&amp;U879,※編集不可※選択項目!$K$3:$P$51,5,FALSE),"該当なし"))</f>
        <v/>
      </c>
      <c r="J879" s="41"/>
      <c r="K879" s="22"/>
      <c r="L879" s="24" t="e">
        <f>J879&amp;#REF!</f>
        <v>#REF!</v>
      </c>
      <c r="M879" s="22"/>
      <c r="N879" s="22"/>
      <c r="O879" s="22"/>
      <c r="P879" s="22"/>
      <c r="Q879" s="22"/>
      <c r="R879" s="22"/>
      <c r="S879" s="25" t="str">
        <f t="shared" si="185"/>
        <v/>
      </c>
      <c r="T879" s="22"/>
      <c r="U879" s="22"/>
      <c r="V879" s="22"/>
      <c r="W879" s="22"/>
      <c r="X879" s="22"/>
      <c r="Y879" s="22"/>
      <c r="Z879" s="31"/>
      <c r="AA879" s="41"/>
      <c r="AB879" s="31"/>
      <c r="AC879" s="121"/>
      <c r="AD879" s="122"/>
      <c r="AE879" s="118"/>
      <c r="AF879" s="100"/>
      <c r="AG879" s="71"/>
      <c r="AH879" s="94">
        <f>IFERROR(INDEX(※編集不可※選択項目!$P$3:$P$51,MATCH(新規登録用!G879&amp;新規登録用!H879&amp;新規登録用!I879,※編集不可※選択項目!$Q$3:$Q$51,0)),0)</f>
        <v>0</v>
      </c>
      <c r="AI879" s="95" t="str">
        <f t="shared" si="186"/>
        <v/>
      </c>
      <c r="AJ879" s="95" t="str">
        <f>IF(G879&amp;H879=※編集不可※選択項目!$J$3,VLOOKUP(新規登録用!U879,※編集不可※選択項目!$N$2:$P$13,3,TRUE),AK879)</f>
        <v/>
      </c>
      <c r="AK879" s="95" t="str">
        <f>IF(G879&amp;H879=※編集不可※選択項目!$J$15,VLOOKUP(新規登録用!U879,※編集不可※選択項目!$N$14:$P$25,3,TRUE),AL879)</f>
        <v/>
      </c>
      <c r="AL879" s="95" t="str">
        <f>IF(G879&amp;H879=※編集不可※選択項目!$J$27,VLOOKUP(新規登録用!U879,※編集不可※選択項目!$N$26:$P$41,3,TRUE),AM879)</f>
        <v/>
      </c>
      <c r="AM879" s="95" t="str">
        <f>IF(G879&amp;H879=※編集不可※選択項目!$J$43,VLOOKUP(新規登録用!U879,※編集不可※選択項目!$N$42:$P$46,3,TRUE),AN879)</f>
        <v/>
      </c>
      <c r="AN879" s="95" t="str">
        <f>IF(G879&amp;H879=※編集不可※選択項目!$J$48,VLOOKUP(新規登録用!U879,※編集不可※選択項目!$N$47:$P$51,3,TRUE),"")</f>
        <v/>
      </c>
      <c r="AO879" s="94">
        <f>IFERROR(VLOOKUP(Y879&amp;G879&amp;H879,※編集不可※選択項目!U:V,2,FALSE),0)</f>
        <v>0</v>
      </c>
      <c r="AP879" s="94">
        <f t="shared" si="187"/>
        <v>0</v>
      </c>
      <c r="AQ879" s="94" t="str">
        <f t="shared" si="188"/>
        <v/>
      </c>
      <c r="AR879" s="81">
        <f t="shared" si="189"/>
        <v>0</v>
      </c>
      <c r="AS879" s="81">
        <f t="shared" si="194"/>
        <v>0</v>
      </c>
      <c r="AT879" s="81">
        <f t="shared" si="190"/>
        <v>0</v>
      </c>
      <c r="AU879" s="81" t="str">
        <f t="shared" si="195"/>
        <v/>
      </c>
      <c r="AV879" s="74">
        <f t="shared" si="196"/>
        <v>0</v>
      </c>
      <c r="AW879" s="74">
        <f t="shared" si="197"/>
        <v>0</v>
      </c>
    </row>
    <row r="880" spans="1:49" s="13" customFormat="1" ht="25.15" customHeight="1" x14ac:dyDescent="0.15">
      <c r="A880" s="72">
        <f t="shared" si="191"/>
        <v>869</v>
      </c>
      <c r="B880" s="26" t="str">
        <f t="shared" si="184"/>
        <v/>
      </c>
      <c r="C880" s="73"/>
      <c r="D880" s="24" t="str">
        <f t="shared" si="192"/>
        <v/>
      </c>
      <c r="E880" s="24" t="str">
        <f t="shared" si="193"/>
        <v/>
      </c>
      <c r="F880" s="22"/>
      <c r="G880" s="23"/>
      <c r="H880" s="22"/>
      <c r="I880" s="24" t="str">
        <f>IF(OR(G880="",H880="",U880=""),"",IFERROR(VLOOKUP(G880&amp;H880&amp;U880,※編集不可※選択項目!$K$3:$P$51,5,FALSE),"該当なし"))</f>
        <v/>
      </c>
      <c r="J880" s="41"/>
      <c r="K880" s="22"/>
      <c r="L880" s="24" t="e">
        <f>J880&amp;#REF!</f>
        <v>#REF!</v>
      </c>
      <c r="M880" s="22"/>
      <c r="N880" s="22"/>
      <c r="O880" s="22"/>
      <c r="P880" s="22"/>
      <c r="Q880" s="22"/>
      <c r="R880" s="22"/>
      <c r="S880" s="25" t="str">
        <f t="shared" si="185"/>
        <v/>
      </c>
      <c r="T880" s="22"/>
      <c r="U880" s="22"/>
      <c r="V880" s="22"/>
      <c r="W880" s="22"/>
      <c r="X880" s="22"/>
      <c r="Y880" s="22"/>
      <c r="Z880" s="31"/>
      <c r="AA880" s="41"/>
      <c r="AB880" s="31"/>
      <c r="AC880" s="121"/>
      <c r="AD880" s="122"/>
      <c r="AE880" s="118"/>
      <c r="AF880" s="100"/>
      <c r="AG880" s="71"/>
      <c r="AH880" s="94">
        <f>IFERROR(INDEX(※編集不可※選択項目!$P$3:$P$51,MATCH(新規登録用!G880&amp;新規登録用!H880&amp;新規登録用!I880,※編集不可※選択項目!$Q$3:$Q$51,0)),0)</f>
        <v>0</v>
      </c>
      <c r="AI880" s="95" t="str">
        <f t="shared" si="186"/>
        <v/>
      </c>
      <c r="AJ880" s="95" t="str">
        <f>IF(G880&amp;H880=※編集不可※選択項目!$J$3,VLOOKUP(新規登録用!U880,※編集不可※選択項目!$N$2:$P$13,3,TRUE),AK880)</f>
        <v/>
      </c>
      <c r="AK880" s="95" t="str">
        <f>IF(G880&amp;H880=※編集不可※選択項目!$J$15,VLOOKUP(新規登録用!U880,※編集不可※選択項目!$N$14:$P$25,3,TRUE),AL880)</f>
        <v/>
      </c>
      <c r="AL880" s="95" t="str">
        <f>IF(G880&amp;H880=※編集不可※選択項目!$J$27,VLOOKUP(新規登録用!U880,※編集不可※選択項目!$N$26:$P$41,3,TRUE),AM880)</f>
        <v/>
      </c>
      <c r="AM880" s="95" t="str">
        <f>IF(G880&amp;H880=※編集不可※選択項目!$J$43,VLOOKUP(新規登録用!U880,※編集不可※選択項目!$N$42:$P$46,3,TRUE),AN880)</f>
        <v/>
      </c>
      <c r="AN880" s="95" t="str">
        <f>IF(G880&amp;H880=※編集不可※選択項目!$J$48,VLOOKUP(新規登録用!U880,※編集不可※選択項目!$N$47:$P$51,3,TRUE),"")</f>
        <v/>
      </c>
      <c r="AO880" s="94">
        <f>IFERROR(VLOOKUP(Y880&amp;G880&amp;H880,※編集不可※選択項目!U:V,2,FALSE),0)</f>
        <v>0</v>
      </c>
      <c r="AP880" s="94">
        <f t="shared" si="187"/>
        <v>0</v>
      </c>
      <c r="AQ880" s="94" t="str">
        <f t="shared" si="188"/>
        <v/>
      </c>
      <c r="AR880" s="81">
        <f t="shared" si="189"/>
        <v>0</v>
      </c>
      <c r="AS880" s="81">
        <f t="shared" si="194"/>
        <v>0</v>
      </c>
      <c r="AT880" s="81">
        <f t="shared" si="190"/>
        <v>0</v>
      </c>
      <c r="AU880" s="81" t="str">
        <f t="shared" si="195"/>
        <v/>
      </c>
      <c r="AV880" s="74">
        <f t="shared" si="196"/>
        <v>0</v>
      </c>
      <c r="AW880" s="74">
        <f t="shared" si="197"/>
        <v>0</v>
      </c>
    </row>
    <row r="881" spans="1:49" s="13" customFormat="1" ht="25.15" customHeight="1" x14ac:dyDescent="0.15">
      <c r="A881" s="72">
        <f t="shared" si="191"/>
        <v>870</v>
      </c>
      <c r="B881" s="26" t="str">
        <f t="shared" si="184"/>
        <v/>
      </c>
      <c r="C881" s="73"/>
      <c r="D881" s="24" t="str">
        <f t="shared" si="192"/>
        <v/>
      </c>
      <c r="E881" s="24" t="str">
        <f t="shared" si="193"/>
        <v/>
      </c>
      <c r="F881" s="22"/>
      <c r="G881" s="23"/>
      <c r="H881" s="22"/>
      <c r="I881" s="24" t="str">
        <f>IF(OR(G881="",H881="",U881=""),"",IFERROR(VLOOKUP(G881&amp;H881&amp;U881,※編集不可※選択項目!$K$3:$P$51,5,FALSE),"該当なし"))</f>
        <v/>
      </c>
      <c r="J881" s="41"/>
      <c r="K881" s="22"/>
      <c r="L881" s="24" t="e">
        <f>J881&amp;#REF!</f>
        <v>#REF!</v>
      </c>
      <c r="M881" s="22"/>
      <c r="N881" s="22"/>
      <c r="O881" s="22"/>
      <c r="P881" s="22"/>
      <c r="Q881" s="22"/>
      <c r="R881" s="22"/>
      <c r="S881" s="25" t="str">
        <f t="shared" si="185"/>
        <v/>
      </c>
      <c r="T881" s="22"/>
      <c r="U881" s="22"/>
      <c r="V881" s="22"/>
      <c r="W881" s="22"/>
      <c r="X881" s="22"/>
      <c r="Y881" s="22"/>
      <c r="Z881" s="31"/>
      <c r="AA881" s="41"/>
      <c r="AB881" s="31"/>
      <c r="AC881" s="121"/>
      <c r="AD881" s="122"/>
      <c r="AE881" s="118"/>
      <c r="AF881" s="100"/>
      <c r="AG881" s="71"/>
      <c r="AH881" s="94">
        <f>IFERROR(INDEX(※編集不可※選択項目!$P$3:$P$51,MATCH(新規登録用!G881&amp;新規登録用!H881&amp;新規登録用!I881,※編集不可※選択項目!$Q$3:$Q$51,0)),0)</f>
        <v>0</v>
      </c>
      <c r="AI881" s="95" t="str">
        <f t="shared" si="186"/>
        <v/>
      </c>
      <c r="AJ881" s="95" t="str">
        <f>IF(G881&amp;H881=※編集不可※選択項目!$J$3,VLOOKUP(新規登録用!U881,※編集不可※選択項目!$N$2:$P$13,3,TRUE),AK881)</f>
        <v/>
      </c>
      <c r="AK881" s="95" t="str">
        <f>IF(G881&amp;H881=※編集不可※選択項目!$J$15,VLOOKUP(新規登録用!U881,※編集不可※選択項目!$N$14:$P$25,3,TRUE),AL881)</f>
        <v/>
      </c>
      <c r="AL881" s="95" t="str">
        <f>IF(G881&amp;H881=※編集不可※選択項目!$J$27,VLOOKUP(新規登録用!U881,※編集不可※選択項目!$N$26:$P$41,3,TRUE),AM881)</f>
        <v/>
      </c>
      <c r="AM881" s="95" t="str">
        <f>IF(G881&amp;H881=※編集不可※選択項目!$J$43,VLOOKUP(新規登録用!U881,※編集不可※選択項目!$N$42:$P$46,3,TRUE),AN881)</f>
        <v/>
      </c>
      <c r="AN881" s="95" t="str">
        <f>IF(G881&amp;H881=※編集不可※選択項目!$J$48,VLOOKUP(新規登録用!U881,※編集不可※選択項目!$N$47:$P$51,3,TRUE),"")</f>
        <v/>
      </c>
      <c r="AO881" s="94">
        <f>IFERROR(VLOOKUP(Y881&amp;G881&amp;H881,※編集不可※選択項目!U:V,2,FALSE),0)</f>
        <v>0</v>
      </c>
      <c r="AP881" s="94">
        <f t="shared" si="187"/>
        <v>0</v>
      </c>
      <c r="AQ881" s="94" t="str">
        <f t="shared" si="188"/>
        <v/>
      </c>
      <c r="AR881" s="81">
        <f t="shared" si="189"/>
        <v>0</v>
      </c>
      <c r="AS881" s="81">
        <f t="shared" si="194"/>
        <v>0</v>
      </c>
      <c r="AT881" s="81">
        <f t="shared" si="190"/>
        <v>0</v>
      </c>
      <c r="AU881" s="81" t="str">
        <f t="shared" si="195"/>
        <v/>
      </c>
      <c r="AV881" s="74">
        <f t="shared" si="196"/>
        <v>0</v>
      </c>
      <c r="AW881" s="74">
        <f t="shared" si="197"/>
        <v>0</v>
      </c>
    </row>
    <row r="882" spans="1:49" s="13" customFormat="1" ht="25.15" customHeight="1" x14ac:dyDescent="0.15">
      <c r="A882" s="72">
        <f t="shared" si="191"/>
        <v>871</v>
      </c>
      <c r="B882" s="26" t="str">
        <f t="shared" si="184"/>
        <v/>
      </c>
      <c r="C882" s="73"/>
      <c r="D882" s="24" t="str">
        <f t="shared" si="192"/>
        <v/>
      </c>
      <c r="E882" s="24" t="str">
        <f t="shared" si="193"/>
        <v/>
      </c>
      <c r="F882" s="22"/>
      <c r="G882" s="23"/>
      <c r="H882" s="22"/>
      <c r="I882" s="24" t="str">
        <f>IF(OR(G882="",H882="",U882=""),"",IFERROR(VLOOKUP(G882&amp;H882&amp;U882,※編集不可※選択項目!$K$3:$P$51,5,FALSE),"該当なし"))</f>
        <v/>
      </c>
      <c r="J882" s="41"/>
      <c r="K882" s="22"/>
      <c r="L882" s="24" t="e">
        <f>J882&amp;#REF!</f>
        <v>#REF!</v>
      </c>
      <c r="M882" s="22"/>
      <c r="N882" s="22"/>
      <c r="O882" s="22"/>
      <c r="P882" s="22"/>
      <c r="Q882" s="22"/>
      <c r="R882" s="22"/>
      <c r="S882" s="25" t="str">
        <f t="shared" si="185"/>
        <v/>
      </c>
      <c r="T882" s="22"/>
      <c r="U882" s="22"/>
      <c r="V882" s="22"/>
      <c r="W882" s="22"/>
      <c r="X882" s="22"/>
      <c r="Y882" s="22"/>
      <c r="Z882" s="31"/>
      <c r="AA882" s="41"/>
      <c r="AB882" s="31"/>
      <c r="AC882" s="121"/>
      <c r="AD882" s="122"/>
      <c r="AE882" s="118"/>
      <c r="AF882" s="100"/>
      <c r="AG882" s="71"/>
      <c r="AH882" s="94">
        <f>IFERROR(INDEX(※編集不可※選択項目!$P$3:$P$51,MATCH(新規登録用!G882&amp;新規登録用!H882&amp;新規登録用!I882,※編集不可※選択項目!$Q$3:$Q$51,0)),0)</f>
        <v>0</v>
      </c>
      <c r="AI882" s="95" t="str">
        <f t="shared" si="186"/>
        <v/>
      </c>
      <c r="AJ882" s="95" t="str">
        <f>IF(G882&amp;H882=※編集不可※選択項目!$J$3,VLOOKUP(新規登録用!U882,※編集不可※選択項目!$N$2:$P$13,3,TRUE),AK882)</f>
        <v/>
      </c>
      <c r="AK882" s="95" t="str">
        <f>IF(G882&amp;H882=※編集不可※選択項目!$J$15,VLOOKUP(新規登録用!U882,※編集不可※選択項目!$N$14:$P$25,3,TRUE),AL882)</f>
        <v/>
      </c>
      <c r="AL882" s="95" t="str">
        <f>IF(G882&amp;H882=※編集不可※選択項目!$J$27,VLOOKUP(新規登録用!U882,※編集不可※選択項目!$N$26:$P$41,3,TRUE),AM882)</f>
        <v/>
      </c>
      <c r="AM882" s="95" t="str">
        <f>IF(G882&amp;H882=※編集不可※選択項目!$J$43,VLOOKUP(新規登録用!U882,※編集不可※選択項目!$N$42:$P$46,3,TRUE),AN882)</f>
        <v/>
      </c>
      <c r="AN882" s="95" t="str">
        <f>IF(G882&amp;H882=※編集不可※選択項目!$J$48,VLOOKUP(新規登録用!U882,※編集不可※選択項目!$N$47:$P$51,3,TRUE),"")</f>
        <v/>
      </c>
      <c r="AO882" s="94">
        <f>IFERROR(VLOOKUP(Y882&amp;G882&amp;H882,※編集不可※選択項目!U:V,2,FALSE),0)</f>
        <v>0</v>
      </c>
      <c r="AP882" s="94">
        <f t="shared" si="187"/>
        <v>0</v>
      </c>
      <c r="AQ882" s="94" t="str">
        <f t="shared" si="188"/>
        <v/>
      </c>
      <c r="AR882" s="81">
        <f t="shared" si="189"/>
        <v>0</v>
      </c>
      <c r="AS882" s="81">
        <f t="shared" si="194"/>
        <v>0</v>
      </c>
      <c r="AT882" s="81">
        <f t="shared" si="190"/>
        <v>0</v>
      </c>
      <c r="AU882" s="81" t="str">
        <f t="shared" si="195"/>
        <v/>
      </c>
      <c r="AV882" s="74">
        <f t="shared" si="196"/>
        <v>0</v>
      </c>
      <c r="AW882" s="74">
        <f t="shared" si="197"/>
        <v>0</v>
      </c>
    </row>
    <row r="883" spans="1:49" s="13" customFormat="1" ht="25.15" customHeight="1" x14ac:dyDescent="0.15">
      <c r="A883" s="72">
        <f t="shared" si="191"/>
        <v>872</v>
      </c>
      <c r="B883" s="26" t="str">
        <f t="shared" si="184"/>
        <v/>
      </c>
      <c r="C883" s="73"/>
      <c r="D883" s="24" t="str">
        <f t="shared" si="192"/>
        <v/>
      </c>
      <c r="E883" s="24" t="str">
        <f t="shared" si="193"/>
        <v/>
      </c>
      <c r="F883" s="22"/>
      <c r="G883" s="23"/>
      <c r="H883" s="22"/>
      <c r="I883" s="24" t="str">
        <f>IF(OR(G883="",H883="",U883=""),"",IFERROR(VLOOKUP(G883&amp;H883&amp;U883,※編集不可※選択項目!$K$3:$P$51,5,FALSE),"該当なし"))</f>
        <v/>
      </c>
      <c r="J883" s="41"/>
      <c r="K883" s="22"/>
      <c r="L883" s="24" t="e">
        <f>J883&amp;#REF!</f>
        <v>#REF!</v>
      </c>
      <c r="M883" s="22"/>
      <c r="N883" s="22"/>
      <c r="O883" s="22"/>
      <c r="P883" s="22"/>
      <c r="Q883" s="22"/>
      <c r="R883" s="22"/>
      <c r="S883" s="25" t="str">
        <f t="shared" si="185"/>
        <v/>
      </c>
      <c r="T883" s="22"/>
      <c r="U883" s="22"/>
      <c r="V883" s="22"/>
      <c r="W883" s="22"/>
      <c r="X883" s="22"/>
      <c r="Y883" s="22"/>
      <c r="Z883" s="31"/>
      <c r="AA883" s="41"/>
      <c r="AB883" s="31"/>
      <c r="AC883" s="121"/>
      <c r="AD883" s="122"/>
      <c r="AE883" s="118"/>
      <c r="AF883" s="100"/>
      <c r="AG883" s="71"/>
      <c r="AH883" s="94">
        <f>IFERROR(INDEX(※編集不可※選択項目!$P$3:$P$51,MATCH(新規登録用!G883&amp;新規登録用!H883&amp;新規登録用!I883,※編集不可※選択項目!$Q$3:$Q$51,0)),0)</f>
        <v>0</v>
      </c>
      <c r="AI883" s="95" t="str">
        <f t="shared" si="186"/>
        <v/>
      </c>
      <c r="AJ883" s="95" t="str">
        <f>IF(G883&amp;H883=※編集不可※選択項目!$J$3,VLOOKUP(新規登録用!U883,※編集不可※選択項目!$N$2:$P$13,3,TRUE),AK883)</f>
        <v/>
      </c>
      <c r="AK883" s="95" t="str">
        <f>IF(G883&amp;H883=※編集不可※選択項目!$J$15,VLOOKUP(新規登録用!U883,※編集不可※選択項目!$N$14:$P$25,3,TRUE),AL883)</f>
        <v/>
      </c>
      <c r="AL883" s="95" t="str">
        <f>IF(G883&amp;H883=※編集不可※選択項目!$J$27,VLOOKUP(新規登録用!U883,※編集不可※選択項目!$N$26:$P$41,3,TRUE),AM883)</f>
        <v/>
      </c>
      <c r="AM883" s="95" t="str">
        <f>IF(G883&amp;H883=※編集不可※選択項目!$J$43,VLOOKUP(新規登録用!U883,※編集不可※選択項目!$N$42:$P$46,3,TRUE),AN883)</f>
        <v/>
      </c>
      <c r="AN883" s="95" t="str">
        <f>IF(G883&amp;H883=※編集不可※選択項目!$J$48,VLOOKUP(新規登録用!U883,※編集不可※選択項目!$N$47:$P$51,3,TRUE),"")</f>
        <v/>
      </c>
      <c r="AO883" s="94">
        <f>IFERROR(VLOOKUP(Y883&amp;G883&amp;H883,※編集不可※選択項目!U:V,2,FALSE),0)</f>
        <v>0</v>
      </c>
      <c r="AP883" s="94">
        <f t="shared" si="187"/>
        <v>0</v>
      </c>
      <c r="AQ883" s="94" t="str">
        <f t="shared" si="188"/>
        <v/>
      </c>
      <c r="AR883" s="81">
        <f t="shared" si="189"/>
        <v>0</v>
      </c>
      <c r="AS883" s="81">
        <f t="shared" si="194"/>
        <v>0</v>
      </c>
      <c r="AT883" s="81">
        <f t="shared" si="190"/>
        <v>0</v>
      </c>
      <c r="AU883" s="81" t="str">
        <f t="shared" si="195"/>
        <v/>
      </c>
      <c r="AV883" s="74">
        <f t="shared" si="196"/>
        <v>0</v>
      </c>
      <c r="AW883" s="74">
        <f t="shared" si="197"/>
        <v>0</v>
      </c>
    </row>
    <row r="884" spans="1:49" s="13" customFormat="1" ht="25.15" customHeight="1" x14ac:dyDescent="0.15">
      <c r="A884" s="72">
        <f t="shared" si="191"/>
        <v>873</v>
      </c>
      <c r="B884" s="26" t="str">
        <f t="shared" si="184"/>
        <v/>
      </c>
      <c r="C884" s="73"/>
      <c r="D884" s="24" t="str">
        <f t="shared" si="192"/>
        <v/>
      </c>
      <c r="E884" s="24" t="str">
        <f t="shared" si="193"/>
        <v/>
      </c>
      <c r="F884" s="22"/>
      <c r="G884" s="23"/>
      <c r="H884" s="22"/>
      <c r="I884" s="24" t="str">
        <f>IF(OR(G884="",H884="",U884=""),"",IFERROR(VLOOKUP(G884&amp;H884&amp;U884,※編集不可※選択項目!$K$3:$P$51,5,FALSE),"該当なし"))</f>
        <v/>
      </c>
      <c r="J884" s="41"/>
      <c r="K884" s="22"/>
      <c r="L884" s="24" t="e">
        <f>J884&amp;#REF!</f>
        <v>#REF!</v>
      </c>
      <c r="M884" s="22"/>
      <c r="N884" s="22"/>
      <c r="O884" s="22"/>
      <c r="P884" s="22"/>
      <c r="Q884" s="22"/>
      <c r="R884" s="22"/>
      <c r="S884" s="25" t="str">
        <f t="shared" si="185"/>
        <v/>
      </c>
      <c r="T884" s="22"/>
      <c r="U884" s="22"/>
      <c r="V884" s="22"/>
      <c r="W884" s="22"/>
      <c r="X884" s="22"/>
      <c r="Y884" s="22"/>
      <c r="Z884" s="31"/>
      <c r="AA884" s="41"/>
      <c r="AB884" s="31"/>
      <c r="AC884" s="121"/>
      <c r="AD884" s="122"/>
      <c r="AE884" s="118"/>
      <c r="AF884" s="100"/>
      <c r="AG884" s="71"/>
      <c r="AH884" s="94">
        <f>IFERROR(INDEX(※編集不可※選択項目!$P$3:$P$51,MATCH(新規登録用!G884&amp;新規登録用!H884&amp;新規登録用!I884,※編集不可※選択項目!$Q$3:$Q$51,0)),0)</f>
        <v>0</v>
      </c>
      <c r="AI884" s="95" t="str">
        <f t="shared" si="186"/>
        <v/>
      </c>
      <c r="AJ884" s="95" t="str">
        <f>IF(G884&amp;H884=※編集不可※選択項目!$J$3,VLOOKUP(新規登録用!U884,※編集不可※選択項目!$N$2:$P$13,3,TRUE),AK884)</f>
        <v/>
      </c>
      <c r="AK884" s="95" t="str">
        <f>IF(G884&amp;H884=※編集不可※選択項目!$J$15,VLOOKUP(新規登録用!U884,※編集不可※選択項目!$N$14:$P$25,3,TRUE),AL884)</f>
        <v/>
      </c>
      <c r="AL884" s="95" t="str">
        <f>IF(G884&amp;H884=※編集不可※選択項目!$J$27,VLOOKUP(新規登録用!U884,※編集不可※選択項目!$N$26:$P$41,3,TRUE),AM884)</f>
        <v/>
      </c>
      <c r="AM884" s="95" t="str">
        <f>IF(G884&amp;H884=※編集不可※選択項目!$J$43,VLOOKUP(新規登録用!U884,※編集不可※選択項目!$N$42:$P$46,3,TRUE),AN884)</f>
        <v/>
      </c>
      <c r="AN884" s="95" t="str">
        <f>IF(G884&amp;H884=※編集不可※選択項目!$J$48,VLOOKUP(新規登録用!U884,※編集不可※選択項目!$N$47:$P$51,3,TRUE),"")</f>
        <v/>
      </c>
      <c r="AO884" s="94">
        <f>IFERROR(VLOOKUP(Y884&amp;G884&amp;H884,※編集不可※選択項目!U:V,2,FALSE),0)</f>
        <v>0</v>
      </c>
      <c r="AP884" s="94">
        <f t="shared" si="187"/>
        <v>0</v>
      </c>
      <c r="AQ884" s="94" t="str">
        <f t="shared" si="188"/>
        <v/>
      </c>
      <c r="AR884" s="81">
        <f t="shared" si="189"/>
        <v>0</v>
      </c>
      <c r="AS884" s="81">
        <f t="shared" si="194"/>
        <v>0</v>
      </c>
      <c r="AT884" s="81">
        <f t="shared" si="190"/>
        <v>0</v>
      </c>
      <c r="AU884" s="81" t="str">
        <f t="shared" si="195"/>
        <v/>
      </c>
      <c r="AV884" s="74">
        <f t="shared" si="196"/>
        <v>0</v>
      </c>
      <c r="AW884" s="74">
        <f t="shared" si="197"/>
        <v>0</v>
      </c>
    </row>
    <row r="885" spans="1:49" s="13" customFormat="1" ht="25.15" customHeight="1" x14ac:dyDescent="0.15">
      <c r="A885" s="72">
        <f t="shared" si="191"/>
        <v>874</v>
      </c>
      <c r="B885" s="26" t="str">
        <f t="shared" si="184"/>
        <v/>
      </c>
      <c r="C885" s="73"/>
      <c r="D885" s="24" t="str">
        <f t="shared" si="192"/>
        <v/>
      </c>
      <c r="E885" s="24" t="str">
        <f t="shared" si="193"/>
        <v/>
      </c>
      <c r="F885" s="22"/>
      <c r="G885" s="23"/>
      <c r="H885" s="22"/>
      <c r="I885" s="24" t="str">
        <f>IF(OR(G885="",H885="",U885=""),"",IFERROR(VLOOKUP(G885&amp;H885&amp;U885,※編集不可※選択項目!$K$3:$P$51,5,FALSE),"該当なし"))</f>
        <v/>
      </c>
      <c r="J885" s="41"/>
      <c r="K885" s="22"/>
      <c r="L885" s="24" t="e">
        <f>J885&amp;#REF!</f>
        <v>#REF!</v>
      </c>
      <c r="M885" s="22"/>
      <c r="N885" s="22"/>
      <c r="O885" s="22"/>
      <c r="P885" s="22"/>
      <c r="Q885" s="22"/>
      <c r="R885" s="22"/>
      <c r="S885" s="25" t="str">
        <f t="shared" si="185"/>
        <v/>
      </c>
      <c r="T885" s="22"/>
      <c r="U885" s="22"/>
      <c r="V885" s="22"/>
      <c r="W885" s="22"/>
      <c r="X885" s="22"/>
      <c r="Y885" s="22"/>
      <c r="Z885" s="31"/>
      <c r="AA885" s="41"/>
      <c r="AB885" s="31"/>
      <c r="AC885" s="121"/>
      <c r="AD885" s="122"/>
      <c r="AE885" s="118"/>
      <c r="AF885" s="100"/>
      <c r="AG885" s="71"/>
      <c r="AH885" s="94">
        <f>IFERROR(INDEX(※編集不可※選択項目!$P$3:$P$51,MATCH(新規登録用!G885&amp;新規登録用!H885&amp;新規登録用!I885,※編集不可※選択項目!$Q$3:$Q$51,0)),0)</f>
        <v>0</v>
      </c>
      <c r="AI885" s="95" t="str">
        <f t="shared" si="186"/>
        <v/>
      </c>
      <c r="AJ885" s="95" t="str">
        <f>IF(G885&amp;H885=※編集不可※選択項目!$J$3,VLOOKUP(新規登録用!U885,※編集不可※選択項目!$N$2:$P$13,3,TRUE),AK885)</f>
        <v/>
      </c>
      <c r="AK885" s="95" t="str">
        <f>IF(G885&amp;H885=※編集不可※選択項目!$J$15,VLOOKUP(新規登録用!U885,※編集不可※選択項目!$N$14:$P$25,3,TRUE),AL885)</f>
        <v/>
      </c>
      <c r="AL885" s="95" t="str">
        <f>IF(G885&amp;H885=※編集不可※選択項目!$J$27,VLOOKUP(新規登録用!U885,※編集不可※選択項目!$N$26:$P$41,3,TRUE),AM885)</f>
        <v/>
      </c>
      <c r="AM885" s="95" t="str">
        <f>IF(G885&amp;H885=※編集不可※選択項目!$J$43,VLOOKUP(新規登録用!U885,※編集不可※選択項目!$N$42:$P$46,3,TRUE),AN885)</f>
        <v/>
      </c>
      <c r="AN885" s="95" t="str">
        <f>IF(G885&amp;H885=※編集不可※選択項目!$J$48,VLOOKUP(新規登録用!U885,※編集不可※選択項目!$N$47:$P$51,3,TRUE),"")</f>
        <v/>
      </c>
      <c r="AO885" s="94">
        <f>IFERROR(VLOOKUP(Y885&amp;G885&amp;H885,※編集不可※選択項目!U:V,2,FALSE),0)</f>
        <v>0</v>
      </c>
      <c r="AP885" s="94">
        <f t="shared" si="187"/>
        <v>0</v>
      </c>
      <c r="AQ885" s="94" t="str">
        <f t="shared" si="188"/>
        <v/>
      </c>
      <c r="AR885" s="81">
        <f t="shared" si="189"/>
        <v>0</v>
      </c>
      <c r="AS885" s="81">
        <f t="shared" si="194"/>
        <v>0</v>
      </c>
      <c r="AT885" s="81">
        <f t="shared" si="190"/>
        <v>0</v>
      </c>
      <c r="AU885" s="81" t="str">
        <f t="shared" si="195"/>
        <v/>
      </c>
      <c r="AV885" s="74">
        <f t="shared" si="196"/>
        <v>0</v>
      </c>
      <c r="AW885" s="74">
        <f t="shared" si="197"/>
        <v>0</v>
      </c>
    </row>
    <row r="886" spans="1:49" s="13" customFormat="1" ht="25.15" customHeight="1" x14ac:dyDescent="0.15">
      <c r="A886" s="72">
        <f t="shared" si="191"/>
        <v>875</v>
      </c>
      <c r="B886" s="26" t="str">
        <f t="shared" si="184"/>
        <v/>
      </c>
      <c r="C886" s="73"/>
      <c r="D886" s="24" t="str">
        <f t="shared" si="192"/>
        <v/>
      </c>
      <c r="E886" s="24" t="str">
        <f t="shared" si="193"/>
        <v/>
      </c>
      <c r="F886" s="22"/>
      <c r="G886" s="23"/>
      <c r="H886" s="22"/>
      <c r="I886" s="24" t="str">
        <f>IF(OR(G886="",H886="",U886=""),"",IFERROR(VLOOKUP(G886&amp;H886&amp;U886,※編集不可※選択項目!$K$3:$P$51,5,FALSE),"該当なし"))</f>
        <v/>
      </c>
      <c r="J886" s="41"/>
      <c r="K886" s="22"/>
      <c r="L886" s="24" t="e">
        <f>J886&amp;#REF!</f>
        <v>#REF!</v>
      </c>
      <c r="M886" s="22"/>
      <c r="N886" s="22"/>
      <c r="O886" s="22"/>
      <c r="P886" s="22"/>
      <c r="Q886" s="22"/>
      <c r="R886" s="22"/>
      <c r="S886" s="25" t="str">
        <f t="shared" si="185"/>
        <v/>
      </c>
      <c r="T886" s="22"/>
      <c r="U886" s="22"/>
      <c r="V886" s="22"/>
      <c r="W886" s="22"/>
      <c r="X886" s="22"/>
      <c r="Y886" s="22"/>
      <c r="Z886" s="31"/>
      <c r="AA886" s="41"/>
      <c r="AB886" s="31"/>
      <c r="AC886" s="121"/>
      <c r="AD886" s="122"/>
      <c r="AE886" s="118"/>
      <c r="AF886" s="100"/>
      <c r="AG886" s="71"/>
      <c r="AH886" s="94">
        <f>IFERROR(INDEX(※編集不可※選択項目!$P$3:$P$51,MATCH(新規登録用!G886&amp;新規登録用!H886&amp;新規登録用!I886,※編集不可※選択項目!$Q$3:$Q$51,0)),0)</f>
        <v>0</v>
      </c>
      <c r="AI886" s="95" t="str">
        <f t="shared" si="186"/>
        <v/>
      </c>
      <c r="AJ886" s="95" t="str">
        <f>IF(G886&amp;H886=※編集不可※選択項目!$J$3,VLOOKUP(新規登録用!U886,※編集不可※選択項目!$N$2:$P$13,3,TRUE),AK886)</f>
        <v/>
      </c>
      <c r="AK886" s="95" t="str">
        <f>IF(G886&amp;H886=※編集不可※選択項目!$J$15,VLOOKUP(新規登録用!U886,※編集不可※選択項目!$N$14:$P$25,3,TRUE),AL886)</f>
        <v/>
      </c>
      <c r="AL886" s="95" t="str">
        <f>IF(G886&amp;H886=※編集不可※選択項目!$J$27,VLOOKUP(新規登録用!U886,※編集不可※選択項目!$N$26:$P$41,3,TRUE),AM886)</f>
        <v/>
      </c>
      <c r="AM886" s="95" t="str">
        <f>IF(G886&amp;H886=※編集不可※選択項目!$J$43,VLOOKUP(新規登録用!U886,※編集不可※選択項目!$N$42:$P$46,3,TRUE),AN886)</f>
        <v/>
      </c>
      <c r="AN886" s="95" t="str">
        <f>IF(G886&amp;H886=※編集不可※選択項目!$J$48,VLOOKUP(新規登録用!U886,※編集不可※選択項目!$N$47:$P$51,3,TRUE),"")</f>
        <v/>
      </c>
      <c r="AO886" s="94">
        <f>IFERROR(VLOOKUP(Y886&amp;G886&amp;H886,※編集不可※選択項目!U:V,2,FALSE),0)</f>
        <v>0</v>
      </c>
      <c r="AP886" s="94">
        <f t="shared" si="187"/>
        <v>0</v>
      </c>
      <c r="AQ886" s="94" t="str">
        <f t="shared" si="188"/>
        <v/>
      </c>
      <c r="AR886" s="81">
        <f t="shared" si="189"/>
        <v>0</v>
      </c>
      <c r="AS886" s="81">
        <f t="shared" si="194"/>
        <v>0</v>
      </c>
      <c r="AT886" s="81">
        <f t="shared" si="190"/>
        <v>0</v>
      </c>
      <c r="AU886" s="81" t="str">
        <f t="shared" si="195"/>
        <v/>
      </c>
      <c r="AV886" s="74">
        <f t="shared" si="196"/>
        <v>0</v>
      </c>
      <c r="AW886" s="74">
        <f t="shared" si="197"/>
        <v>0</v>
      </c>
    </row>
    <row r="887" spans="1:49" s="13" customFormat="1" ht="25.15" customHeight="1" x14ac:dyDescent="0.15">
      <c r="A887" s="72">
        <f t="shared" si="191"/>
        <v>876</v>
      </c>
      <c r="B887" s="26" t="str">
        <f t="shared" si="184"/>
        <v/>
      </c>
      <c r="C887" s="73"/>
      <c r="D887" s="24" t="str">
        <f t="shared" si="192"/>
        <v/>
      </c>
      <c r="E887" s="24" t="str">
        <f t="shared" si="193"/>
        <v/>
      </c>
      <c r="F887" s="22"/>
      <c r="G887" s="23"/>
      <c r="H887" s="22"/>
      <c r="I887" s="24" t="str">
        <f>IF(OR(G887="",H887="",U887=""),"",IFERROR(VLOOKUP(G887&amp;H887&amp;U887,※編集不可※選択項目!$K$3:$P$51,5,FALSE),"該当なし"))</f>
        <v/>
      </c>
      <c r="J887" s="41"/>
      <c r="K887" s="22"/>
      <c r="L887" s="24" t="e">
        <f>J887&amp;#REF!</f>
        <v>#REF!</v>
      </c>
      <c r="M887" s="22"/>
      <c r="N887" s="22"/>
      <c r="O887" s="22"/>
      <c r="P887" s="22"/>
      <c r="Q887" s="22"/>
      <c r="R887" s="22"/>
      <c r="S887" s="25" t="str">
        <f t="shared" si="185"/>
        <v/>
      </c>
      <c r="T887" s="22"/>
      <c r="U887" s="22"/>
      <c r="V887" s="22"/>
      <c r="W887" s="22"/>
      <c r="X887" s="22"/>
      <c r="Y887" s="22"/>
      <c r="Z887" s="31"/>
      <c r="AA887" s="41"/>
      <c r="AB887" s="31"/>
      <c r="AC887" s="121"/>
      <c r="AD887" s="122"/>
      <c r="AE887" s="118"/>
      <c r="AF887" s="100"/>
      <c r="AG887" s="71"/>
      <c r="AH887" s="94">
        <f>IFERROR(INDEX(※編集不可※選択項目!$P$3:$P$51,MATCH(新規登録用!G887&amp;新規登録用!H887&amp;新規登録用!I887,※編集不可※選択項目!$Q$3:$Q$51,0)),0)</f>
        <v>0</v>
      </c>
      <c r="AI887" s="95" t="str">
        <f t="shared" si="186"/>
        <v/>
      </c>
      <c r="AJ887" s="95" t="str">
        <f>IF(G887&amp;H887=※編集不可※選択項目!$J$3,VLOOKUP(新規登録用!U887,※編集不可※選択項目!$N$2:$P$13,3,TRUE),AK887)</f>
        <v/>
      </c>
      <c r="AK887" s="95" t="str">
        <f>IF(G887&amp;H887=※編集不可※選択項目!$J$15,VLOOKUP(新規登録用!U887,※編集不可※選択項目!$N$14:$P$25,3,TRUE),AL887)</f>
        <v/>
      </c>
      <c r="AL887" s="95" t="str">
        <f>IF(G887&amp;H887=※編集不可※選択項目!$J$27,VLOOKUP(新規登録用!U887,※編集不可※選択項目!$N$26:$P$41,3,TRUE),AM887)</f>
        <v/>
      </c>
      <c r="AM887" s="95" t="str">
        <f>IF(G887&amp;H887=※編集不可※選択項目!$J$43,VLOOKUP(新規登録用!U887,※編集不可※選択項目!$N$42:$P$46,3,TRUE),AN887)</f>
        <v/>
      </c>
      <c r="AN887" s="95" t="str">
        <f>IF(G887&amp;H887=※編集不可※選択項目!$J$48,VLOOKUP(新規登録用!U887,※編集不可※選択項目!$N$47:$P$51,3,TRUE),"")</f>
        <v/>
      </c>
      <c r="AO887" s="94">
        <f>IFERROR(VLOOKUP(Y887&amp;G887&amp;H887,※編集不可※選択項目!U:V,2,FALSE),0)</f>
        <v>0</v>
      </c>
      <c r="AP887" s="94">
        <f t="shared" si="187"/>
        <v>0</v>
      </c>
      <c r="AQ887" s="94" t="str">
        <f t="shared" si="188"/>
        <v/>
      </c>
      <c r="AR887" s="81">
        <f t="shared" si="189"/>
        <v>0</v>
      </c>
      <c r="AS887" s="81">
        <f t="shared" si="194"/>
        <v>0</v>
      </c>
      <c r="AT887" s="81">
        <f t="shared" si="190"/>
        <v>0</v>
      </c>
      <c r="AU887" s="81" t="str">
        <f t="shared" si="195"/>
        <v/>
      </c>
      <c r="AV887" s="74">
        <f t="shared" si="196"/>
        <v>0</v>
      </c>
      <c r="AW887" s="74">
        <f t="shared" si="197"/>
        <v>0</v>
      </c>
    </row>
    <row r="888" spans="1:49" s="13" customFormat="1" ht="25.15" customHeight="1" x14ac:dyDescent="0.15">
      <c r="A888" s="72">
        <f t="shared" si="191"/>
        <v>877</v>
      </c>
      <c r="B888" s="26" t="str">
        <f t="shared" si="184"/>
        <v/>
      </c>
      <c r="C888" s="73"/>
      <c r="D888" s="24" t="str">
        <f t="shared" si="192"/>
        <v/>
      </c>
      <c r="E888" s="24" t="str">
        <f t="shared" si="193"/>
        <v/>
      </c>
      <c r="F888" s="22"/>
      <c r="G888" s="23"/>
      <c r="H888" s="22"/>
      <c r="I888" s="24" t="str">
        <f>IF(OR(G888="",H888="",U888=""),"",IFERROR(VLOOKUP(G888&amp;H888&amp;U888,※編集不可※選択項目!$K$3:$P$51,5,FALSE),"該当なし"))</f>
        <v/>
      </c>
      <c r="J888" s="41"/>
      <c r="K888" s="22"/>
      <c r="L888" s="24" t="e">
        <f>J888&amp;#REF!</f>
        <v>#REF!</v>
      </c>
      <c r="M888" s="22"/>
      <c r="N888" s="22"/>
      <c r="O888" s="22"/>
      <c r="P888" s="22"/>
      <c r="Q888" s="22"/>
      <c r="R888" s="22"/>
      <c r="S888" s="25" t="str">
        <f t="shared" si="185"/>
        <v/>
      </c>
      <c r="T888" s="22"/>
      <c r="U888" s="22"/>
      <c r="V888" s="22"/>
      <c r="W888" s="22"/>
      <c r="X888" s="22"/>
      <c r="Y888" s="22"/>
      <c r="Z888" s="31"/>
      <c r="AA888" s="41"/>
      <c r="AB888" s="31"/>
      <c r="AC888" s="121"/>
      <c r="AD888" s="122"/>
      <c r="AE888" s="118"/>
      <c r="AF888" s="100"/>
      <c r="AG888" s="71"/>
      <c r="AH888" s="94">
        <f>IFERROR(INDEX(※編集不可※選択項目!$P$3:$P$51,MATCH(新規登録用!G888&amp;新規登録用!H888&amp;新規登録用!I888,※編集不可※選択項目!$Q$3:$Q$51,0)),0)</f>
        <v>0</v>
      </c>
      <c r="AI888" s="95" t="str">
        <f t="shared" si="186"/>
        <v/>
      </c>
      <c r="AJ888" s="95" t="str">
        <f>IF(G888&amp;H888=※編集不可※選択項目!$J$3,VLOOKUP(新規登録用!U888,※編集不可※選択項目!$N$2:$P$13,3,TRUE),AK888)</f>
        <v/>
      </c>
      <c r="AK888" s="95" t="str">
        <f>IF(G888&amp;H888=※編集不可※選択項目!$J$15,VLOOKUP(新規登録用!U888,※編集不可※選択項目!$N$14:$P$25,3,TRUE),AL888)</f>
        <v/>
      </c>
      <c r="AL888" s="95" t="str">
        <f>IF(G888&amp;H888=※編集不可※選択項目!$J$27,VLOOKUP(新規登録用!U888,※編集不可※選択項目!$N$26:$P$41,3,TRUE),AM888)</f>
        <v/>
      </c>
      <c r="AM888" s="95" t="str">
        <f>IF(G888&amp;H888=※編集不可※選択項目!$J$43,VLOOKUP(新規登録用!U888,※編集不可※選択項目!$N$42:$P$46,3,TRUE),AN888)</f>
        <v/>
      </c>
      <c r="AN888" s="95" t="str">
        <f>IF(G888&amp;H888=※編集不可※選択項目!$J$48,VLOOKUP(新規登録用!U888,※編集不可※選択項目!$N$47:$P$51,3,TRUE),"")</f>
        <v/>
      </c>
      <c r="AO888" s="94">
        <f>IFERROR(VLOOKUP(Y888&amp;G888&amp;H888,※編集不可※選択項目!U:V,2,FALSE),0)</f>
        <v>0</v>
      </c>
      <c r="AP888" s="94">
        <f t="shared" si="187"/>
        <v>0</v>
      </c>
      <c r="AQ888" s="94" t="str">
        <f t="shared" si="188"/>
        <v/>
      </c>
      <c r="AR888" s="81">
        <f t="shared" si="189"/>
        <v>0</v>
      </c>
      <c r="AS888" s="81">
        <f t="shared" si="194"/>
        <v>0</v>
      </c>
      <c r="AT888" s="81">
        <f t="shared" si="190"/>
        <v>0</v>
      </c>
      <c r="AU888" s="81" t="str">
        <f t="shared" si="195"/>
        <v/>
      </c>
      <c r="AV888" s="74">
        <f t="shared" si="196"/>
        <v>0</v>
      </c>
      <c r="AW888" s="74">
        <f t="shared" si="197"/>
        <v>0</v>
      </c>
    </row>
    <row r="889" spans="1:49" s="13" customFormat="1" ht="25.15" customHeight="1" x14ac:dyDescent="0.15">
      <c r="A889" s="72">
        <f t="shared" si="191"/>
        <v>878</v>
      </c>
      <c r="B889" s="26" t="str">
        <f t="shared" si="184"/>
        <v/>
      </c>
      <c r="C889" s="73"/>
      <c r="D889" s="24" t="str">
        <f t="shared" si="192"/>
        <v/>
      </c>
      <c r="E889" s="24" t="str">
        <f t="shared" si="193"/>
        <v/>
      </c>
      <c r="F889" s="22"/>
      <c r="G889" s="23"/>
      <c r="H889" s="22"/>
      <c r="I889" s="24" t="str">
        <f>IF(OR(G889="",H889="",U889=""),"",IFERROR(VLOOKUP(G889&amp;H889&amp;U889,※編集不可※選択項目!$K$3:$P$51,5,FALSE),"該当なし"))</f>
        <v/>
      </c>
      <c r="J889" s="41"/>
      <c r="K889" s="22"/>
      <c r="L889" s="24" t="e">
        <f>J889&amp;#REF!</f>
        <v>#REF!</v>
      </c>
      <c r="M889" s="22"/>
      <c r="N889" s="22"/>
      <c r="O889" s="22"/>
      <c r="P889" s="22"/>
      <c r="Q889" s="22"/>
      <c r="R889" s="22"/>
      <c r="S889" s="25" t="str">
        <f t="shared" si="185"/>
        <v/>
      </c>
      <c r="T889" s="22"/>
      <c r="U889" s="22"/>
      <c r="V889" s="22"/>
      <c r="W889" s="22"/>
      <c r="X889" s="22"/>
      <c r="Y889" s="22"/>
      <c r="Z889" s="31"/>
      <c r="AA889" s="41"/>
      <c r="AB889" s="31"/>
      <c r="AC889" s="121"/>
      <c r="AD889" s="122"/>
      <c r="AE889" s="118"/>
      <c r="AF889" s="100"/>
      <c r="AG889" s="71"/>
      <c r="AH889" s="94">
        <f>IFERROR(INDEX(※編集不可※選択項目!$P$3:$P$51,MATCH(新規登録用!G889&amp;新規登録用!H889&amp;新規登録用!I889,※編集不可※選択項目!$Q$3:$Q$51,0)),0)</f>
        <v>0</v>
      </c>
      <c r="AI889" s="95" t="str">
        <f t="shared" si="186"/>
        <v/>
      </c>
      <c r="AJ889" s="95" t="str">
        <f>IF(G889&amp;H889=※編集不可※選択項目!$J$3,VLOOKUP(新規登録用!U889,※編集不可※選択項目!$N$2:$P$13,3,TRUE),AK889)</f>
        <v/>
      </c>
      <c r="AK889" s="95" t="str">
        <f>IF(G889&amp;H889=※編集不可※選択項目!$J$15,VLOOKUP(新規登録用!U889,※編集不可※選択項目!$N$14:$P$25,3,TRUE),AL889)</f>
        <v/>
      </c>
      <c r="AL889" s="95" t="str">
        <f>IF(G889&amp;H889=※編集不可※選択項目!$J$27,VLOOKUP(新規登録用!U889,※編集不可※選択項目!$N$26:$P$41,3,TRUE),AM889)</f>
        <v/>
      </c>
      <c r="AM889" s="95" t="str">
        <f>IF(G889&amp;H889=※編集不可※選択項目!$J$43,VLOOKUP(新規登録用!U889,※編集不可※選択項目!$N$42:$P$46,3,TRUE),AN889)</f>
        <v/>
      </c>
      <c r="AN889" s="95" t="str">
        <f>IF(G889&amp;H889=※編集不可※選択項目!$J$48,VLOOKUP(新規登録用!U889,※編集不可※選択項目!$N$47:$P$51,3,TRUE),"")</f>
        <v/>
      </c>
      <c r="AO889" s="94">
        <f>IFERROR(VLOOKUP(Y889&amp;G889&amp;H889,※編集不可※選択項目!U:V,2,FALSE),0)</f>
        <v>0</v>
      </c>
      <c r="AP889" s="94">
        <f t="shared" si="187"/>
        <v>0</v>
      </c>
      <c r="AQ889" s="94" t="str">
        <f t="shared" si="188"/>
        <v/>
      </c>
      <c r="AR889" s="81">
        <f t="shared" si="189"/>
        <v>0</v>
      </c>
      <c r="AS889" s="81">
        <f t="shared" si="194"/>
        <v>0</v>
      </c>
      <c r="AT889" s="81">
        <f t="shared" si="190"/>
        <v>0</v>
      </c>
      <c r="AU889" s="81" t="str">
        <f t="shared" si="195"/>
        <v/>
      </c>
      <c r="AV889" s="74">
        <f t="shared" si="196"/>
        <v>0</v>
      </c>
      <c r="AW889" s="74">
        <f t="shared" si="197"/>
        <v>0</v>
      </c>
    </row>
    <row r="890" spans="1:49" s="13" customFormat="1" ht="25.15" customHeight="1" x14ac:dyDescent="0.15">
      <c r="A890" s="72">
        <f t="shared" si="191"/>
        <v>879</v>
      </c>
      <c r="B890" s="26" t="str">
        <f t="shared" si="184"/>
        <v/>
      </c>
      <c r="C890" s="73"/>
      <c r="D890" s="24" t="str">
        <f t="shared" si="192"/>
        <v/>
      </c>
      <c r="E890" s="24" t="str">
        <f t="shared" si="193"/>
        <v/>
      </c>
      <c r="F890" s="22"/>
      <c r="G890" s="23"/>
      <c r="H890" s="22"/>
      <c r="I890" s="24" t="str">
        <f>IF(OR(G890="",H890="",U890=""),"",IFERROR(VLOOKUP(G890&amp;H890&amp;U890,※編集不可※選択項目!$K$3:$P$51,5,FALSE),"該当なし"))</f>
        <v/>
      </c>
      <c r="J890" s="41"/>
      <c r="K890" s="22"/>
      <c r="L890" s="24" t="e">
        <f>J890&amp;#REF!</f>
        <v>#REF!</v>
      </c>
      <c r="M890" s="22"/>
      <c r="N890" s="22"/>
      <c r="O890" s="22"/>
      <c r="P890" s="22"/>
      <c r="Q890" s="22"/>
      <c r="R890" s="22"/>
      <c r="S890" s="25" t="str">
        <f t="shared" si="185"/>
        <v/>
      </c>
      <c r="T890" s="22"/>
      <c r="U890" s="22"/>
      <c r="V890" s="22"/>
      <c r="W890" s="22"/>
      <c r="X890" s="22"/>
      <c r="Y890" s="22"/>
      <c r="Z890" s="31"/>
      <c r="AA890" s="41"/>
      <c r="AB890" s="31"/>
      <c r="AC890" s="121"/>
      <c r="AD890" s="122"/>
      <c r="AE890" s="118"/>
      <c r="AF890" s="100"/>
      <c r="AG890" s="71"/>
      <c r="AH890" s="94">
        <f>IFERROR(INDEX(※編集不可※選択項目!$P$3:$P$51,MATCH(新規登録用!G890&amp;新規登録用!H890&amp;新規登録用!I890,※編集不可※選択項目!$Q$3:$Q$51,0)),0)</f>
        <v>0</v>
      </c>
      <c r="AI890" s="95" t="str">
        <f t="shared" si="186"/>
        <v/>
      </c>
      <c r="AJ890" s="95" t="str">
        <f>IF(G890&amp;H890=※編集不可※選択項目!$J$3,VLOOKUP(新規登録用!U890,※編集不可※選択項目!$N$2:$P$13,3,TRUE),AK890)</f>
        <v/>
      </c>
      <c r="AK890" s="95" t="str">
        <f>IF(G890&amp;H890=※編集不可※選択項目!$J$15,VLOOKUP(新規登録用!U890,※編集不可※選択項目!$N$14:$P$25,3,TRUE),AL890)</f>
        <v/>
      </c>
      <c r="AL890" s="95" t="str">
        <f>IF(G890&amp;H890=※編集不可※選択項目!$J$27,VLOOKUP(新規登録用!U890,※編集不可※選択項目!$N$26:$P$41,3,TRUE),AM890)</f>
        <v/>
      </c>
      <c r="AM890" s="95" t="str">
        <f>IF(G890&amp;H890=※編集不可※選択項目!$J$43,VLOOKUP(新規登録用!U890,※編集不可※選択項目!$N$42:$P$46,3,TRUE),AN890)</f>
        <v/>
      </c>
      <c r="AN890" s="95" t="str">
        <f>IF(G890&amp;H890=※編集不可※選択項目!$J$48,VLOOKUP(新規登録用!U890,※編集不可※選択項目!$N$47:$P$51,3,TRUE),"")</f>
        <v/>
      </c>
      <c r="AO890" s="94">
        <f>IFERROR(VLOOKUP(Y890&amp;G890&amp;H890,※編集不可※選択項目!U:V,2,FALSE),0)</f>
        <v>0</v>
      </c>
      <c r="AP890" s="94">
        <f t="shared" si="187"/>
        <v>0</v>
      </c>
      <c r="AQ890" s="94" t="str">
        <f t="shared" si="188"/>
        <v/>
      </c>
      <c r="AR890" s="81">
        <f t="shared" si="189"/>
        <v>0</v>
      </c>
      <c r="AS890" s="81">
        <f t="shared" si="194"/>
        <v>0</v>
      </c>
      <c r="AT890" s="81">
        <f t="shared" si="190"/>
        <v>0</v>
      </c>
      <c r="AU890" s="81" t="str">
        <f t="shared" si="195"/>
        <v/>
      </c>
      <c r="AV890" s="74">
        <f t="shared" si="196"/>
        <v>0</v>
      </c>
      <c r="AW890" s="74">
        <f t="shared" si="197"/>
        <v>0</v>
      </c>
    </row>
    <row r="891" spans="1:49" s="13" customFormat="1" ht="25.15" customHeight="1" x14ac:dyDescent="0.15">
      <c r="A891" s="72">
        <f t="shared" si="191"/>
        <v>880</v>
      </c>
      <c r="B891" s="26" t="str">
        <f t="shared" si="184"/>
        <v/>
      </c>
      <c r="C891" s="73"/>
      <c r="D891" s="24" t="str">
        <f t="shared" si="192"/>
        <v/>
      </c>
      <c r="E891" s="24" t="str">
        <f t="shared" si="193"/>
        <v/>
      </c>
      <c r="F891" s="22"/>
      <c r="G891" s="23"/>
      <c r="H891" s="22"/>
      <c r="I891" s="24" t="str">
        <f>IF(OR(G891="",H891="",U891=""),"",IFERROR(VLOOKUP(G891&amp;H891&amp;U891,※編集不可※選択項目!$K$3:$P$51,5,FALSE),"該当なし"))</f>
        <v/>
      </c>
      <c r="J891" s="41"/>
      <c r="K891" s="22"/>
      <c r="L891" s="24" t="e">
        <f>J891&amp;#REF!</f>
        <v>#REF!</v>
      </c>
      <c r="M891" s="22"/>
      <c r="N891" s="22"/>
      <c r="O891" s="22"/>
      <c r="P891" s="22"/>
      <c r="Q891" s="22"/>
      <c r="R891" s="22"/>
      <c r="S891" s="25" t="str">
        <f t="shared" si="185"/>
        <v/>
      </c>
      <c r="T891" s="22"/>
      <c r="U891" s="22"/>
      <c r="V891" s="22"/>
      <c r="W891" s="22"/>
      <c r="X891" s="22"/>
      <c r="Y891" s="22"/>
      <c r="Z891" s="31"/>
      <c r="AA891" s="41"/>
      <c r="AB891" s="31"/>
      <c r="AC891" s="121"/>
      <c r="AD891" s="122"/>
      <c r="AE891" s="118"/>
      <c r="AF891" s="100"/>
      <c r="AG891" s="71"/>
      <c r="AH891" s="94">
        <f>IFERROR(INDEX(※編集不可※選択項目!$P$3:$P$51,MATCH(新規登録用!G891&amp;新規登録用!H891&amp;新規登録用!I891,※編集不可※選択項目!$Q$3:$Q$51,0)),0)</f>
        <v>0</v>
      </c>
      <c r="AI891" s="95" t="str">
        <f t="shared" si="186"/>
        <v/>
      </c>
      <c r="AJ891" s="95" t="str">
        <f>IF(G891&amp;H891=※編集不可※選択項目!$J$3,VLOOKUP(新規登録用!U891,※編集不可※選択項目!$N$2:$P$13,3,TRUE),AK891)</f>
        <v/>
      </c>
      <c r="AK891" s="95" t="str">
        <f>IF(G891&amp;H891=※編集不可※選択項目!$J$15,VLOOKUP(新規登録用!U891,※編集不可※選択項目!$N$14:$P$25,3,TRUE),AL891)</f>
        <v/>
      </c>
      <c r="AL891" s="95" t="str">
        <f>IF(G891&amp;H891=※編集不可※選択項目!$J$27,VLOOKUP(新規登録用!U891,※編集不可※選択項目!$N$26:$P$41,3,TRUE),AM891)</f>
        <v/>
      </c>
      <c r="AM891" s="95" t="str">
        <f>IF(G891&amp;H891=※編集不可※選択項目!$J$43,VLOOKUP(新規登録用!U891,※編集不可※選択項目!$N$42:$P$46,3,TRUE),AN891)</f>
        <v/>
      </c>
      <c r="AN891" s="95" t="str">
        <f>IF(G891&amp;H891=※編集不可※選択項目!$J$48,VLOOKUP(新規登録用!U891,※編集不可※選択項目!$N$47:$P$51,3,TRUE),"")</f>
        <v/>
      </c>
      <c r="AO891" s="94">
        <f>IFERROR(VLOOKUP(Y891&amp;G891&amp;H891,※編集不可※選択項目!U:V,2,FALSE),0)</f>
        <v>0</v>
      </c>
      <c r="AP891" s="94">
        <f t="shared" si="187"/>
        <v>0</v>
      </c>
      <c r="AQ891" s="94" t="str">
        <f t="shared" si="188"/>
        <v/>
      </c>
      <c r="AR891" s="81">
        <f t="shared" si="189"/>
        <v>0</v>
      </c>
      <c r="AS891" s="81">
        <f t="shared" si="194"/>
        <v>0</v>
      </c>
      <c r="AT891" s="81">
        <f t="shared" si="190"/>
        <v>0</v>
      </c>
      <c r="AU891" s="81" t="str">
        <f t="shared" si="195"/>
        <v/>
      </c>
      <c r="AV891" s="74">
        <f t="shared" si="196"/>
        <v>0</v>
      </c>
      <c r="AW891" s="74">
        <f t="shared" si="197"/>
        <v>0</v>
      </c>
    </row>
    <row r="892" spans="1:49" s="13" customFormat="1" ht="25.15" customHeight="1" x14ac:dyDescent="0.15">
      <c r="A892" s="72">
        <f t="shared" si="191"/>
        <v>881</v>
      </c>
      <c r="B892" s="26" t="str">
        <f t="shared" si="184"/>
        <v/>
      </c>
      <c r="C892" s="73"/>
      <c r="D892" s="24" t="str">
        <f t="shared" si="192"/>
        <v/>
      </c>
      <c r="E892" s="24" t="str">
        <f t="shared" si="193"/>
        <v/>
      </c>
      <c r="F892" s="22"/>
      <c r="G892" s="23"/>
      <c r="H892" s="22"/>
      <c r="I892" s="24" t="str">
        <f>IF(OR(G892="",H892="",U892=""),"",IFERROR(VLOOKUP(G892&amp;H892&amp;U892,※編集不可※選択項目!$K$3:$P$51,5,FALSE),"該当なし"))</f>
        <v/>
      </c>
      <c r="J892" s="41"/>
      <c r="K892" s="22"/>
      <c r="L892" s="24" t="e">
        <f>J892&amp;#REF!</f>
        <v>#REF!</v>
      </c>
      <c r="M892" s="22"/>
      <c r="N892" s="22"/>
      <c r="O892" s="22"/>
      <c r="P892" s="22"/>
      <c r="Q892" s="22"/>
      <c r="R892" s="22"/>
      <c r="S892" s="25" t="str">
        <f t="shared" si="185"/>
        <v/>
      </c>
      <c r="T892" s="22"/>
      <c r="U892" s="22"/>
      <c r="V892" s="22"/>
      <c r="W892" s="22"/>
      <c r="X892" s="22"/>
      <c r="Y892" s="22"/>
      <c r="Z892" s="31"/>
      <c r="AA892" s="41"/>
      <c r="AB892" s="31"/>
      <c r="AC892" s="121"/>
      <c r="AD892" s="122"/>
      <c r="AE892" s="118"/>
      <c r="AF892" s="100"/>
      <c r="AG892" s="71"/>
      <c r="AH892" s="94">
        <f>IFERROR(INDEX(※編集不可※選択項目!$P$3:$P$51,MATCH(新規登録用!G892&amp;新規登録用!H892&amp;新規登録用!I892,※編集不可※選択項目!$Q$3:$Q$51,0)),0)</f>
        <v>0</v>
      </c>
      <c r="AI892" s="95" t="str">
        <f t="shared" si="186"/>
        <v/>
      </c>
      <c r="AJ892" s="95" t="str">
        <f>IF(G892&amp;H892=※編集不可※選択項目!$J$3,VLOOKUP(新規登録用!U892,※編集不可※選択項目!$N$2:$P$13,3,TRUE),AK892)</f>
        <v/>
      </c>
      <c r="AK892" s="95" t="str">
        <f>IF(G892&amp;H892=※編集不可※選択項目!$J$15,VLOOKUP(新規登録用!U892,※編集不可※選択項目!$N$14:$P$25,3,TRUE),AL892)</f>
        <v/>
      </c>
      <c r="AL892" s="95" t="str">
        <f>IF(G892&amp;H892=※編集不可※選択項目!$J$27,VLOOKUP(新規登録用!U892,※編集不可※選択項目!$N$26:$P$41,3,TRUE),AM892)</f>
        <v/>
      </c>
      <c r="AM892" s="95" t="str">
        <f>IF(G892&amp;H892=※編集不可※選択項目!$J$43,VLOOKUP(新規登録用!U892,※編集不可※選択項目!$N$42:$P$46,3,TRUE),AN892)</f>
        <v/>
      </c>
      <c r="AN892" s="95" t="str">
        <f>IF(G892&amp;H892=※編集不可※選択項目!$J$48,VLOOKUP(新規登録用!U892,※編集不可※選択項目!$N$47:$P$51,3,TRUE),"")</f>
        <v/>
      </c>
      <c r="AO892" s="94">
        <f>IFERROR(VLOOKUP(Y892&amp;G892&amp;H892,※編集不可※選択項目!U:V,2,FALSE),0)</f>
        <v>0</v>
      </c>
      <c r="AP892" s="94">
        <f t="shared" si="187"/>
        <v>0</v>
      </c>
      <c r="AQ892" s="94" t="str">
        <f t="shared" si="188"/>
        <v/>
      </c>
      <c r="AR892" s="81">
        <f t="shared" si="189"/>
        <v>0</v>
      </c>
      <c r="AS892" s="81">
        <f t="shared" si="194"/>
        <v>0</v>
      </c>
      <c r="AT892" s="81">
        <f t="shared" si="190"/>
        <v>0</v>
      </c>
      <c r="AU892" s="81" t="str">
        <f t="shared" si="195"/>
        <v/>
      </c>
      <c r="AV892" s="74">
        <f t="shared" si="196"/>
        <v>0</v>
      </c>
      <c r="AW892" s="74">
        <f t="shared" si="197"/>
        <v>0</v>
      </c>
    </row>
    <row r="893" spans="1:49" s="13" customFormat="1" ht="25.15" customHeight="1" x14ac:dyDescent="0.15">
      <c r="A893" s="72">
        <f t="shared" si="191"/>
        <v>882</v>
      </c>
      <c r="B893" s="26" t="str">
        <f t="shared" si="184"/>
        <v/>
      </c>
      <c r="C893" s="73"/>
      <c r="D893" s="24" t="str">
        <f t="shared" si="192"/>
        <v/>
      </c>
      <c r="E893" s="24" t="str">
        <f t="shared" si="193"/>
        <v/>
      </c>
      <c r="F893" s="22"/>
      <c r="G893" s="23"/>
      <c r="H893" s="22"/>
      <c r="I893" s="24" t="str">
        <f>IF(OR(G893="",H893="",U893=""),"",IFERROR(VLOOKUP(G893&amp;H893&amp;U893,※編集不可※選択項目!$K$3:$P$51,5,FALSE),"該当なし"))</f>
        <v/>
      </c>
      <c r="J893" s="41"/>
      <c r="K893" s="22"/>
      <c r="L893" s="24" t="e">
        <f>J893&amp;#REF!</f>
        <v>#REF!</v>
      </c>
      <c r="M893" s="22"/>
      <c r="N893" s="22"/>
      <c r="O893" s="22"/>
      <c r="P893" s="22"/>
      <c r="Q893" s="22"/>
      <c r="R893" s="22"/>
      <c r="S893" s="25" t="str">
        <f t="shared" si="185"/>
        <v/>
      </c>
      <c r="T893" s="22"/>
      <c r="U893" s="22"/>
      <c r="V893" s="22"/>
      <c r="W893" s="22"/>
      <c r="X893" s="22"/>
      <c r="Y893" s="22"/>
      <c r="Z893" s="31"/>
      <c r="AA893" s="41"/>
      <c r="AB893" s="31"/>
      <c r="AC893" s="121"/>
      <c r="AD893" s="122"/>
      <c r="AE893" s="118"/>
      <c r="AF893" s="100"/>
      <c r="AG893" s="71"/>
      <c r="AH893" s="94">
        <f>IFERROR(INDEX(※編集不可※選択項目!$P$3:$P$51,MATCH(新規登録用!G893&amp;新規登録用!H893&amp;新規登録用!I893,※編集不可※選択項目!$Q$3:$Q$51,0)),0)</f>
        <v>0</v>
      </c>
      <c r="AI893" s="95" t="str">
        <f t="shared" si="186"/>
        <v/>
      </c>
      <c r="AJ893" s="95" t="str">
        <f>IF(G893&amp;H893=※編集不可※選択項目!$J$3,VLOOKUP(新規登録用!U893,※編集不可※選択項目!$N$2:$P$13,3,TRUE),AK893)</f>
        <v/>
      </c>
      <c r="AK893" s="95" t="str">
        <f>IF(G893&amp;H893=※編集不可※選択項目!$J$15,VLOOKUP(新規登録用!U893,※編集不可※選択項目!$N$14:$P$25,3,TRUE),AL893)</f>
        <v/>
      </c>
      <c r="AL893" s="95" t="str">
        <f>IF(G893&amp;H893=※編集不可※選択項目!$J$27,VLOOKUP(新規登録用!U893,※編集不可※選択項目!$N$26:$P$41,3,TRUE),AM893)</f>
        <v/>
      </c>
      <c r="AM893" s="95" t="str">
        <f>IF(G893&amp;H893=※編集不可※選択項目!$J$43,VLOOKUP(新規登録用!U893,※編集不可※選択項目!$N$42:$P$46,3,TRUE),AN893)</f>
        <v/>
      </c>
      <c r="AN893" s="95" t="str">
        <f>IF(G893&amp;H893=※編集不可※選択項目!$J$48,VLOOKUP(新規登録用!U893,※編集不可※選択項目!$N$47:$P$51,3,TRUE),"")</f>
        <v/>
      </c>
      <c r="AO893" s="94">
        <f>IFERROR(VLOOKUP(Y893&amp;G893&amp;H893,※編集不可※選択項目!U:V,2,FALSE),0)</f>
        <v>0</v>
      </c>
      <c r="AP893" s="94">
        <f t="shared" si="187"/>
        <v>0</v>
      </c>
      <c r="AQ893" s="94" t="str">
        <f t="shared" si="188"/>
        <v/>
      </c>
      <c r="AR893" s="81">
        <f t="shared" si="189"/>
        <v>0</v>
      </c>
      <c r="AS893" s="81">
        <f t="shared" si="194"/>
        <v>0</v>
      </c>
      <c r="AT893" s="81">
        <f t="shared" si="190"/>
        <v>0</v>
      </c>
      <c r="AU893" s="81" t="str">
        <f t="shared" si="195"/>
        <v/>
      </c>
      <c r="AV893" s="74">
        <f t="shared" si="196"/>
        <v>0</v>
      </c>
      <c r="AW893" s="74">
        <f t="shared" si="197"/>
        <v>0</v>
      </c>
    </row>
    <row r="894" spans="1:49" s="13" customFormat="1" ht="25.15" customHeight="1" x14ac:dyDescent="0.15">
      <c r="A894" s="72">
        <f t="shared" si="191"/>
        <v>883</v>
      </c>
      <c r="B894" s="26" t="str">
        <f t="shared" si="184"/>
        <v/>
      </c>
      <c r="C894" s="73"/>
      <c r="D894" s="24" t="str">
        <f t="shared" si="192"/>
        <v/>
      </c>
      <c r="E894" s="24" t="str">
        <f t="shared" si="193"/>
        <v/>
      </c>
      <c r="F894" s="22"/>
      <c r="G894" s="23"/>
      <c r="H894" s="22"/>
      <c r="I894" s="24" t="str">
        <f>IF(OR(G894="",H894="",U894=""),"",IFERROR(VLOOKUP(G894&amp;H894&amp;U894,※編集不可※選択項目!$K$3:$P$51,5,FALSE),"該当なし"))</f>
        <v/>
      </c>
      <c r="J894" s="41"/>
      <c r="K894" s="22"/>
      <c r="L894" s="24" t="e">
        <f>J894&amp;#REF!</f>
        <v>#REF!</v>
      </c>
      <c r="M894" s="22"/>
      <c r="N894" s="22"/>
      <c r="O894" s="22"/>
      <c r="P894" s="22"/>
      <c r="Q894" s="22"/>
      <c r="R894" s="22"/>
      <c r="S894" s="25" t="str">
        <f t="shared" si="185"/>
        <v/>
      </c>
      <c r="T894" s="22"/>
      <c r="U894" s="22"/>
      <c r="V894" s="22"/>
      <c r="W894" s="22"/>
      <c r="X894" s="22"/>
      <c r="Y894" s="22"/>
      <c r="Z894" s="31"/>
      <c r="AA894" s="41"/>
      <c r="AB894" s="31"/>
      <c r="AC894" s="121"/>
      <c r="AD894" s="122"/>
      <c r="AE894" s="118"/>
      <c r="AF894" s="100"/>
      <c r="AG894" s="71"/>
      <c r="AH894" s="94">
        <f>IFERROR(INDEX(※編集不可※選択項目!$P$3:$P$51,MATCH(新規登録用!G894&amp;新規登録用!H894&amp;新規登録用!I894,※編集不可※選択項目!$Q$3:$Q$51,0)),0)</f>
        <v>0</v>
      </c>
      <c r="AI894" s="95" t="str">
        <f t="shared" si="186"/>
        <v/>
      </c>
      <c r="AJ894" s="95" t="str">
        <f>IF(G894&amp;H894=※編集不可※選択項目!$J$3,VLOOKUP(新規登録用!U894,※編集不可※選択項目!$N$2:$P$13,3,TRUE),AK894)</f>
        <v/>
      </c>
      <c r="AK894" s="95" t="str">
        <f>IF(G894&amp;H894=※編集不可※選択項目!$J$15,VLOOKUP(新規登録用!U894,※編集不可※選択項目!$N$14:$P$25,3,TRUE),AL894)</f>
        <v/>
      </c>
      <c r="AL894" s="95" t="str">
        <f>IF(G894&amp;H894=※編集不可※選択項目!$J$27,VLOOKUP(新規登録用!U894,※編集不可※選択項目!$N$26:$P$41,3,TRUE),AM894)</f>
        <v/>
      </c>
      <c r="AM894" s="95" t="str">
        <f>IF(G894&amp;H894=※編集不可※選択項目!$J$43,VLOOKUP(新規登録用!U894,※編集不可※選択項目!$N$42:$P$46,3,TRUE),AN894)</f>
        <v/>
      </c>
      <c r="AN894" s="95" t="str">
        <f>IF(G894&amp;H894=※編集不可※選択項目!$J$48,VLOOKUP(新規登録用!U894,※編集不可※選択項目!$N$47:$P$51,3,TRUE),"")</f>
        <v/>
      </c>
      <c r="AO894" s="94">
        <f>IFERROR(VLOOKUP(Y894&amp;G894&amp;H894,※編集不可※選択項目!U:V,2,FALSE),0)</f>
        <v>0</v>
      </c>
      <c r="AP894" s="94">
        <f t="shared" si="187"/>
        <v>0</v>
      </c>
      <c r="AQ894" s="94" t="str">
        <f t="shared" si="188"/>
        <v/>
      </c>
      <c r="AR894" s="81">
        <f t="shared" si="189"/>
        <v>0</v>
      </c>
      <c r="AS894" s="81">
        <f t="shared" si="194"/>
        <v>0</v>
      </c>
      <c r="AT894" s="81">
        <f t="shared" si="190"/>
        <v>0</v>
      </c>
      <c r="AU894" s="81" t="str">
        <f t="shared" si="195"/>
        <v/>
      </c>
      <c r="AV894" s="74">
        <f t="shared" si="196"/>
        <v>0</v>
      </c>
      <c r="AW894" s="74">
        <f t="shared" si="197"/>
        <v>0</v>
      </c>
    </row>
    <row r="895" spans="1:49" s="13" customFormat="1" ht="25.15" customHeight="1" x14ac:dyDescent="0.15">
      <c r="A895" s="72">
        <f t="shared" si="191"/>
        <v>884</v>
      </c>
      <c r="B895" s="26" t="str">
        <f t="shared" si="184"/>
        <v/>
      </c>
      <c r="C895" s="73"/>
      <c r="D895" s="24" t="str">
        <f t="shared" si="192"/>
        <v/>
      </c>
      <c r="E895" s="24" t="str">
        <f t="shared" si="193"/>
        <v/>
      </c>
      <c r="F895" s="22"/>
      <c r="G895" s="23"/>
      <c r="H895" s="22"/>
      <c r="I895" s="24" t="str">
        <f>IF(OR(G895="",H895="",U895=""),"",IFERROR(VLOOKUP(G895&amp;H895&amp;U895,※編集不可※選択項目!$K$3:$P$51,5,FALSE),"該当なし"))</f>
        <v/>
      </c>
      <c r="J895" s="41"/>
      <c r="K895" s="22"/>
      <c r="L895" s="24" t="e">
        <f>J895&amp;#REF!</f>
        <v>#REF!</v>
      </c>
      <c r="M895" s="22"/>
      <c r="N895" s="22"/>
      <c r="O895" s="22"/>
      <c r="P895" s="22"/>
      <c r="Q895" s="22"/>
      <c r="R895" s="22"/>
      <c r="S895" s="25" t="str">
        <f t="shared" si="185"/>
        <v/>
      </c>
      <c r="T895" s="22"/>
      <c r="U895" s="22"/>
      <c r="V895" s="22"/>
      <c r="W895" s="22"/>
      <c r="X895" s="22"/>
      <c r="Y895" s="22"/>
      <c r="Z895" s="31"/>
      <c r="AA895" s="41"/>
      <c r="AB895" s="31"/>
      <c r="AC895" s="121"/>
      <c r="AD895" s="122"/>
      <c r="AE895" s="118"/>
      <c r="AF895" s="100"/>
      <c r="AG895" s="71"/>
      <c r="AH895" s="94">
        <f>IFERROR(INDEX(※編集不可※選択項目!$P$3:$P$51,MATCH(新規登録用!G895&amp;新規登録用!H895&amp;新規登録用!I895,※編集不可※選択項目!$Q$3:$Q$51,0)),0)</f>
        <v>0</v>
      </c>
      <c r="AI895" s="95" t="str">
        <f t="shared" si="186"/>
        <v/>
      </c>
      <c r="AJ895" s="95" t="str">
        <f>IF(G895&amp;H895=※編集不可※選択項目!$J$3,VLOOKUP(新規登録用!U895,※編集不可※選択項目!$N$2:$P$13,3,TRUE),AK895)</f>
        <v/>
      </c>
      <c r="AK895" s="95" t="str">
        <f>IF(G895&amp;H895=※編集不可※選択項目!$J$15,VLOOKUP(新規登録用!U895,※編集不可※選択項目!$N$14:$P$25,3,TRUE),AL895)</f>
        <v/>
      </c>
      <c r="AL895" s="95" t="str">
        <f>IF(G895&amp;H895=※編集不可※選択項目!$J$27,VLOOKUP(新規登録用!U895,※編集不可※選択項目!$N$26:$P$41,3,TRUE),AM895)</f>
        <v/>
      </c>
      <c r="AM895" s="95" t="str">
        <f>IF(G895&amp;H895=※編集不可※選択項目!$J$43,VLOOKUP(新規登録用!U895,※編集不可※選択項目!$N$42:$P$46,3,TRUE),AN895)</f>
        <v/>
      </c>
      <c r="AN895" s="95" t="str">
        <f>IF(G895&amp;H895=※編集不可※選択項目!$J$48,VLOOKUP(新規登録用!U895,※編集不可※選択項目!$N$47:$P$51,3,TRUE),"")</f>
        <v/>
      </c>
      <c r="AO895" s="94">
        <f>IFERROR(VLOOKUP(Y895&amp;G895&amp;H895,※編集不可※選択項目!U:V,2,FALSE),0)</f>
        <v>0</v>
      </c>
      <c r="AP895" s="94">
        <f t="shared" si="187"/>
        <v>0</v>
      </c>
      <c r="AQ895" s="94" t="str">
        <f t="shared" si="188"/>
        <v/>
      </c>
      <c r="AR895" s="81">
        <f t="shared" si="189"/>
        <v>0</v>
      </c>
      <c r="AS895" s="81">
        <f t="shared" si="194"/>
        <v>0</v>
      </c>
      <c r="AT895" s="81">
        <f t="shared" si="190"/>
        <v>0</v>
      </c>
      <c r="AU895" s="81" t="str">
        <f t="shared" si="195"/>
        <v/>
      </c>
      <c r="AV895" s="74">
        <f t="shared" si="196"/>
        <v>0</v>
      </c>
      <c r="AW895" s="74">
        <f t="shared" si="197"/>
        <v>0</v>
      </c>
    </row>
    <row r="896" spans="1:49" s="13" customFormat="1" ht="25.15" customHeight="1" x14ac:dyDescent="0.15">
      <c r="A896" s="72">
        <f t="shared" si="191"/>
        <v>885</v>
      </c>
      <c r="B896" s="26" t="str">
        <f t="shared" si="184"/>
        <v/>
      </c>
      <c r="C896" s="73"/>
      <c r="D896" s="24" t="str">
        <f t="shared" si="192"/>
        <v/>
      </c>
      <c r="E896" s="24" t="str">
        <f t="shared" si="193"/>
        <v/>
      </c>
      <c r="F896" s="22"/>
      <c r="G896" s="23"/>
      <c r="H896" s="22"/>
      <c r="I896" s="24" t="str">
        <f>IF(OR(G896="",H896="",U896=""),"",IFERROR(VLOOKUP(G896&amp;H896&amp;U896,※編集不可※選択項目!$K$3:$P$51,5,FALSE),"該当なし"))</f>
        <v/>
      </c>
      <c r="J896" s="41"/>
      <c r="K896" s="22"/>
      <c r="L896" s="24" t="e">
        <f>J896&amp;#REF!</f>
        <v>#REF!</v>
      </c>
      <c r="M896" s="22"/>
      <c r="N896" s="22"/>
      <c r="O896" s="22"/>
      <c r="P896" s="22"/>
      <c r="Q896" s="22"/>
      <c r="R896" s="22"/>
      <c r="S896" s="25" t="str">
        <f t="shared" si="185"/>
        <v/>
      </c>
      <c r="T896" s="22"/>
      <c r="U896" s="22"/>
      <c r="V896" s="22"/>
      <c r="W896" s="22"/>
      <c r="X896" s="22"/>
      <c r="Y896" s="22"/>
      <c r="Z896" s="31"/>
      <c r="AA896" s="41"/>
      <c r="AB896" s="31"/>
      <c r="AC896" s="121"/>
      <c r="AD896" s="122"/>
      <c r="AE896" s="118"/>
      <c r="AF896" s="100"/>
      <c r="AG896" s="71"/>
      <c r="AH896" s="94">
        <f>IFERROR(INDEX(※編集不可※選択項目!$P$3:$P$51,MATCH(新規登録用!G896&amp;新規登録用!H896&amp;新規登録用!I896,※編集不可※選択項目!$Q$3:$Q$51,0)),0)</f>
        <v>0</v>
      </c>
      <c r="AI896" s="95" t="str">
        <f t="shared" si="186"/>
        <v/>
      </c>
      <c r="AJ896" s="95" t="str">
        <f>IF(G896&amp;H896=※編集不可※選択項目!$J$3,VLOOKUP(新規登録用!U896,※編集不可※選択項目!$N$2:$P$13,3,TRUE),AK896)</f>
        <v/>
      </c>
      <c r="AK896" s="95" t="str">
        <f>IF(G896&amp;H896=※編集不可※選択項目!$J$15,VLOOKUP(新規登録用!U896,※編集不可※選択項目!$N$14:$P$25,3,TRUE),AL896)</f>
        <v/>
      </c>
      <c r="AL896" s="95" t="str">
        <f>IF(G896&amp;H896=※編集不可※選択項目!$J$27,VLOOKUP(新規登録用!U896,※編集不可※選択項目!$N$26:$P$41,3,TRUE),AM896)</f>
        <v/>
      </c>
      <c r="AM896" s="95" t="str">
        <f>IF(G896&amp;H896=※編集不可※選択項目!$J$43,VLOOKUP(新規登録用!U896,※編集不可※選択項目!$N$42:$P$46,3,TRUE),AN896)</f>
        <v/>
      </c>
      <c r="AN896" s="95" t="str">
        <f>IF(G896&amp;H896=※編集不可※選択項目!$J$48,VLOOKUP(新規登録用!U896,※編集不可※選択項目!$N$47:$P$51,3,TRUE),"")</f>
        <v/>
      </c>
      <c r="AO896" s="94">
        <f>IFERROR(VLOOKUP(Y896&amp;G896&amp;H896,※編集不可※選択項目!U:V,2,FALSE),0)</f>
        <v>0</v>
      </c>
      <c r="AP896" s="94">
        <f t="shared" si="187"/>
        <v>0</v>
      </c>
      <c r="AQ896" s="94" t="str">
        <f t="shared" si="188"/>
        <v/>
      </c>
      <c r="AR896" s="81">
        <f t="shared" si="189"/>
        <v>0</v>
      </c>
      <c r="AS896" s="81">
        <f t="shared" si="194"/>
        <v>0</v>
      </c>
      <c r="AT896" s="81">
        <f t="shared" si="190"/>
        <v>0</v>
      </c>
      <c r="AU896" s="81" t="str">
        <f t="shared" si="195"/>
        <v/>
      </c>
      <c r="AV896" s="74">
        <f t="shared" si="196"/>
        <v>0</v>
      </c>
      <c r="AW896" s="74">
        <f t="shared" si="197"/>
        <v>0</v>
      </c>
    </row>
    <row r="897" spans="1:49" s="13" customFormat="1" ht="25.15" customHeight="1" x14ac:dyDescent="0.15">
      <c r="A897" s="72">
        <f t="shared" si="191"/>
        <v>886</v>
      </c>
      <c r="B897" s="26" t="str">
        <f t="shared" si="184"/>
        <v/>
      </c>
      <c r="C897" s="73"/>
      <c r="D897" s="24" t="str">
        <f t="shared" si="192"/>
        <v/>
      </c>
      <c r="E897" s="24" t="str">
        <f t="shared" si="193"/>
        <v/>
      </c>
      <c r="F897" s="22"/>
      <c r="G897" s="23"/>
      <c r="H897" s="22"/>
      <c r="I897" s="24" t="str">
        <f>IF(OR(G897="",H897="",U897=""),"",IFERROR(VLOOKUP(G897&amp;H897&amp;U897,※編集不可※選択項目!$K$3:$P$51,5,FALSE),"該当なし"))</f>
        <v/>
      </c>
      <c r="J897" s="41"/>
      <c r="K897" s="22"/>
      <c r="L897" s="24" t="e">
        <f>J897&amp;#REF!</f>
        <v>#REF!</v>
      </c>
      <c r="M897" s="22"/>
      <c r="N897" s="22"/>
      <c r="O897" s="22"/>
      <c r="P897" s="22"/>
      <c r="Q897" s="22"/>
      <c r="R897" s="22"/>
      <c r="S897" s="25" t="str">
        <f t="shared" si="185"/>
        <v/>
      </c>
      <c r="T897" s="22"/>
      <c r="U897" s="22"/>
      <c r="V897" s="22"/>
      <c r="W897" s="22"/>
      <c r="X897" s="22"/>
      <c r="Y897" s="22"/>
      <c r="Z897" s="31"/>
      <c r="AA897" s="41"/>
      <c r="AB897" s="31"/>
      <c r="AC897" s="121"/>
      <c r="AD897" s="122"/>
      <c r="AE897" s="118"/>
      <c r="AF897" s="100"/>
      <c r="AG897" s="71"/>
      <c r="AH897" s="94">
        <f>IFERROR(INDEX(※編集不可※選択項目!$P$3:$P$51,MATCH(新規登録用!G897&amp;新規登録用!H897&amp;新規登録用!I897,※編集不可※選択項目!$Q$3:$Q$51,0)),0)</f>
        <v>0</v>
      </c>
      <c r="AI897" s="95" t="str">
        <f t="shared" si="186"/>
        <v/>
      </c>
      <c r="AJ897" s="95" t="str">
        <f>IF(G897&amp;H897=※編集不可※選択項目!$J$3,VLOOKUP(新規登録用!U897,※編集不可※選択項目!$N$2:$P$13,3,TRUE),AK897)</f>
        <v/>
      </c>
      <c r="AK897" s="95" t="str">
        <f>IF(G897&amp;H897=※編集不可※選択項目!$J$15,VLOOKUP(新規登録用!U897,※編集不可※選択項目!$N$14:$P$25,3,TRUE),AL897)</f>
        <v/>
      </c>
      <c r="AL897" s="95" t="str">
        <f>IF(G897&amp;H897=※編集不可※選択項目!$J$27,VLOOKUP(新規登録用!U897,※編集不可※選択項目!$N$26:$P$41,3,TRUE),AM897)</f>
        <v/>
      </c>
      <c r="AM897" s="95" t="str">
        <f>IF(G897&amp;H897=※編集不可※選択項目!$J$43,VLOOKUP(新規登録用!U897,※編集不可※選択項目!$N$42:$P$46,3,TRUE),AN897)</f>
        <v/>
      </c>
      <c r="AN897" s="95" t="str">
        <f>IF(G897&amp;H897=※編集不可※選択項目!$J$48,VLOOKUP(新規登録用!U897,※編集不可※選択項目!$N$47:$P$51,3,TRUE),"")</f>
        <v/>
      </c>
      <c r="AO897" s="94">
        <f>IFERROR(VLOOKUP(Y897&amp;G897&amp;H897,※編集不可※選択項目!U:V,2,FALSE),0)</f>
        <v>0</v>
      </c>
      <c r="AP897" s="94">
        <f t="shared" si="187"/>
        <v>0</v>
      </c>
      <c r="AQ897" s="94" t="str">
        <f t="shared" si="188"/>
        <v/>
      </c>
      <c r="AR897" s="81">
        <f t="shared" si="189"/>
        <v>0</v>
      </c>
      <c r="AS897" s="81">
        <f t="shared" si="194"/>
        <v>0</v>
      </c>
      <c r="AT897" s="81">
        <f t="shared" si="190"/>
        <v>0</v>
      </c>
      <c r="AU897" s="81" t="str">
        <f t="shared" si="195"/>
        <v/>
      </c>
      <c r="AV897" s="74">
        <f t="shared" si="196"/>
        <v>0</v>
      </c>
      <c r="AW897" s="74">
        <f t="shared" si="197"/>
        <v>0</v>
      </c>
    </row>
    <row r="898" spans="1:49" s="13" customFormat="1" ht="25.15" customHeight="1" x14ac:dyDescent="0.15">
      <c r="A898" s="72">
        <f t="shared" si="191"/>
        <v>887</v>
      </c>
      <c r="B898" s="26" t="str">
        <f t="shared" si="184"/>
        <v/>
      </c>
      <c r="C898" s="73"/>
      <c r="D898" s="24" t="str">
        <f t="shared" si="192"/>
        <v/>
      </c>
      <c r="E898" s="24" t="str">
        <f t="shared" si="193"/>
        <v/>
      </c>
      <c r="F898" s="22"/>
      <c r="G898" s="23"/>
      <c r="H898" s="22"/>
      <c r="I898" s="24" t="str">
        <f>IF(OR(G898="",H898="",U898=""),"",IFERROR(VLOOKUP(G898&amp;H898&amp;U898,※編集不可※選択項目!$K$3:$P$51,5,FALSE),"該当なし"))</f>
        <v/>
      </c>
      <c r="J898" s="41"/>
      <c r="K898" s="22"/>
      <c r="L898" s="24" t="e">
        <f>J898&amp;#REF!</f>
        <v>#REF!</v>
      </c>
      <c r="M898" s="22"/>
      <c r="N898" s="22"/>
      <c r="O898" s="22"/>
      <c r="P898" s="22"/>
      <c r="Q898" s="22"/>
      <c r="R898" s="22"/>
      <c r="S898" s="25" t="str">
        <f t="shared" si="185"/>
        <v/>
      </c>
      <c r="T898" s="22"/>
      <c r="U898" s="22"/>
      <c r="V898" s="22"/>
      <c r="W898" s="22"/>
      <c r="X898" s="22"/>
      <c r="Y898" s="22"/>
      <c r="Z898" s="31"/>
      <c r="AA898" s="41"/>
      <c r="AB898" s="31"/>
      <c r="AC898" s="121"/>
      <c r="AD898" s="122"/>
      <c r="AE898" s="118"/>
      <c r="AF898" s="100"/>
      <c r="AG898" s="71"/>
      <c r="AH898" s="94">
        <f>IFERROR(INDEX(※編集不可※選択項目!$P$3:$P$51,MATCH(新規登録用!G898&amp;新規登録用!H898&amp;新規登録用!I898,※編集不可※選択項目!$Q$3:$Q$51,0)),0)</f>
        <v>0</v>
      </c>
      <c r="AI898" s="95" t="str">
        <f t="shared" si="186"/>
        <v/>
      </c>
      <c r="AJ898" s="95" t="str">
        <f>IF(G898&amp;H898=※編集不可※選択項目!$J$3,VLOOKUP(新規登録用!U898,※編集不可※選択項目!$N$2:$P$13,3,TRUE),AK898)</f>
        <v/>
      </c>
      <c r="AK898" s="95" t="str">
        <f>IF(G898&amp;H898=※編集不可※選択項目!$J$15,VLOOKUP(新規登録用!U898,※編集不可※選択項目!$N$14:$P$25,3,TRUE),AL898)</f>
        <v/>
      </c>
      <c r="AL898" s="95" t="str">
        <f>IF(G898&amp;H898=※編集不可※選択項目!$J$27,VLOOKUP(新規登録用!U898,※編集不可※選択項目!$N$26:$P$41,3,TRUE),AM898)</f>
        <v/>
      </c>
      <c r="AM898" s="95" t="str">
        <f>IF(G898&amp;H898=※編集不可※選択項目!$J$43,VLOOKUP(新規登録用!U898,※編集不可※選択項目!$N$42:$P$46,3,TRUE),AN898)</f>
        <v/>
      </c>
      <c r="AN898" s="95" t="str">
        <f>IF(G898&amp;H898=※編集不可※選択項目!$J$48,VLOOKUP(新規登録用!U898,※編集不可※選択項目!$N$47:$P$51,3,TRUE),"")</f>
        <v/>
      </c>
      <c r="AO898" s="94">
        <f>IFERROR(VLOOKUP(Y898&amp;G898&amp;H898,※編集不可※選択項目!U:V,2,FALSE),0)</f>
        <v>0</v>
      </c>
      <c r="AP898" s="94">
        <f t="shared" si="187"/>
        <v>0</v>
      </c>
      <c r="AQ898" s="94" t="str">
        <f t="shared" si="188"/>
        <v/>
      </c>
      <c r="AR898" s="81">
        <f t="shared" si="189"/>
        <v>0</v>
      </c>
      <c r="AS898" s="81">
        <f t="shared" si="194"/>
        <v>0</v>
      </c>
      <c r="AT898" s="81">
        <f t="shared" si="190"/>
        <v>0</v>
      </c>
      <c r="AU898" s="81" t="str">
        <f t="shared" si="195"/>
        <v/>
      </c>
      <c r="AV898" s="74">
        <f t="shared" si="196"/>
        <v>0</v>
      </c>
      <c r="AW898" s="74">
        <f t="shared" si="197"/>
        <v>0</v>
      </c>
    </row>
    <row r="899" spans="1:49" s="13" customFormat="1" ht="25.15" customHeight="1" x14ac:dyDescent="0.15">
      <c r="A899" s="72">
        <f t="shared" si="191"/>
        <v>888</v>
      </c>
      <c r="B899" s="26" t="str">
        <f t="shared" si="184"/>
        <v/>
      </c>
      <c r="C899" s="73"/>
      <c r="D899" s="24" t="str">
        <f t="shared" si="192"/>
        <v/>
      </c>
      <c r="E899" s="24" t="str">
        <f t="shared" si="193"/>
        <v/>
      </c>
      <c r="F899" s="22"/>
      <c r="G899" s="23"/>
      <c r="H899" s="22"/>
      <c r="I899" s="24" t="str">
        <f>IF(OR(G899="",H899="",U899=""),"",IFERROR(VLOOKUP(G899&amp;H899&amp;U899,※編集不可※選択項目!$K$3:$P$51,5,FALSE),"該当なし"))</f>
        <v/>
      </c>
      <c r="J899" s="41"/>
      <c r="K899" s="22"/>
      <c r="L899" s="24" t="e">
        <f>J899&amp;#REF!</f>
        <v>#REF!</v>
      </c>
      <c r="M899" s="22"/>
      <c r="N899" s="22"/>
      <c r="O899" s="22"/>
      <c r="P899" s="22"/>
      <c r="Q899" s="22"/>
      <c r="R899" s="22"/>
      <c r="S899" s="25" t="str">
        <f t="shared" si="185"/>
        <v/>
      </c>
      <c r="T899" s="22"/>
      <c r="U899" s="22"/>
      <c r="V899" s="22"/>
      <c r="W899" s="22"/>
      <c r="X899" s="22"/>
      <c r="Y899" s="22"/>
      <c r="Z899" s="31"/>
      <c r="AA899" s="41"/>
      <c r="AB899" s="31"/>
      <c r="AC899" s="121"/>
      <c r="AD899" s="122"/>
      <c r="AE899" s="118"/>
      <c r="AF899" s="100"/>
      <c r="AG899" s="71"/>
      <c r="AH899" s="94">
        <f>IFERROR(INDEX(※編集不可※選択項目!$P$3:$P$51,MATCH(新規登録用!G899&amp;新規登録用!H899&amp;新規登録用!I899,※編集不可※選択項目!$Q$3:$Q$51,0)),0)</f>
        <v>0</v>
      </c>
      <c r="AI899" s="95" t="str">
        <f t="shared" si="186"/>
        <v/>
      </c>
      <c r="AJ899" s="95" t="str">
        <f>IF(G899&amp;H899=※編集不可※選択項目!$J$3,VLOOKUP(新規登録用!U899,※編集不可※選択項目!$N$2:$P$13,3,TRUE),AK899)</f>
        <v/>
      </c>
      <c r="AK899" s="95" t="str">
        <f>IF(G899&amp;H899=※編集不可※選択項目!$J$15,VLOOKUP(新規登録用!U899,※編集不可※選択項目!$N$14:$P$25,3,TRUE),AL899)</f>
        <v/>
      </c>
      <c r="AL899" s="95" t="str">
        <f>IF(G899&amp;H899=※編集不可※選択項目!$J$27,VLOOKUP(新規登録用!U899,※編集不可※選択項目!$N$26:$P$41,3,TRUE),AM899)</f>
        <v/>
      </c>
      <c r="AM899" s="95" t="str">
        <f>IF(G899&amp;H899=※編集不可※選択項目!$J$43,VLOOKUP(新規登録用!U899,※編集不可※選択項目!$N$42:$P$46,3,TRUE),AN899)</f>
        <v/>
      </c>
      <c r="AN899" s="95" t="str">
        <f>IF(G899&amp;H899=※編集不可※選択項目!$J$48,VLOOKUP(新規登録用!U899,※編集不可※選択項目!$N$47:$P$51,3,TRUE),"")</f>
        <v/>
      </c>
      <c r="AO899" s="94">
        <f>IFERROR(VLOOKUP(Y899&amp;G899&amp;H899,※編集不可※選択項目!U:V,2,FALSE),0)</f>
        <v>0</v>
      </c>
      <c r="AP899" s="94">
        <f t="shared" si="187"/>
        <v>0</v>
      </c>
      <c r="AQ899" s="94" t="str">
        <f t="shared" si="188"/>
        <v/>
      </c>
      <c r="AR899" s="81">
        <f t="shared" si="189"/>
        <v>0</v>
      </c>
      <c r="AS899" s="81">
        <f t="shared" si="194"/>
        <v>0</v>
      </c>
      <c r="AT899" s="81">
        <f t="shared" si="190"/>
        <v>0</v>
      </c>
      <c r="AU899" s="81" t="str">
        <f t="shared" si="195"/>
        <v/>
      </c>
      <c r="AV899" s="74">
        <f t="shared" si="196"/>
        <v>0</v>
      </c>
      <c r="AW899" s="74">
        <f t="shared" si="197"/>
        <v>0</v>
      </c>
    </row>
    <row r="900" spans="1:49" s="13" customFormat="1" ht="25.15" customHeight="1" x14ac:dyDescent="0.15">
      <c r="A900" s="72">
        <f t="shared" si="191"/>
        <v>889</v>
      </c>
      <c r="B900" s="26" t="str">
        <f t="shared" si="184"/>
        <v/>
      </c>
      <c r="C900" s="73"/>
      <c r="D900" s="24" t="str">
        <f t="shared" si="192"/>
        <v/>
      </c>
      <c r="E900" s="24" t="str">
        <f t="shared" si="193"/>
        <v/>
      </c>
      <c r="F900" s="22"/>
      <c r="G900" s="23"/>
      <c r="H900" s="22"/>
      <c r="I900" s="24" t="str">
        <f>IF(OR(G900="",H900="",U900=""),"",IFERROR(VLOOKUP(G900&amp;H900&amp;U900,※編集不可※選択項目!$K$3:$P$51,5,FALSE),"該当なし"))</f>
        <v/>
      </c>
      <c r="J900" s="41"/>
      <c r="K900" s="22"/>
      <c r="L900" s="24" t="e">
        <f>J900&amp;#REF!</f>
        <v>#REF!</v>
      </c>
      <c r="M900" s="22"/>
      <c r="N900" s="22"/>
      <c r="O900" s="22"/>
      <c r="P900" s="22"/>
      <c r="Q900" s="22"/>
      <c r="R900" s="22"/>
      <c r="S900" s="25" t="str">
        <f t="shared" si="185"/>
        <v/>
      </c>
      <c r="T900" s="22"/>
      <c r="U900" s="22"/>
      <c r="V900" s="22"/>
      <c r="W900" s="22"/>
      <c r="X900" s="22"/>
      <c r="Y900" s="22"/>
      <c r="Z900" s="31"/>
      <c r="AA900" s="41"/>
      <c r="AB900" s="31"/>
      <c r="AC900" s="121"/>
      <c r="AD900" s="122"/>
      <c r="AE900" s="118"/>
      <c r="AF900" s="100"/>
      <c r="AG900" s="71"/>
      <c r="AH900" s="94">
        <f>IFERROR(INDEX(※編集不可※選択項目!$P$3:$P$51,MATCH(新規登録用!G900&amp;新規登録用!H900&amp;新規登録用!I900,※編集不可※選択項目!$Q$3:$Q$51,0)),0)</f>
        <v>0</v>
      </c>
      <c r="AI900" s="95" t="str">
        <f t="shared" si="186"/>
        <v/>
      </c>
      <c r="AJ900" s="95" t="str">
        <f>IF(G900&amp;H900=※編集不可※選択項目!$J$3,VLOOKUP(新規登録用!U900,※編集不可※選択項目!$N$2:$P$13,3,TRUE),AK900)</f>
        <v/>
      </c>
      <c r="AK900" s="95" t="str">
        <f>IF(G900&amp;H900=※編集不可※選択項目!$J$15,VLOOKUP(新規登録用!U900,※編集不可※選択項目!$N$14:$P$25,3,TRUE),AL900)</f>
        <v/>
      </c>
      <c r="AL900" s="95" t="str">
        <f>IF(G900&amp;H900=※編集不可※選択項目!$J$27,VLOOKUP(新規登録用!U900,※編集不可※選択項目!$N$26:$P$41,3,TRUE),AM900)</f>
        <v/>
      </c>
      <c r="AM900" s="95" t="str">
        <f>IF(G900&amp;H900=※編集不可※選択項目!$J$43,VLOOKUP(新規登録用!U900,※編集不可※選択項目!$N$42:$P$46,3,TRUE),AN900)</f>
        <v/>
      </c>
      <c r="AN900" s="95" t="str">
        <f>IF(G900&amp;H900=※編集不可※選択項目!$J$48,VLOOKUP(新規登録用!U900,※編集不可※選択項目!$N$47:$P$51,3,TRUE),"")</f>
        <v/>
      </c>
      <c r="AO900" s="94">
        <f>IFERROR(VLOOKUP(Y900&amp;G900&amp;H900,※編集不可※選択項目!U:V,2,FALSE),0)</f>
        <v>0</v>
      </c>
      <c r="AP900" s="94">
        <f t="shared" si="187"/>
        <v>0</v>
      </c>
      <c r="AQ900" s="94" t="str">
        <f t="shared" si="188"/>
        <v/>
      </c>
      <c r="AR900" s="81">
        <f t="shared" si="189"/>
        <v>0</v>
      </c>
      <c r="AS900" s="81">
        <f t="shared" si="194"/>
        <v>0</v>
      </c>
      <c r="AT900" s="81">
        <f t="shared" si="190"/>
        <v>0</v>
      </c>
      <c r="AU900" s="81" t="str">
        <f t="shared" si="195"/>
        <v/>
      </c>
      <c r="AV900" s="74">
        <f t="shared" si="196"/>
        <v>0</v>
      </c>
      <c r="AW900" s="74">
        <f t="shared" si="197"/>
        <v>0</v>
      </c>
    </row>
    <row r="901" spans="1:49" s="13" customFormat="1" ht="25.15" customHeight="1" x14ac:dyDescent="0.15">
      <c r="A901" s="72">
        <f t="shared" si="191"/>
        <v>890</v>
      </c>
      <c r="B901" s="26" t="str">
        <f t="shared" si="184"/>
        <v/>
      </c>
      <c r="C901" s="73"/>
      <c r="D901" s="24" t="str">
        <f t="shared" si="192"/>
        <v/>
      </c>
      <c r="E901" s="24" t="str">
        <f t="shared" si="193"/>
        <v/>
      </c>
      <c r="F901" s="22"/>
      <c r="G901" s="23"/>
      <c r="H901" s="22"/>
      <c r="I901" s="24" t="str">
        <f>IF(OR(G901="",H901="",U901=""),"",IFERROR(VLOOKUP(G901&amp;H901&amp;U901,※編集不可※選択項目!$K$3:$P$51,5,FALSE),"該当なし"))</f>
        <v/>
      </c>
      <c r="J901" s="41"/>
      <c r="K901" s="22"/>
      <c r="L901" s="24" t="e">
        <f>J901&amp;#REF!</f>
        <v>#REF!</v>
      </c>
      <c r="M901" s="22"/>
      <c r="N901" s="22"/>
      <c r="O901" s="22"/>
      <c r="P901" s="22"/>
      <c r="Q901" s="22"/>
      <c r="R901" s="22"/>
      <c r="S901" s="25" t="str">
        <f t="shared" si="185"/>
        <v/>
      </c>
      <c r="T901" s="22"/>
      <c r="U901" s="22"/>
      <c r="V901" s="22"/>
      <c r="W901" s="22"/>
      <c r="X901" s="22"/>
      <c r="Y901" s="22"/>
      <c r="Z901" s="31"/>
      <c r="AA901" s="41"/>
      <c r="AB901" s="31"/>
      <c r="AC901" s="121"/>
      <c r="AD901" s="122"/>
      <c r="AE901" s="118"/>
      <c r="AF901" s="100"/>
      <c r="AG901" s="71"/>
      <c r="AH901" s="94">
        <f>IFERROR(INDEX(※編集不可※選択項目!$P$3:$P$51,MATCH(新規登録用!G901&amp;新規登録用!H901&amp;新規登録用!I901,※編集不可※選択項目!$Q$3:$Q$51,0)),0)</f>
        <v>0</v>
      </c>
      <c r="AI901" s="95" t="str">
        <f t="shared" si="186"/>
        <v/>
      </c>
      <c r="AJ901" s="95" t="str">
        <f>IF(G901&amp;H901=※編集不可※選択項目!$J$3,VLOOKUP(新規登録用!U901,※編集不可※選択項目!$N$2:$P$13,3,TRUE),AK901)</f>
        <v/>
      </c>
      <c r="AK901" s="95" t="str">
        <f>IF(G901&amp;H901=※編集不可※選択項目!$J$15,VLOOKUP(新規登録用!U901,※編集不可※選択項目!$N$14:$P$25,3,TRUE),AL901)</f>
        <v/>
      </c>
      <c r="AL901" s="95" t="str">
        <f>IF(G901&amp;H901=※編集不可※選択項目!$J$27,VLOOKUP(新規登録用!U901,※編集不可※選択項目!$N$26:$P$41,3,TRUE),AM901)</f>
        <v/>
      </c>
      <c r="AM901" s="95" t="str">
        <f>IF(G901&amp;H901=※編集不可※選択項目!$J$43,VLOOKUP(新規登録用!U901,※編集不可※選択項目!$N$42:$P$46,3,TRUE),AN901)</f>
        <v/>
      </c>
      <c r="AN901" s="95" t="str">
        <f>IF(G901&amp;H901=※編集不可※選択項目!$J$48,VLOOKUP(新規登録用!U901,※編集不可※選択項目!$N$47:$P$51,3,TRUE),"")</f>
        <v/>
      </c>
      <c r="AO901" s="94">
        <f>IFERROR(VLOOKUP(Y901&amp;G901&amp;H901,※編集不可※選択項目!U:V,2,FALSE),0)</f>
        <v>0</v>
      </c>
      <c r="AP901" s="94">
        <f t="shared" si="187"/>
        <v>0</v>
      </c>
      <c r="AQ901" s="94" t="str">
        <f t="shared" si="188"/>
        <v/>
      </c>
      <c r="AR901" s="81">
        <f t="shared" si="189"/>
        <v>0</v>
      </c>
      <c r="AS901" s="81">
        <f t="shared" si="194"/>
        <v>0</v>
      </c>
      <c r="AT901" s="81">
        <f t="shared" si="190"/>
        <v>0</v>
      </c>
      <c r="AU901" s="81" t="str">
        <f t="shared" si="195"/>
        <v/>
      </c>
      <c r="AV901" s="74">
        <f t="shared" si="196"/>
        <v>0</v>
      </c>
      <c r="AW901" s="74">
        <f t="shared" si="197"/>
        <v>0</v>
      </c>
    </row>
    <row r="902" spans="1:49" s="13" customFormat="1" ht="25.15" customHeight="1" x14ac:dyDescent="0.15">
      <c r="A902" s="72">
        <f t="shared" si="191"/>
        <v>891</v>
      </c>
      <c r="B902" s="26" t="str">
        <f t="shared" si="184"/>
        <v/>
      </c>
      <c r="C902" s="73"/>
      <c r="D902" s="24" t="str">
        <f t="shared" si="192"/>
        <v/>
      </c>
      <c r="E902" s="24" t="str">
        <f t="shared" si="193"/>
        <v/>
      </c>
      <c r="F902" s="22"/>
      <c r="G902" s="23"/>
      <c r="H902" s="22"/>
      <c r="I902" s="24" t="str">
        <f>IF(OR(G902="",H902="",U902=""),"",IFERROR(VLOOKUP(G902&amp;H902&amp;U902,※編集不可※選択項目!$K$3:$P$51,5,FALSE),"該当なし"))</f>
        <v/>
      </c>
      <c r="J902" s="41"/>
      <c r="K902" s="22"/>
      <c r="L902" s="24" t="e">
        <f>J902&amp;#REF!</f>
        <v>#REF!</v>
      </c>
      <c r="M902" s="22"/>
      <c r="N902" s="22"/>
      <c r="O902" s="22"/>
      <c r="P902" s="22"/>
      <c r="Q902" s="22"/>
      <c r="R902" s="22"/>
      <c r="S902" s="25" t="str">
        <f t="shared" si="185"/>
        <v/>
      </c>
      <c r="T902" s="22"/>
      <c r="U902" s="22"/>
      <c r="V902" s="22"/>
      <c r="W902" s="22"/>
      <c r="X902" s="22"/>
      <c r="Y902" s="22"/>
      <c r="Z902" s="31"/>
      <c r="AA902" s="41"/>
      <c r="AB902" s="31"/>
      <c r="AC902" s="121"/>
      <c r="AD902" s="122"/>
      <c r="AE902" s="118"/>
      <c r="AF902" s="100"/>
      <c r="AG902" s="71"/>
      <c r="AH902" s="94">
        <f>IFERROR(INDEX(※編集不可※選択項目!$P$3:$P$51,MATCH(新規登録用!G902&amp;新規登録用!H902&amp;新規登録用!I902,※編集不可※選択項目!$Q$3:$Q$51,0)),0)</f>
        <v>0</v>
      </c>
      <c r="AI902" s="95" t="str">
        <f t="shared" si="186"/>
        <v/>
      </c>
      <c r="AJ902" s="95" t="str">
        <f>IF(G902&amp;H902=※編集不可※選択項目!$J$3,VLOOKUP(新規登録用!U902,※編集不可※選択項目!$N$2:$P$13,3,TRUE),AK902)</f>
        <v/>
      </c>
      <c r="AK902" s="95" t="str">
        <f>IF(G902&amp;H902=※編集不可※選択項目!$J$15,VLOOKUP(新規登録用!U902,※編集不可※選択項目!$N$14:$P$25,3,TRUE),AL902)</f>
        <v/>
      </c>
      <c r="AL902" s="95" t="str">
        <f>IF(G902&amp;H902=※編集不可※選択項目!$J$27,VLOOKUP(新規登録用!U902,※編集不可※選択項目!$N$26:$P$41,3,TRUE),AM902)</f>
        <v/>
      </c>
      <c r="AM902" s="95" t="str">
        <f>IF(G902&amp;H902=※編集不可※選択項目!$J$43,VLOOKUP(新規登録用!U902,※編集不可※選択項目!$N$42:$P$46,3,TRUE),AN902)</f>
        <v/>
      </c>
      <c r="AN902" s="95" t="str">
        <f>IF(G902&amp;H902=※編集不可※選択項目!$J$48,VLOOKUP(新規登録用!U902,※編集不可※選択項目!$N$47:$P$51,3,TRUE),"")</f>
        <v/>
      </c>
      <c r="AO902" s="94">
        <f>IFERROR(VLOOKUP(Y902&amp;G902&amp;H902,※編集不可※選択項目!U:V,2,FALSE),0)</f>
        <v>0</v>
      </c>
      <c r="AP902" s="94">
        <f t="shared" si="187"/>
        <v>0</v>
      </c>
      <c r="AQ902" s="94" t="str">
        <f t="shared" si="188"/>
        <v/>
      </c>
      <c r="AR902" s="81">
        <f t="shared" si="189"/>
        <v>0</v>
      </c>
      <c r="AS902" s="81">
        <f t="shared" si="194"/>
        <v>0</v>
      </c>
      <c r="AT902" s="81">
        <f t="shared" si="190"/>
        <v>0</v>
      </c>
      <c r="AU902" s="81" t="str">
        <f t="shared" si="195"/>
        <v/>
      </c>
      <c r="AV902" s="74">
        <f t="shared" si="196"/>
        <v>0</v>
      </c>
      <c r="AW902" s="74">
        <f t="shared" si="197"/>
        <v>0</v>
      </c>
    </row>
    <row r="903" spans="1:49" s="13" customFormat="1" ht="25.15" customHeight="1" x14ac:dyDescent="0.15">
      <c r="A903" s="72">
        <f t="shared" si="191"/>
        <v>892</v>
      </c>
      <c r="B903" s="26" t="str">
        <f t="shared" si="184"/>
        <v/>
      </c>
      <c r="C903" s="73"/>
      <c r="D903" s="24" t="str">
        <f t="shared" si="192"/>
        <v/>
      </c>
      <c r="E903" s="24" t="str">
        <f t="shared" si="193"/>
        <v/>
      </c>
      <c r="F903" s="22"/>
      <c r="G903" s="23"/>
      <c r="H903" s="22"/>
      <c r="I903" s="24" t="str">
        <f>IF(OR(G903="",H903="",U903=""),"",IFERROR(VLOOKUP(G903&amp;H903&amp;U903,※編集不可※選択項目!$K$3:$P$51,5,FALSE),"該当なし"))</f>
        <v/>
      </c>
      <c r="J903" s="41"/>
      <c r="K903" s="22"/>
      <c r="L903" s="24" t="e">
        <f>J903&amp;#REF!</f>
        <v>#REF!</v>
      </c>
      <c r="M903" s="22"/>
      <c r="N903" s="22"/>
      <c r="O903" s="22"/>
      <c r="P903" s="22"/>
      <c r="Q903" s="22"/>
      <c r="R903" s="22"/>
      <c r="S903" s="25" t="str">
        <f t="shared" si="185"/>
        <v/>
      </c>
      <c r="T903" s="22"/>
      <c r="U903" s="22"/>
      <c r="V903" s="22"/>
      <c r="W903" s="22"/>
      <c r="X903" s="22"/>
      <c r="Y903" s="22"/>
      <c r="Z903" s="31"/>
      <c r="AA903" s="41"/>
      <c r="AB903" s="31"/>
      <c r="AC903" s="121"/>
      <c r="AD903" s="122"/>
      <c r="AE903" s="118"/>
      <c r="AF903" s="100"/>
      <c r="AG903" s="71"/>
      <c r="AH903" s="94">
        <f>IFERROR(INDEX(※編集不可※選択項目!$P$3:$P$51,MATCH(新規登録用!G903&amp;新規登録用!H903&amp;新規登録用!I903,※編集不可※選択項目!$Q$3:$Q$51,0)),0)</f>
        <v>0</v>
      </c>
      <c r="AI903" s="95" t="str">
        <f t="shared" si="186"/>
        <v/>
      </c>
      <c r="AJ903" s="95" t="str">
        <f>IF(G903&amp;H903=※編集不可※選択項目!$J$3,VLOOKUP(新規登録用!U903,※編集不可※選択項目!$N$2:$P$13,3,TRUE),AK903)</f>
        <v/>
      </c>
      <c r="AK903" s="95" t="str">
        <f>IF(G903&amp;H903=※編集不可※選択項目!$J$15,VLOOKUP(新規登録用!U903,※編集不可※選択項目!$N$14:$P$25,3,TRUE),AL903)</f>
        <v/>
      </c>
      <c r="AL903" s="95" t="str">
        <f>IF(G903&amp;H903=※編集不可※選択項目!$J$27,VLOOKUP(新規登録用!U903,※編集不可※選択項目!$N$26:$P$41,3,TRUE),AM903)</f>
        <v/>
      </c>
      <c r="AM903" s="95" t="str">
        <f>IF(G903&amp;H903=※編集不可※選択項目!$J$43,VLOOKUP(新規登録用!U903,※編集不可※選択項目!$N$42:$P$46,3,TRUE),AN903)</f>
        <v/>
      </c>
      <c r="AN903" s="95" t="str">
        <f>IF(G903&amp;H903=※編集不可※選択項目!$J$48,VLOOKUP(新規登録用!U903,※編集不可※選択項目!$N$47:$P$51,3,TRUE),"")</f>
        <v/>
      </c>
      <c r="AO903" s="94">
        <f>IFERROR(VLOOKUP(Y903&amp;G903&amp;H903,※編集不可※選択項目!U:V,2,FALSE),0)</f>
        <v>0</v>
      </c>
      <c r="AP903" s="94">
        <f t="shared" si="187"/>
        <v>0</v>
      </c>
      <c r="AQ903" s="94" t="str">
        <f t="shared" si="188"/>
        <v/>
      </c>
      <c r="AR903" s="81">
        <f t="shared" si="189"/>
        <v>0</v>
      </c>
      <c r="AS903" s="81">
        <f t="shared" si="194"/>
        <v>0</v>
      </c>
      <c r="AT903" s="81">
        <f t="shared" si="190"/>
        <v>0</v>
      </c>
      <c r="AU903" s="81" t="str">
        <f t="shared" si="195"/>
        <v/>
      </c>
      <c r="AV903" s="74">
        <f t="shared" si="196"/>
        <v>0</v>
      </c>
      <c r="AW903" s="74">
        <f t="shared" si="197"/>
        <v>0</v>
      </c>
    </row>
    <row r="904" spans="1:49" s="13" customFormat="1" ht="25.15" customHeight="1" x14ac:dyDescent="0.15">
      <c r="A904" s="72">
        <f t="shared" si="191"/>
        <v>893</v>
      </c>
      <c r="B904" s="26" t="str">
        <f t="shared" si="184"/>
        <v/>
      </c>
      <c r="C904" s="73"/>
      <c r="D904" s="24" t="str">
        <f t="shared" si="192"/>
        <v/>
      </c>
      <c r="E904" s="24" t="str">
        <f t="shared" si="193"/>
        <v/>
      </c>
      <c r="F904" s="22"/>
      <c r="G904" s="23"/>
      <c r="H904" s="22"/>
      <c r="I904" s="24" t="str">
        <f>IF(OR(G904="",H904="",U904=""),"",IFERROR(VLOOKUP(G904&amp;H904&amp;U904,※編集不可※選択項目!$K$3:$P$51,5,FALSE),"該当なし"))</f>
        <v/>
      </c>
      <c r="J904" s="41"/>
      <c r="K904" s="22"/>
      <c r="L904" s="24" t="e">
        <f>J904&amp;#REF!</f>
        <v>#REF!</v>
      </c>
      <c r="M904" s="22"/>
      <c r="N904" s="22"/>
      <c r="O904" s="22"/>
      <c r="P904" s="22"/>
      <c r="Q904" s="22"/>
      <c r="R904" s="22"/>
      <c r="S904" s="25" t="str">
        <f t="shared" si="185"/>
        <v/>
      </c>
      <c r="T904" s="22"/>
      <c r="U904" s="22"/>
      <c r="V904" s="22"/>
      <c r="W904" s="22"/>
      <c r="X904" s="22"/>
      <c r="Y904" s="22"/>
      <c r="Z904" s="31"/>
      <c r="AA904" s="41"/>
      <c r="AB904" s="31"/>
      <c r="AC904" s="121"/>
      <c r="AD904" s="122"/>
      <c r="AE904" s="118"/>
      <c r="AF904" s="100"/>
      <c r="AG904" s="71"/>
      <c r="AH904" s="94">
        <f>IFERROR(INDEX(※編集不可※選択項目!$P$3:$P$51,MATCH(新規登録用!G904&amp;新規登録用!H904&amp;新規登録用!I904,※編集不可※選択項目!$Q$3:$Q$51,0)),0)</f>
        <v>0</v>
      </c>
      <c r="AI904" s="95" t="str">
        <f t="shared" si="186"/>
        <v/>
      </c>
      <c r="AJ904" s="95" t="str">
        <f>IF(G904&amp;H904=※編集不可※選択項目!$J$3,VLOOKUP(新規登録用!U904,※編集不可※選択項目!$N$2:$P$13,3,TRUE),AK904)</f>
        <v/>
      </c>
      <c r="AK904" s="95" t="str">
        <f>IF(G904&amp;H904=※編集不可※選択項目!$J$15,VLOOKUP(新規登録用!U904,※編集不可※選択項目!$N$14:$P$25,3,TRUE),AL904)</f>
        <v/>
      </c>
      <c r="AL904" s="95" t="str">
        <f>IF(G904&amp;H904=※編集不可※選択項目!$J$27,VLOOKUP(新規登録用!U904,※編集不可※選択項目!$N$26:$P$41,3,TRUE),AM904)</f>
        <v/>
      </c>
      <c r="AM904" s="95" t="str">
        <f>IF(G904&amp;H904=※編集不可※選択項目!$J$43,VLOOKUP(新規登録用!U904,※編集不可※選択項目!$N$42:$P$46,3,TRUE),AN904)</f>
        <v/>
      </c>
      <c r="AN904" s="95" t="str">
        <f>IF(G904&amp;H904=※編集不可※選択項目!$J$48,VLOOKUP(新規登録用!U904,※編集不可※選択項目!$N$47:$P$51,3,TRUE),"")</f>
        <v/>
      </c>
      <c r="AO904" s="94">
        <f>IFERROR(VLOOKUP(Y904&amp;G904&amp;H904,※編集不可※選択項目!U:V,2,FALSE),0)</f>
        <v>0</v>
      </c>
      <c r="AP904" s="94">
        <f t="shared" si="187"/>
        <v>0</v>
      </c>
      <c r="AQ904" s="94" t="str">
        <f t="shared" si="188"/>
        <v/>
      </c>
      <c r="AR904" s="81">
        <f t="shared" si="189"/>
        <v>0</v>
      </c>
      <c r="AS904" s="81">
        <f t="shared" si="194"/>
        <v>0</v>
      </c>
      <c r="AT904" s="81">
        <f t="shared" si="190"/>
        <v>0</v>
      </c>
      <c r="AU904" s="81" t="str">
        <f t="shared" si="195"/>
        <v/>
      </c>
      <c r="AV904" s="74">
        <f t="shared" si="196"/>
        <v>0</v>
      </c>
      <c r="AW904" s="74">
        <f t="shared" si="197"/>
        <v>0</v>
      </c>
    </row>
    <row r="905" spans="1:49" s="13" customFormat="1" ht="25.15" customHeight="1" x14ac:dyDescent="0.15">
      <c r="A905" s="72">
        <f t="shared" si="191"/>
        <v>894</v>
      </c>
      <c r="B905" s="26" t="str">
        <f t="shared" si="184"/>
        <v/>
      </c>
      <c r="C905" s="73"/>
      <c r="D905" s="24" t="str">
        <f t="shared" si="192"/>
        <v/>
      </c>
      <c r="E905" s="24" t="str">
        <f t="shared" si="193"/>
        <v/>
      </c>
      <c r="F905" s="22"/>
      <c r="G905" s="23"/>
      <c r="H905" s="22"/>
      <c r="I905" s="24" t="str">
        <f>IF(OR(G905="",H905="",U905=""),"",IFERROR(VLOOKUP(G905&amp;H905&amp;U905,※編集不可※選択項目!$K$3:$P$51,5,FALSE),"該当なし"))</f>
        <v/>
      </c>
      <c r="J905" s="41"/>
      <c r="K905" s="22"/>
      <c r="L905" s="24" t="e">
        <f>J905&amp;#REF!</f>
        <v>#REF!</v>
      </c>
      <c r="M905" s="22"/>
      <c r="N905" s="22"/>
      <c r="O905" s="22"/>
      <c r="P905" s="22"/>
      <c r="Q905" s="22"/>
      <c r="R905" s="22"/>
      <c r="S905" s="25" t="str">
        <f t="shared" si="185"/>
        <v/>
      </c>
      <c r="T905" s="22"/>
      <c r="U905" s="22"/>
      <c r="V905" s="22"/>
      <c r="W905" s="22"/>
      <c r="X905" s="22"/>
      <c r="Y905" s="22"/>
      <c r="Z905" s="31"/>
      <c r="AA905" s="41"/>
      <c r="AB905" s="31"/>
      <c r="AC905" s="121"/>
      <c r="AD905" s="122"/>
      <c r="AE905" s="118"/>
      <c r="AF905" s="100"/>
      <c r="AG905" s="71"/>
      <c r="AH905" s="94">
        <f>IFERROR(INDEX(※編集不可※選択項目!$P$3:$P$51,MATCH(新規登録用!G905&amp;新規登録用!H905&amp;新規登録用!I905,※編集不可※選択項目!$Q$3:$Q$51,0)),0)</f>
        <v>0</v>
      </c>
      <c r="AI905" s="95" t="str">
        <f t="shared" si="186"/>
        <v/>
      </c>
      <c r="AJ905" s="95" t="str">
        <f>IF(G905&amp;H905=※編集不可※選択項目!$J$3,VLOOKUP(新規登録用!U905,※編集不可※選択項目!$N$2:$P$13,3,TRUE),AK905)</f>
        <v/>
      </c>
      <c r="AK905" s="95" t="str">
        <f>IF(G905&amp;H905=※編集不可※選択項目!$J$15,VLOOKUP(新規登録用!U905,※編集不可※選択項目!$N$14:$P$25,3,TRUE),AL905)</f>
        <v/>
      </c>
      <c r="AL905" s="95" t="str">
        <f>IF(G905&amp;H905=※編集不可※選択項目!$J$27,VLOOKUP(新規登録用!U905,※編集不可※選択項目!$N$26:$P$41,3,TRUE),AM905)</f>
        <v/>
      </c>
      <c r="AM905" s="95" t="str">
        <f>IF(G905&amp;H905=※編集不可※選択項目!$J$43,VLOOKUP(新規登録用!U905,※編集不可※選択項目!$N$42:$P$46,3,TRUE),AN905)</f>
        <v/>
      </c>
      <c r="AN905" s="95" t="str">
        <f>IF(G905&amp;H905=※編集不可※選択項目!$J$48,VLOOKUP(新規登録用!U905,※編集不可※選択項目!$N$47:$P$51,3,TRUE),"")</f>
        <v/>
      </c>
      <c r="AO905" s="94">
        <f>IFERROR(VLOOKUP(Y905&amp;G905&amp;H905,※編集不可※選択項目!U:V,2,FALSE),0)</f>
        <v>0</v>
      </c>
      <c r="AP905" s="94">
        <f t="shared" si="187"/>
        <v>0</v>
      </c>
      <c r="AQ905" s="94" t="str">
        <f t="shared" si="188"/>
        <v/>
      </c>
      <c r="AR905" s="81">
        <f t="shared" si="189"/>
        <v>0</v>
      </c>
      <c r="AS905" s="81">
        <f t="shared" si="194"/>
        <v>0</v>
      </c>
      <c r="AT905" s="81">
        <f t="shared" si="190"/>
        <v>0</v>
      </c>
      <c r="AU905" s="81" t="str">
        <f t="shared" si="195"/>
        <v/>
      </c>
      <c r="AV905" s="74">
        <f t="shared" si="196"/>
        <v>0</v>
      </c>
      <c r="AW905" s="74">
        <f t="shared" si="197"/>
        <v>0</v>
      </c>
    </row>
    <row r="906" spans="1:49" s="13" customFormat="1" ht="25.15" customHeight="1" x14ac:dyDescent="0.15">
      <c r="A906" s="72">
        <f t="shared" si="191"/>
        <v>895</v>
      </c>
      <c r="B906" s="26" t="str">
        <f t="shared" si="184"/>
        <v/>
      </c>
      <c r="C906" s="73"/>
      <c r="D906" s="24" t="str">
        <f t="shared" si="192"/>
        <v/>
      </c>
      <c r="E906" s="24" t="str">
        <f t="shared" si="193"/>
        <v/>
      </c>
      <c r="F906" s="22"/>
      <c r="G906" s="23"/>
      <c r="H906" s="22"/>
      <c r="I906" s="24" t="str">
        <f>IF(OR(G906="",H906="",U906=""),"",IFERROR(VLOOKUP(G906&amp;H906&amp;U906,※編集不可※選択項目!$K$3:$P$51,5,FALSE),"該当なし"))</f>
        <v/>
      </c>
      <c r="J906" s="41"/>
      <c r="K906" s="22"/>
      <c r="L906" s="24" t="e">
        <f>J906&amp;#REF!</f>
        <v>#REF!</v>
      </c>
      <c r="M906" s="22"/>
      <c r="N906" s="22"/>
      <c r="O906" s="22"/>
      <c r="P906" s="22"/>
      <c r="Q906" s="22"/>
      <c r="R906" s="22"/>
      <c r="S906" s="25" t="str">
        <f t="shared" si="185"/>
        <v/>
      </c>
      <c r="T906" s="22"/>
      <c r="U906" s="22"/>
      <c r="V906" s="22"/>
      <c r="W906" s="22"/>
      <c r="X906" s="22"/>
      <c r="Y906" s="22"/>
      <c r="Z906" s="31"/>
      <c r="AA906" s="41"/>
      <c r="AB906" s="31"/>
      <c r="AC906" s="121"/>
      <c r="AD906" s="122"/>
      <c r="AE906" s="118"/>
      <c r="AF906" s="100"/>
      <c r="AG906" s="71"/>
      <c r="AH906" s="94">
        <f>IFERROR(INDEX(※編集不可※選択項目!$P$3:$P$51,MATCH(新規登録用!G906&amp;新規登録用!H906&amp;新規登録用!I906,※編集不可※選択項目!$Q$3:$Q$51,0)),0)</f>
        <v>0</v>
      </c>
      <c r="AI906" s="95" t="str">
        <f t="shared" si="186"/>
        <v/>
      </c>
      <c r="AJ906" s="95" t="str">
        <f>IF(G906&amp;H906=※編集不可※選択項目!$J$3,VLOOKUP(新規登録用!U906,※編集不可※選択項目!$N$2:$P$13,3,TRUE),AK906)</f>
        <v/>
      </c>
      <c r="AK906" s="95" t="str">
        <f>IF(G906&amp;H906=※編集不可※選択項目!$J$15,VLOOKUP(新規登録用!U906,※編集不可※選択項目!$N$14:$P$25,3,TRUE),AL906)</f>
        <v/>
      </c>
      <c r="AL906" s="95" t="str">
        <f>IF(G906&amp;H906=※編集不可※選択項目!$J$27,VLOOKUP(新規登録用!U906,※編集不可※選択項目!$N$26:$P$41,3,TRUE),AM906)</f>
        <v/>
      </c>
      <c r="AM906" s="95" t="str">
        <f>IF(G906&amp;H906=※編集不可※選択項目!$J$43,VLOOKUP(新規登録用!U906,※編集不可※選択項目!$N$42:$P$46,3,TRUE),AN906)</f>
        <v/>
      </c>
      <c r="AN906" s="95" t="str">
        <f>IF(G906&amp;H906=※編集不可※選択項目!$J$48,VLOOKUP(新規登録用!U906,※編集不可※選択項目!$N$47:$P$51,3,TRUE),"")</f>
        <v/>
      </c>
      <c r="AO906" s="94">
        <f>IFERROR(VLOOKUP(Y906&amp;G906&amp;H906,※編集不可※選択項目!U:V,2,FALSE),0)</f>
        <v>0</v>
      </c>
      <c r="AP906" s="94">
        <f t="shared" si="187"/>
        <v>0</v>
      </c>
      <c r="AQ906" s="94" t="str">
        <f t="shared" si="188"/>
        <v/>
      </c>
      <c r="AR906" s="81">
        <f t="shared" si="189"/>
        <v>0</v>
      </c>
      <c r="AS906" s="81">
        <f t="shared" si="194"/>
        <v>0</v>
      </c>
      <c r="AT906" s="81">
        <f t="shared" si="190"/>
        <v>0</v>
      </c>
      <c r="AU906" s="81" t="str">
        <f t="shared" si="195"/>
        <v/>
      </c>
      <c r="AV906" s="74">
        <f t="shared" si="196"/>
        <v>0</v>
      </c>
      <c r="AW906" s="74">
        <f t="shared" si="197"/>
        <v>0</v>
      </c>
    </row>
    <row r="907" spans="1:49" s="13" customFormat="1" ht="25.15" customHeight="1" x14ac:dyDescent="0.15">
      <c r="A907" s="72">
        <f t="shared" si="191"/>
        <v>896</v>
      </c>
      <c r="B907" s="26" t="str">
        <f t="shared" ref="B907:B970" si="198">IF($C907="","","高効率空調")</f>
        <v/>
      </c>
      <c r="C907" s="73"/>
      <c r="D907" s="24" t="str">
        <f t="shared" si="192"/>
        <v/>
      </c>
      <c r="E907" s="24" t="str">
        <f t="shared" si="193"/>
        <v/>
      </c>
      <c r="F907" s="22"/>
      <c r="G907" s="23"/>
      <c r="H907" s="22"/>
      <c r="I907" s="24" t="str">
        <f>IF(OR(G907="",H907="",U907=""),"",IFERROR(VLOOKUP(G907&amp;H907&amp;U907,※編集不可※選択項目!$K$3:$P$51,5,FALSE),"該当なし"))</f>
        <v/>
      </c>
      <c r="J907" s="41"/>
      <c r="K907" s="22"/>
      <c r="L907" s="24" t="e">
        <f>J907&amp;#REF!</f>
        <v>#REF!</v>
      </c>
      <c r="M907" s="22"/>
      <c r="N907" s="22"/>
      <c r="O907" s="22"/>
      <c r="P907" s="22"/>
      <c r="Q907" s="22"/>
      <c r="R907" s="22"/>
      <c r="S907" s="25" t="str">
        <f t="shared" ref="S907:S970" si="199">IF($M907="連結","連結前のすべての室外機が、基準を満たしていること",IF(U907="","",AP907))</f>
        <v/>
      </c>
      <c r="T907" s="22"/>
      <c r="U907" s="22"/>
      <c r="V907" s="22"/>
      <c r="W907" s="22"/>
      <c r="X907" s="22"/>
      <c r="Y907" s="22"/>
      <c r="Z907" s="31"/>
      <c r="AA907" s="41"/>
      <c r="AB907" s="31"/>
      <c r="AC907" s="121"/>
      <c r="AD907" s="122"/>
      <c r="AE907" s="118"/>
      <c r="AF907" s="100"/>
      <c r="AG907" s="71"/>
      <c r="AH907" s="94">
        <f>IFERROR(INDEX(※編集不可※選択項目!$P$3:$P$51,MATCH(新規登録用!G907&amp;新規登録用!H907&amp;新規登録用!I907,※編集不可※選択項目!$Q$3:$Q$51,0)),0)</f>
        <v>0</v>
      </c>
      <c r="AI907" s="95" t="str">
        <f t="shared" si="186"/>
        <v/>
      </c>
      <c r="AJ907" s="95" t="str">
        <f>IF(G907&amp;H907=※編集不可※選択項目!$J$3,VLOOKUP(新規登録用!U907,※編集不可※選択項目!$N$2:$P$13,3,TRUE),AK907)</f>
        <v/>
      </c>
      <c r="AK907" s="95" t="str">
        <f>IF(G907&amp;H907=※編集不可※選択項目!$J$15,VLOOKUP(新規登録用!U907,※編集不可※選択項目!$N$14:$P$25,3,TRUE),AL907)</f>
        <v/>
      </c>
      <c r="AL907" s="95" t="str">
        <f>IF(G907&amp;H907=※編集不可※選択項目!$J$27,VLOOKUP(新規登録用!U907,※編集不可※選択項目!$N$26:$P$41,3,TRUE),AM907)</f>
        <v/>
      </c>
      <c r="AM907" s="95" t="str">
        <f>IF(G907&amp;H907=※編集不可※選択項目!$J$43,VLOOKUP(新規登録用!U907,※編集不可※選択項目!$N$42:$P$46,3,TRUE),AN907)</f>
        <v/>
      </c>
      <c r="AN907" s="95" t="str">
        <f>IF(G907&amp;H907=※編集不可※選択項目!$J$48,VLOOKUP(新規登録用!U907,※編集不可※選択項目!$N$47:$P$51,3,TRUE),"")</f>
        <v/>
      </c>
      <c r="AO907" s="94">
        <f>IFERROR(VLOOKUP(Y907&amp;G907&amp;H907,※編集不可※選択項目!U:V,2,FALSE),0)</f>
        <v>0</v>
      </c>
      <c r="AP907" s="94">
        <f t="shared" si="187"/>
        <v>0</v>
      </c>
      <c r="AQ907" s="94" t="str">
        <f t="shared" si="188"/>
        <v/>
      </c>
      <c r="AR907" s="81">
        <f t="shared" si="189"/>
        <v>0</v>
      </c>
      <c r="AS907" s="81">
        <f t="shared" si="194"/>
        <v>0</v>
      </c>
      <c r="AT907" s="81">
        <f t="shared" si="190"/>
        <v>0</v>
      </c>
      <c r="AU907" s="81" t="str">
        <f t="shared" si="195"/>
        <v/>
      </c>
      <c r="AV907" s="74">
        <f t="shared" si="196"/>
        <v>0</v>
      </c>
      <c r="AW907" s="74">
        <f t="shared" si="197"/>
        <v>0</v>
      </c>
    </row>
    <row r="908" spans="1:49" s="13" customFormat="1" ht="25.15" customHeight="1" x14ac:dyDescent="0.15">
      <c r="A908" s="72">
        <f t="shared" si="191"/>
        <v>897</v>
      </c>
      <c r="B908" s="26" t="str">
        <f t="shared" si="198"/>
        <v/>
      </c>
      <c r="C908" s="73"/>
      <c r="D908" s="24" t="str">
        <f t="shared" si="192"/>
        <v/>
      </c>
      <c r="E908" s="24" t="str">
        <f t="shared" si="193"/>
        <v/>
      </c>
      <c r="F908" s="22"/>
      <c r="G908" s="23"/>
      <c r="H908" s="22"/>
      <c r="I908" s="24" t="str">
        <f>IF(OR(G908="",H908="",U908=""),"",IFERROR(VLOOKUP(G908&amp;H908&amp;U908,※編集不可※選択項目!$K$3:$P$51,5,FALSE),"該当なし"))</f>
        <v/>
      </c>
      <c r="J908" s="41"/>
      <c r="K908" s="22"/>
      <c r="L908" s="24" t="e">
        <f>J908&amp;#REF!</f>
        <v>#REF!</v>
      </c>
      <c r="M908" s="22"/>
      <c r="N908" s="22"/>
      <c r="O908" s="22"/>
      <c r="P908" s="22"/>
      <c r="Q908" s="22"/>
      <c r="R908" s="22"/>
      <c r="S908" s="25" t="str">
        <f t="shared" si="199"/>
        <v/>
      </c>
      <c r="T908" s="22"/>
      <c r="U908" s="22"/>
      <c r="V908" s="22"/>
      <c r="W908" s="22"/>
      <c r="X908" s="22"/>
      <c r="Y908" s="22"/>
      <c r="Z908" s="31"/>
      <c r="AA908" s="41"/>
      <c r="AB908" s="31"/>
      <c r="AC908" s="121"/>
      <c r="AD908" s="122"/>
      <c r="AE908" s="118"/>
      <c r="AF908" s="100"/>
      <c r="AG908" s="71"/>
      <c r="AH908" s="94">
        <f>IFERROR(INDEX(※編集不可※選択項目!$P$3:$P$51,MATCH(新規登録用!G908&amp;新規登録用!H908&amp;新規登録用!I908,※編集不可※選択項目!$Q$3:$Q$51,0)),0)</f>
        <v>0</v>
      </c>
      <c r="AI908" s="95" t="str">
        <f t="shared" ref="AI908:AI971" si="200">IF(I908&lt;&gt;"該当なし","",AJ908)</f>
        <v/>
      </c>
      <c r="AJ908" s="95" t="str">
        <f>IF(G908&amp;H908=※編集不可※選択項目!$J$3,VLOOKUP(新規登録用!U908,※編集不可※選択項目!$N$2:$P$13,3,TRUE),AK908)</f>
        <v/>
      </c>
      <c r="AK908" s="95" t="str">
        <f>IF(G908&amp;H908=※編集不可※選択項目!$J$15,VLOOKUP(新規登録用!U908,※編集不可※選択項目!$N$14:$P$25,3,TRUE),AL908)</f>
        <v/>
      </c>
      <c r="AL908" s="95" t="str">
        <f>IF(G908&amp;H908=※編集不可※選択項目!$J$27,VLOOKUP(新規登録用!U908,※編集不可※選択項目!$N$26:$P$41,3,TRUE),AM908)</f>
        <v/>
      </c>
      <c r="AM908" s="95" t="str">
        <f>IF(G908&amp;H908=※編集不可※選択項目!$J$43,VLOOKUP(新規登録用!U908,※編集不可※選択項目!$N$42:$P$46,3,TRUE),AN908)</f>
        <v/>
      </c>
      <c r="AN908" s="95" t="str">
        <f>IF(G908&amp;H908=※編集不可※選択項目!$J$48,VLOOKUP(新規登録用!U908,※編集不可※選択項目!$N$47:$P$51,3,TRUE),"")</f>
        <v/>
      </c>
      <c r="AO908" s="94">
        <f>IFERROR(VLOOKUP(Y908&amp;G908&amp;H908,※編集不可※選択項目!U:V,2,FALSE),0)</f>
        <v>0</v>
      </c>
      <c r="AP908" s="94">
        <f t="shared" ref="AP908:AP971" si="201">IF(I908="該当なし",_xlfn.IFNA(ROUNDDOWN(AI908*AO908,1),""),_xlfn.IFNA(ROUNDDOWN(AH908*AO908,1),""))</f>
        <v>0</v>
      </c>
      <c r="AQ908" s="94" t="str">
        <f t="shared" ref="AQ908:AQ971" si="202">IF(K908="","","["&amp;K908&amp;"]")</f>
        <v/>
      </c>
      <c r="AR908" s="81">
        <f t="shared" ref="AR908:AR971" si="203">IF(AND(($C908&lt;&gt;""),(OR(F908="",G908="",H908="",J908="",M908="",N908="",AND(M908&lt;&gt;"連結",T908=""),U908="",V908="",W908="",X908="",Y908=""))),1,0)</f>
        <v>0</v>
      </c>
      <c r="AS908" s="81">
        <f t="shared" si="194"/>
        <v>0</v>
      </c>
      <c r="AT908" s="81">
        <f t="shared" ref="AT908:AT971" si="204">IF(AND($J908&lt;&gt;"",COUNTIF($J908,"*■*")&gt;0,$AA908=""),1,0)</f>
        <v>0</v>
      </c>
      <c r="AU908" s="81" t="str">
        <f t="shared" si="195"/>
        <v/>
      </c>
      <c r="AV908" s="74">
        <f t="shared" si="196"/>
        <v>0</v>
      </c>
      <c r="AW908" s="74">
        <f t="shared" si="197"/>
        <v>0</v>
      </c>
    </row>
    <row r="909" spans="1:49" s="13" customFormat="1" ht="25.15" customHeight="1" x14ac:dyDescent="0.15">
      <c r="A909" s="72">
        <f t="shared" ref="A909:A972" si="205">ROW()-11</f>
        <v>898</v>
      </c>
      <c r="B909" s="26" t="str">
        <f t="shared" si="198"/>
        <v/>
      </c>
      <c r="C909" s="73"/>
      <c r="D909" s="24" t="str">
        <f t="shared" ref="D909:D972" si="206">IF($C$2="","",IF($B909&lt;&gt;"",$C$2,""))</f>
        <v/>
      </c>
      <c r="E909" s="24" t="str">
        <f t="shared" ref="E909:E972" si="207">IF($F$2="","",IF($B909&lt;&gt;"",$F$2,""))</f>
        <v/>
      </c>
      <c r="F909" s="22"/>
      <c r="G909" s="23"/>
      <c r="H909" s="22"/>
      <c r="I909" s="24" t="str">
        <f>IF(OR(G909="",H909="",U909=""),"",IFERROR(VLOOKUP(G909&amp;H909&amp;U909,※編集不可※選択項目!$K$3:$P$51,5,FALSE),"該当なし"))</f>
        <v/>
      </c>
      <c r="J909" s="41"/>
      <c r="K909" s="22"/>
      <c r="L909" s="24" t="e">
        <f>J909&amp;#REF!</f>
        <v>#REF!</v>
      </c>
      <c r="M909" s="22"/>
      <c r="N909" s="22"/>
      <c r="O909" s="22"/>
      <c r="P909" s="22"/>
      <c r="Q909" s="22"/>
      <c r="R909" s="22"/>
      <c r="S909" s="25" t="str">
        <f t="shared" si="199"/>
        <v/>
      </c>
      <c r="T909" s="22"/>
      <c r="U909" s="22"/>
      <c r="V909" s="22"/>
      <c r="W909" s="22"/>
      <c r="X909" s="22"/>
      <c r="Y909" s="22"/>
      <c r="Z909" s="31"/>
      <c r="AA909" s="41"/>
      <c r="AB909" s="31"/>
      <c r="AC909" s="121"/>
      <c r="AD909" s="122"/>
      <c r="AE909" s="118"/>
      <c r="AF909" s="100"/>
      <c r="AG909" s="71"/>
      <c r="AH909" s="94">
        <f>IFERROR(INDEX(※編集不可※選択項目!$P$3:$P$51,MATCH(新規登録用!G909&amp;新規登録用!H909&amp;新規登録用!I909,※編集不可※選択項目!$Q$3:$Q$51,0)),0)</f>
        <v>0</v>
      </c>
      <c r="AI909" s="95" t="str">
        <f t="shared" si="200"/>
        <v/>
      </c>
      <c r="AJ909" s="95" t="str">
        <f>IF(G909&amp;H909=※編集不可※選択項目!$J$3,VLOOKUP(新規登録用!U909,※編集不可※選択項目!$N$2:$P$13,3,TRUE),AK909)</f>
        <v/>
      </c>
      <c r="AK909" s="95" t="str">
        <f>IF(G909&amp;H909=※編集不可※選択項目!$J$15,VLOOKUP(新規登録用!U909,※編集不可※選択項目!$N$14:$P$25,3,TRUE),AL909)</f>
        <v/>
      </c>
      <c r="AL909" s="95" t="str">
        <f>IF(G909&amp;H909=※編集不可※選択項目!$J$27,VLOOKUP(新規登録用!U909,※編集不可※選択項目!$N$26:$P$41,3,TRUE),AM909)</f>
        <v/>
      </c>
      <c r="AM909" s="95" t="str">
        <f>IF(G909&amp;H909=※編集不可※選択項目!$J$43,VLOOKUP(新規登録用!U909,※編集不可※選択項目!$N$42:$P$46,3,TRUE),AN909)</f>
        <v/>
      </c>
      <c r="AN909" s="95" t="str">
        <f>IF(G909&amp;H909=※編集不可※選択項目!$J$48,VLOOKUP(新規登録用!U909,※編集不可※選択項目!$N$47:$P$51,3,TRUE),"")</f>
        <v/>
      </c>
      <c r="AO909" s="94">
        <f>IFERROR(VLOOKUP(Y909&amp;G909&amp;H909,※編集不可※選択項目!U:V,2,FALSE),0)</f>
        <v>0</v>
      </c>
      <c r="AP909" s="94">
        <f t="shared" si="201"/>
        <v>0</v>
      </c>
      <c r="AQ909" s="94" t="str">
        <f t="shared" si="202"/>
        <v/>
      </c>
      <c r="AR909" s="81">
        <f t="shared" si="203"/>
        <v>0</v>
      </c>
      <c r="AS909" s="81">
        <f t="shared" ref="AS909:AS972" si="208">IF(AND(M909="連結",O909=""),1,0)</f>
        <v>0</v>
      </c>
      <c r="AT909" s="81">
        <f t="shared" si="204"/>
        <v>0</v>
      </c>
      <c r="AU909" s="81" t="str">
        <f t="shared" ref="AU909:AU972" si="209">IF(J909="","",TEXT(J909&amp;AQ909,"G/標準"))</f>
        <v/>
      </c>
      <c r="AV909" s="74">
        <f t="shared" ref="AV909:AV972" si="210">IF(AU909="",0,COUNTIF($AU$12:$AU$1048576,AU909))</f>
        <v>0</v>
      </c>
      <c r="AW909" s="74">
        <f t="shared" ref="AW909:AW972" si="211">IF(AND($T909&lt;&gt;"",$T909&lt;$S909),1,0)</f>
        <v>0</v>
      </c>
    </row>
    <row r="910" spans="1:49" s="13" customFormat="1" ht="25.15" customHeight="1" x14ac:dyDescent="0.15">
      <c r="A910" s="72">
        <f t="shared" si="205"/>
        <v>899</v>
      </c>
      <c r="B910" s="26" t="str">
        <f t="shared" si="198"/>
        <v/>
      </c>
      <c r="C910" s="73"/>
      <c r="D910" s="24" t="str">
        <f t="shared" si="206"/>
        <v/>
      </c>
      <c r="E910" s="24" t="str">
        <f t="shared" si="207"/>
        <v/>
      </c>
      <c r="F910" s="22"/>
      <c r="G910" s="23"/>
      <c r="H910" s="22"/>
      <c r="I910" s="24" t="str">
        <f>IF(OR(G910="",H910="",U910=""),"",IFERROR(VLOOKUP(G910&amp;H910&amp;U910,※編集不可※選択項目!$K$3:$P$51,5,FALSE),"該当なし"))</f>
        <v/>
      </c>
      <c r="J910" s="41"/>
      <c r="K910" s="22"/>
      <c r="L910" s="24" t="e">
        <f>J910&amp;#REF!</f>
        <v>#REF!</v>
      </c>
      <c r="M910" s="22"/>
      <c r="N910" s="22"/>
      <c r="O910" s="22"/>
      <c r="P910" s="22"/>
      <c r="Q910" s="22"/>
      <c r="R910" s="22"/>
      <c r="S910" s="25" t="str">
        <f t="shared" si="199"/>
        <v/>
      </c>
      <c r="T910" s="22"/>
      <c r="U910" s="22"/>
      <c r="V910" s="22"/>
      <c r="W910" s="22"/>
      <c r="X910" s="22"/>
      <c r="Y910" s="22"/>
      <c r="Z910" s="31"/>
      <c r="AA910" s="41"/>
      <c r="AB910" s="31"/>
      <c r="AC910" s="121"/>
      <c r="AD910" s="122"/>
      <c r="AE910" s="118"/>
      <c r="AF910" s="100"/>
      <c r="AG910" s="71"/>
      <c r="AH910" s="94">
        <f>IFERROR(INDEX(※編集不可※選択項目!$P$3:$P$51,MATCH(新規登録用!G910&amp;新規登録用!H910&amp;新規登録用!I910,※編集不可※選択項目!$Q$3:$Q$51,0)),0)</f>
        <v>0</v>
      </c>
      <c r="AI910" s="95" t="str">
        <f t="shared" si="200"/>
        <v/>
      </c>
      <c r="AJ910" s="95" t="str">
        <f>IF(G910&amp;H910=※編集不可※選択項目!$J$3,VLOOKUP(新規登録用!U910,※編集不可※選択項目!$N$2:$P$13,3,TRUE),AK910)</f>
        <v/>
      </c>
      <c r="AK910" s="95" t="str">
        <f>IF(G910&amp;H910=※編集不可※選択項目!$J$15,VLOOKUP(新規登録用!U910,※編集不可※選択項目!$N$14:$P$25,3,TRUE),AL910)</f>
        <v/>
      </c>
      <c r="AL910" s="95" t="str">
        <f>IF(G910&amp;H910=※編集不可※選択項目!$J$27,VLOOKUP(新規登録用!U910,※編集不可※選択項目!$N$26:$P$41,3,TRUE),AM910)</f>
        <v/>
      </c>
      <c r="AM910" s="95" t="str">
        <f>IF(G910&amp;H910=※編集不可※選択項目!$J$43,VLOOKUP(新規登録用!U910,※編集不可※選択項目!$N$42:$P$46,3,TRUE),AN910)</f>
        <v/>
      </c>
      <c r="AN910" s="95" t="str">
        <f>IF(G910&amp;H910=※編集不可※選択項目!$J$48,VLOOKUP(新規登録用!U910,※編集不可※選択項目!$N$47:$P$51,3,TRUE),"")</f>
        <v/>
      </c>
      <c r="AO910" s="94">
        <f>IFERROR(VLOOKUP(Y910&amp;G910&amp;H910,※編集不可※選択項目!U:V,2,FALSE),0)</f>
        <v>0</v>
      </c>
      <c r="AP910" s="94">
        <f t="shared" si="201"/>
        <v>0</v>
      </c>
      <c r="AQ910" s="94" t="str">
        <f t="shared" si="202"/>
        <v/>
      </c>
      <c r="AR910" s="81">
        <f t="shared" si="203"/>
        <v>0</v>
      </c>
      <c r="AS910" s="81">
        <f t="shared" si="208"/>
        <v>0</v>
      </c>
      <c r="AT910" s="81">
        <f t="shared" si="204"/>
        <v>0</v>
      </c>
      <c r="AU910" s="81" t="str">
        <f t="shared" si="209"/>
        <v/>
      </c>
      <c r="AV910" s="74">
        <f t="shared" si="210"/>
        <v>0</v>
      </c>
      <c r="AW910" s="74">
        <f t="shared" si="211"/>
        <v>0</v>
      </c>
    </row>
    <row r="911" spans="1:49" s="13" customFormat="1" ht="25.15" customHeight="1" x14ac:dyDescent="0.15">
      <c r="A911" s="72">
        <f t="shared" si="205"/>
        <v>900</v>
      </c>
      <c r="B911" s="26" t="str">
        <f t="shared" si="198"/>
        <v/>
      </c>
      <c r="C911" s="73"/>
      <c r="D911" s="24" t="str">
        <f t="shared" si="206"/>
        <v/>
      </c>
      <c r="E911" s="24" t="str">
        <f t="shared" si="207"/>
        <v/>
      </c>
      <c r="F911" s="22"/>
      <c r="G911" s="23"/>
      <c r="H911" s="22"/>
      <c r="I911" s="24" t="str">
        <f>IF(OR(G911="",H911="",U911=""),"",IFERROR(VLOOKUP(G911&amp;H911&amp;U911,※編集不可※選択項目!$K$3:$P$51,5,FALSE),"該当なし"))</f>
        <v/>
      </c>
      <c r="J911" s="41"/>
      <c r="K911" s="22"/>
      <c r="L911" s="24" t="e">
        <f>J911&amp;#REF!</f>
        <v>#REF!</v>
      </c>
      <c r="M911" s="22"/>
      <c r="N911" s="22"/>
      <c r="O911" s="22"/>
      <c r="P911" s="22"/>
      <c r="Q911" s="22"/>
      <c r="R911" s="22"/>
      <c r="S911" s="25" t="str">
        <f t="shared" si="199"/>
        <v/>
      </c>
      <c r="T911" s="22"/>
      <c r="U911" s="22"/>
      <c r="V911" s="22"/>
      <c r="W911" s="22"/>
      <c r="X911" s="22"/>
      <c r="Y911" s="22"/>
      <c r="Z911" s="31"/>
      <c r="AA911" s="41"/>
      <c r="AB911" s="31"/>
      <c r="AC911" s="121"/>
      <c r="AD911" s="122"/>
      <c r="AE911" s="118"/>
      <c r="AF911" s="100"/>
      <c r="AG911" s="71"/>
      <c r="AH911" s="94">
        <f>IFERROR(INDEX(※編集不可※選択項目!$P$3:$P$51,MATCH(新規登録用!G911&amp;新規登録用!H911&amp;新規登録用!I911,※編集不可※選択項目!$Q$3:$Q$51,0)),0)</f>
        <v>0</v>
      </c>
      <c r="AI911" s="95" t="str">
        <f t="shared" si="200"/>
        <v/>
      </c>
      <c r="AJ911" s="95" t="str">
        <f>IF(G911&amp;H911=※編集不可※選択項目!$J$3,VLOOKUP(新規登録用!U911,※編集不可※選択項目!$N$2:$P$13,3,TRUE),AK911)</f>
        <v/>
      </c>
      <c r="AK911" s="95" t="str">
        <f>IF(G911&amp;H911=※編集不可※選択項目!$J$15,VLOOKUP(新規登録用!U911,※編集不可※選択項目!$N$14:$P$25,3,TRUE),AL911)</f>
        <v/>
      </c>
      <c r="AL911" s="95" t="str">
        <f>IF(G911&amp;H911=※編集不可※選択項目!$J$27,VLOOKUP(新規登録用!U911,※編集不可※選択項目!$N$26:$P$41,3,TRUE),AM911)</f>
        <v/>
      </c>
      <c r="AM911" s="95" t="str">
        <f>IF(G911&amp;H911=※編集不可※選択項目!$J$43,VLOOKUP(新規登録用!U911,※編集不可※選択項目!$N$42:$P$46,3,TRUE),AN911)</f>
        <v/>
      </c>
      <c r="AN911" s="95" t="str">
        <f>IF(G911&amp;H911=※編集不可※選択項目!$J$48,VLOOKUP(新規登録用!U911,※編集不可※選択項目!$N$47:$P$51,3,TRUE),"")</f>
        <v/>
      </c>
      <c r="AO911" s="94">
        <f>IFERROR(VLOOKUP(Y911&amp;G911&amp;H911,※編集不可※選択項目!U:V,2,FALSE),0)</f>
        <v>0</v>
      </c>
      <c r="AP911" s="94">
        <f t="shared" si="201"/>
        <v>0</v>
      </c>
      <c r="AQ911" s="94" t="str">
        <f t="shared" si="202"/>
        <v/>
      </c>
      <c r="AR911" s="81">
        <f t="shared" si="203"/>
        <v>0</v>
      </c>
      <c r="AS911" s="81">
        <f t="shared" si="208"/>
        <v>0</v>
      </c>
      <c r="AT911" s="81">
        <f t="shared" si="204"/>
        <v>0</v>
      </c>
      <c r="AU911" s="81" t="str">
        <f t="shared" si="209"/>
        <v/>
      </c>
      <c r="AV911" s="74">
        <f t="shared" si="210"/>
        <v>0</v>
      </c>
      <c r="AW911" s="74">
        <f t="shared" si="211"/>
        <v>0</v>
      </c>
    </row>
    <row r="912" spans="1:49" s="13" customFormat="1" ht="25.15" customHeight="1" x14ac:dyDescent="0.15">
      <c r="A912" s="72">
        <f t="shared" si="205"/>
        <v>901</v>
      </c>
      <c r="B912" s="26" t="str">
        <f t="shared" si="198"/>
        <v/>
      </c>
      <c r="C912" s="73"/>
      <c r="D912" s="24" t="str">
        <f t="shared" si="206"/>
        <v/>
      </c>
      <c r="E912" s="24" t="str">
        <f t="shared" si="207"/>
        <v/>
      </c>
      <c r="F912" s="22"/>
      <c r="G912" s="23"/>
      <c r="H912" s="22"/>
      <c r="I912" s="24" t="str">
        <f>IF(OR(G912="",H912="",U912=""),"",IFERROR(VLOOKUP(G912&amp;H912&amp;U912,※編集不可※選択項目!$K$3:$P$51,5,FALSE),"該当なし"))</f>
        <v/>
      </c>
      <c r="J912" s="41"/>
      <c r="K912" s="22"/>
      <c r="L912" s="24" t="e">
        <f>J912&amp;#REF!</f>
        <v>#REF!</v>
      </c>
      <c r="M912" s="22"/>
      <c r="N912" s="22"/>
      <c r="O912" s="22"/>
      <c r="P912" s="22"/>
      <c r="Q912" s="22"/>
      <c r="R912" s="22"/>
      <c r="S912" s="25" t="str">
        <f t="shared" si="199"/>
        <v/>
      </c>
      <c r="T912" s="22"/>
      <c r="U912" s="22"/>
      <c r="V912" s="22"/>
      <c r="W912" s="22"/>
      <c r="X912" s="22"/>
      <c r="Y912" s="22"/>
      <c r="Z912" s="31"/>
      <c r="AA912" s="41"/>
      <c r="AB912" s="31"/>
      <c r="AC912" s="121"/>
      <c r="AD912" s="122"/>
      <c r="AE912" s="118"/>
      <c r="AF912" s="100"/>
      <c r="AG912" s="71"/>
      <c r="AH912" s="94">
        <f>IFERROR(INDEX(※編集不可※選択項目!$P$3:$P$51,MATCH(新規登録用!G912&amp;新規登録用!H912&amp;新規登録用!I912,※編集不可※選択項目!$Q$3:$Q$51,0)),0)</f>
        <v>0</v>
      </c>
      <c r="AI912" s="95" t="str">
        <f t="shared" si="200"/>
        <v/>
      </c>
      <c r="AJ912" s="95" t="str">
        <f>IF(G912&amp;H912=※編集不可※選択項目!$J$3,VLOOKUP(新規登録用!U912,※編集不可※選択項目!$N$2:$P$13,3,TRUE),AK912)</f>
        <v/>
      </c>
      <c r="AK912" s="95" t="str">
        <f>IF(G912&amp;H912=※編集不可※選択項目!$J$15,VLOOKUP(新規登録用!U912,※編集不可※選択項目!$N$14:$P$25,3,TRUE),AL912)</f>
        <v/>
      </c>
      <c r="AL912" s="95" t="str">
        <f>IF(G912&amp;H912=※編集不可※選択項目!$J$27,VLOOKUP(新規登録用!U912,※編集不可※選択項目!$N$26:$P$41,3,TRUE),AM912)</f>
        <v/>
      </c>
      <c r="AM912" s="95" t="str">
        <f>IF(G912&amp;H912=※編集不可※選択項目!$J$43,VLOOKUP(新規登録用!U912,※編集不可※選択項目!$N$42:$P$46,3,TRUE),AN912)</f>
        <v/>
      </c>
      <c r="AN912" s="95" t="str">
        <f>IF(G912&amp;H912=※編集不可※選択項目!$J$48,VLOOKUP(新規登録用!U912,※編集不可※選択項目!$N$47:$P$51,3,TRUE),"")</f>
        <v/>
      </c>
      <c r="AO912" s="94">
        <f>IFERROR(VLOOKUP(Y912&amp;G912&amp;H912,※編集不可※選択項目!U:V,2,FALSE),0)</f>
        <v>0</v>
      </c>
      <c r="AP912" s="94">
        <f t="shared" si="201"/>
        <v>0</v>
      </c>
      <c r="AQ912" s="94" t="str">
        <f t="shared" si="202"/>
        <v/>
      </c>
      <c r="AR912" s="81">
        <f t="shared" si="203"/>
        <v>0</v>
      </c>
      <c r="AS912" s="81">
        <f t="shared" si="208"/>
        <v>0</v>
      </c>
      <c r="AT912" s="81">
        <f t="shared" si="204"/>
        <v>0</v>
      </c>
      <c r="AU912" s="81" t="str">
        <f t="shared" si="209"/>
        <v/>
      </c>
      <c r="AV912" s="74">
        <f t="shared" si="210"/>
        <v>0</v>
      </c>
      <c r="AW912" s="74">
        <f t="shared" si="211"/>
        <v>0</v>
      </c>
    </row>
    <row r="913" spans="1:49" s="13" customFormat="1" ht="25.15" customHeight="1" x14ac:dyDescent="0.15">
      <c r="A913" s="72">
        <f t="shared" si="205"/>
        <v>902</v>
      </c>
      <c r="B913" s="26" t="str">
        <f t="shared" si="198"/>
        <v/>
      </c>
      <c r="C913" s="73"/>
      <c r="D913" s="24" t="str">
        <f t="shared" si="206"/>
        <v/>
      </c>
      <c r="E913" s="24" t="str">
        <f t="shared" si="207"/>
        <v/>
      </c>
      <c r="F913" s="22"/>
      <c r="G913" s="23"/>
      <c r="H913" s="22"/>
      <c r="I913" s="24" t="str">
        <f>IF(OR(G913="",H913="",U913=""),"",IFERROR(VLOOKUP(G913&amp;H913&amp;U913,※編集不可※選択項目!$K$3:$P$51,5,FALSE),"該当なし"))</f>
        <v/>
      </c>
      <c r="J913" s="41"/>
      <c r="K913" s="22"/>
      <c r="L913" s="24" t="e">
        <f>J913&amp;#REF!</f>
        <v>#REF!</v>
      </c>
      <c r="M913" s="22"/>
      <c r="N913" s="22"/>
      <c r="O913" s="22"/>
      <c r="P913" s="22"/>
      <c r="Q913" s="22"/>
      <c r="R913" s="22"/>
      <c r="S913" s="25" t="str">
        <f t="shared" si="199"/>
        <v/>
      </c>
      <c r="T913" s="22"/>
      <c r="U913" s="22"/>
      <c r="V913" s="22"/>
      <c r="W913" s="22"/>
      <c r="X913" s="22"/>
      <c r="Y913" s="22"/>
      <c r="Z913" s="31"/>
      <c r="AA913" s="41"/>
      <c r="AB913" s="31"/>
      <c r="AC913" s="121"/>
      <c r="AD913" s="122"/>
      <c r="AE913" s="118"/>
      <c r="AF913" s="100"/>
      <c r="AG913" s="71"/>
      <c r="AH913" s="94">
        <f>IFERROR(INDEX(※編集不可※選択項目!$P$3:$P$51,MATCH(新規登録用!G913&amp;新規登録用!H913&amp;新規登録用!I913,※編集不可※選択項目!$Q$3:$Q$51,0)),0)</f>
        <v>0</v>
      </c>
      <c r="AI913" s="95" t="str">
        <f t="shared" si="200"/>
        <v/>
      </c>
      <c r="AJ913" s="95" t="str">
        <f>IF(G913&amp;H913=※編集不可※選択項目!$J$3,VLOOKUP(新規登録用!U913,※編集不可※選択項目!$N$2:$P$13,3,TRUE),AK913)</f>
        <v/>
      </c>
      <c r="AK913" s="95" t="str">
        <f>IF(G913&amp;H913=※編集不可※選択項目!$J$15,VLOOKUP(新規登録用!U913,※編集不可※選択項目!$N$14:$P$25,3,TRUE),AL913)</f>
        <v/>
      </c>
      <c r="AL913" s="95" t="str">
        <f>IF(G913&amp;H913=※編集不可※選択項目!$J$27,VLOOKUP(新規登録用!U913,※編集不可※選択項目!$N$26:$P$41,3,TRUE),AM913)</f>
        <v/>
      </c>
      <c r="AM913" s="95" t="str">
        <f>IF(G913&amp;H913=※編集不可※選択項目!$J$43,VLOOKUP(新規登録用!U913,※編集不可※選択項目!$N$42:$P$46,3,TRUE),AN913)</f>
        <v/>
      </c>
      <c r="AN913" s="95" t="str">
        <f>IF(G913&amp;H913=※編集不可※選択項目!$J$48,VLOOKUP(新規登録用!U913,※編集不可※選択項目!$N$47:$P$51,3,TRUE),"")</f>
        <v/>
      </c>
      <c r="AO913" s="94">
        <f>IFERROR(VLOOKUP(Y913&amp;G913&amp;H913,※編集不可※選択項目!U:V,2,FALSE),0)</f>
        <v>0</v>
      </c>
      <c r="AP913" s="94">
        <f t="shared" si="201"/>
        <v>0</v>
      </c>
      <c r="AQ913" s="94" t="str">
        <f t="shared" si="202"/>
        <v/>
      </c>
      <c r="AR913" s="81">
        <f t="shared" si="203"/>
        <v>0</v>
      </c>
      <c r="AS913" s="81">
        <f t="shared" si="208"/>
        <v>0</v>
      </c>
      <c r="AT913" s="81">
        <f t="shared" si="204"/>
        <v>0</v>
      </c>
      <c r="AU913" s="81" t="str">
        <f t="shared" si="209"/>
        <v/>
      </c>
      <c r="AV913" s="74">
        <f t="shared" si="210"/>
        <v>0</v>
      </c>
      <c r="AW913" s="74">
        <f t="shared" si="211"/>
        <v>0</v>
      </c>
    </row>
    <row r="914" spans="1:49" s="13" customFormat="1" ht="25.15" customHeight="1" x14ac:dyDescent="0.15">
      <c r="A914" s="72">
        <f t="shared" si="205"/>
        <v>903</v>
      </c>
      <c r="B914" s="26" t="str">
        <f t="shared" si="198"/>
        <v/>
      </c>
      <c r="C914" s="73"/>
      <c r="D914" s="24" t="str">
        <f t="shared" si="206"/>
        <v/>
      </c>
      <c r="E914" s="24" t="str">
        <f t="shared" si="207"/>
        <v/>
      </c>
      <c r="F914" s="22"/>
      <c r="G914" s="23"/>
      <c r="H914" s="22"/>
      <c r="I914" s="24" t="str">
        <f>IF(OR(G914="",H914="",U914=""),"",IFERROR(VLOOKUP(G914&amp;H914&amp;U914,※編集不可※選択項目!$K$3:$P$51,5,FALSE),"該当なし"))</f>
        <v/>
      </c>
      <c r="J914" s="41"/>
      <c r="K914" s="22"/>
      <c r="L914" s="24" t="e">
        <f>J914&amp;#REF!</f>
        <v>#REF!</v>
      </c>
      <c r="M914" s="22"/>
      <c r="N914" s="22"/>
      <c r="O914" s="22"/>
      <c r="P914" s="22"/>
      <c r="Q914" s="22"/>
      <c r="R914" s="22"/>
      <c r="S914" s="25" t="str">
        <f t="shared" si="199"/>
        <v/>
      </c>
      <c r="T914" s="22"/>
      <c r="U914" s="22"/>
      <c r="V914" s="22"/>
      <c r="W914" s="22"/>
      <c r="X914" s="22"/>
      <c r="Y914" s="22"/>
      <c r="Z914" s="31"/>
      <c r="AA914" s="41"/>
      <c r="AB914" s="31"/>
      <c r="AC914" s="121"/>
      <c r="AD914" s="122"/>
      <c r="AE914" s="118"/>
      <c r="AF914" s="100"/>
      <c r="AG914" s="71"/>
      <c r="AH914" s="94">
        <f>IFERROR(INDEX(※編集不可※選択項目!$P$3:$P$51,MATCH(新規登録用!G914&amp;新規登録用!H914&amp;新規登録用!I914,※編集不可※選択項目!$Q$3:$Q$51,0)),0)</f>
        <v>0</v>
      </c>
      <c r="AI914" s="95" t="str">
        <f t="shared" si="200"/>
        <v/>
      </c>
      <c r="AJ914" s="95" t="str">
        <f>IF(G914&amp;H914=※編集不可※選択項目!$J$3,VLOOKUP(新規登録用!U914,※編集不可※選択項目!$N$2:$P$13,3,TRUE),AK914)</f>
        <v/>
      </c>
      <c r="AK914" s="95" t="str">
        <f>IF(G914&amp;H914=※編集不可※選択項目!$J$15,VLOOKUP(新規登録用!U914,※編集不可※選択項目!$N$14:$P$25,3,TRUE),AL914)</f>
        <v/>
      </c>
      <c r="AL914" s="95" t="str">
        <f>IF(G914&amp;H914=※編集不可※選択項目!$J$27,VLOOKUP(新規登録用!U914,※編集不可※選択項目!$N$26:$P$41,3,TRUE),AM914)</f>
        <v/>
      </c>
      <c r="AM914" s="95" t="str">
        <f>IF(G914&amp;H914=※編集不可※選択項目!$J$43,VLOOKUP(新規登録用!U914,※編集不可※選択項目!$N$42:$P$46,3,TRUE),AN914)</f>
        <v/>
      </c>
      <c r="AN914" s="95" t="str">
        <f>IF(G914&amp;H914=※編集不可※選択項目!$J$48,VLOOKUP(新規登録用!U914,※編集不可※選択項目!$N$47:$P$51,3,TRUE),"")</f>
        <v/>
      </c>
      <c r="AO914" s="94">
        <f>IFERROR(VLOOKUP(Y914&amp;G914&amp;H914,※編集不可※選択項目!U:V,2,FALSE),0)</f>
        <v>0</v>
      </c>
      <c r="AP914" s="94">
        <f t="shared" si="201"/>
        <v>0</v>
      </c>
      <c r="AQ914" s="94" t="str">
        <f t="shared" si="202"/>
        <v/>
      </c>
      <c r="AR914" s="81">
        <f t="shared" si="203"/>
        <v>0</v>
      </c>
      <c r="AS914" s="81">
        <f t="shared" si="208"/>
        <v>0</v>
      </c>
      <c r="AT914" s="81">
        <f t="shared" si="204"/>
        <v>0</v>
      </c>
      <c r="AU914" s="81" t="str">
        <f t="shared" si="209"/>
        <v/>
      </c>
      <c r="AV914" s="74">
        <f t="shared" si="210"/>
        <v>0</v>
      </c>
      <c r="AW914" s="74">
        <f t="shared" si="211"/>
        <v>0</v>
      </c>
    </row>
    <row r="915" spans="1:49" s="13" customFormat="1" ht="25.15" customHeight="1" x14ac:dyDescent="0.15">
      <c r="A915" s="72">
        <f t="shared" si="205"/>
        <v>904</v>
      </c>
      <c r="B915" s="26" t="str">
        <f t="shared" si="198"/>
        <v/>
      </c>
      <c r="C915" s="73"/>
      <c r="D915" s="24" t="str">
        <f t="shared" si="206"/>
        <v/>
      </c>
      <c r="E915" s="24" t="str">
        <f t="shared" si="207"/>
        <v/>
      </c>
      <c r="F915" s="22"/>
      <c r="G915" s="23"/>
      <c r="H915" s="22"/>
      <c r="I915" s="24" t="str">
        <f>IF(OR(G915="",H915="",U915=""),"",IFERROR(VLOOKUP(G915&amp;H915&amp;U915,※編集不可※選択項目!$K$3:$P$51,5,FALSE),"該当なし"))</f>
        <v/>
      </c>
      <c r="J915" s="41"/>
      <c r="K915" s="22"/>
      <c r="L915" s="24" t="e">
        <f>J915&amp;#REF!</f>
        <v>#REF!</v>
      </c>
      <c r="M915" s="22"/>
      <c r="N915" s="22"/>
      <c r="O915" s="22"/>
      <c r="P915" s="22"/>
      <c r="Q915" s="22"/>
      <c r="R915" s="22"/>
      <c r="S915" s="25" t="str">
        <f t="shared" si="199"/>
        <v/>
      </c>
      <c r="T915" s="22"/>
      <c r="U915" s="22"/>
      <c r="V915" s="22"/>
      <c r="W915" s="22"/>
      <c r="X915" s="22"/>
      <c r="Y915" s="22"/>
      <c r="Z915" s="31"/>
      <c r="AA915" s="41"/>
      <c r="AB915" s="31"/>
      <c r="AC915" s="121"/>
      <c r="AD915" s="122"/>
      <c r="AE915" s="118"/>
      <c r="AF915" s="100"/>
      <c r="AG915" s="71"/>
      <c r="AH915" s="94">
        <f>IFERROR(INDEX(※編集不可※選択項目!$P$3:$P$51,MATCH(新規登録用!G915&amp;新規登録用!H915&amp;新規登録用!I915,※編集不可※選択項目!$Q$3:$Q$51,0)),0)</f>
        <v>0</v>
      </c>
      <c r="AI915" s="95" t="str">
        <f t="shared" si="200"/>
        <v/>
      </c>
      <c r="AJ915" s="95" t="str">
        <f>IF(G915&amp;H915=※編集不可※選択項目!$J$3,VLOOKUP(新規登録用!U915,※編集不可※選択項目!$N$2:$P$13,3,TRUE),AK915)</f>
        <v/>
      </c>
      <c r="AK915" s="95" t="str">
        <f>IF(G915&amp;H915=※編集不可※選択項目!$J$15,VLOOKUP(新規登録用!U915,※編集不可※選択項目!$N$14:$P$25,3,TRUE),AL915)</f>
        <v/>
      </c>
      <c r="AL915" s="95" t="str">
        <f>IF(G915&amp;H915=※編集不可※選択項目!$J$27,VLOOKUP(新規登録用!U915,※編集不可※選択項目!$N$26:$P$41,3,TRUE),AM915)</f>
        <v/>
      </c>
      <c r="AM915" s="95" t="str">
        <f>IF(G915&amp;H915=※編集不可※選択項目!$J$43,VLOOKUP(新規登録用!U915,※編集不可※選択項目!$N$42:$P$46,3,TRUE),AN915)</f>
        <v/>
      </c>
      <c r="AN915" s="95" t="str">
        <f>IF(G915&amp;H915=※編集不可※選択項目!$J$48,VLOOKUP(新規登録用!U915,※編集不可※選択項目!$N$47:$P$51,3,TRUE),"")</f>
        <v/>
      </c>
      <c r="AO915" s="94">
        <f>IFERROR(VLOOKUP(Y915&amp;G915&amp;H915,※編集不可※選択項目!U:V,2,FALSE),0)</f>
        <v>0</v>
      </c>
      <c r="AP915" s="94">
        <f t="shared" si="201"/>
        <v>0</v>
      </c>
      <c r="AQ915" s="94" t="str">
        <f t="shared" si="202"/>
        <v/>
      </c>
      <c r="AR915" s="81">
        <f t="shared" si="203"/>
        <v>0</v>
      </c>
      <c r="AS915" s="81">
        <f t="shared" si="208"/>
        <v>0</v>
      </c>
      <c r="AT915" s="81">
        <f t="shared" si="204"/>
        <v>0</v>
      </c>
      <c r="AU915" s="81" t="str">
        <f t="shared" si="209"/>
        <v/>
      </c>
      <c r="AV915" s="74">
        <f t="shared" si="210"/>
        <v>0</v>
      </c>
      <c r="AW915" s="74">
        <f t="shared" si="211"/>
        <v>0</v>
      </c>
    </row>
    <row r="916" spans="1:49" s="13" customFormat="1" ht="25.15" customHeight="1" x14ac:dyDescent="0.15">
      <c r="A916" s="72">
        <f t="shared" si="205"/>
        <v>905</v>
      </c>
      <c r="B916" s="26" t="str">
        <f t="shared" si="198"/>
        <v/>
      </c>
      <c r="C916" s="73"/>
      <c r="D916" s="24" t="str">
        <f t="shared" si="206"/>
        <v/>
      </c>
      <c r="E916" s="24" t="str">
        <f t="shared" si="207"/>
        <v/>
      </c>
      <c r="F916" s="22"/>
      <c r="G916" s="23"/>
      <c r="H916" s="22"/>
      <c r="I916" s="24" t="str">
        <f>IF(OR(G916="",H916="",U916=""),"",IFERROR(VLOOKUP(G916&amp;H916&amp;U916,※編集不可※選択項目!$K$3:$P$51,5,FALSE),"該当なし"))</f>
        <v/>
      </c>
      <c r="J916" s="41"/>
      <c r="K916" s="22"/>
      <c r="L916" s="24" t="e">
        <f>J916&amp;#REF!</f>
        <v>#REF!</v>
      </c>
      <c r="M916" s="22"/>
      <c r="N916" s="22"/>
      <c r="O916" s="22"/>
      <c r="P916" s="22"/>
      <c r="Q916" s="22"/>
      <c r="R916" s="22"/>
      <c r="S916" s="25" t="str">
        <f t="shared" si="199"/>
        <v/>
      </c>
      <c r="T916" s="22"/>
      <c r="U916" s="22"/>
      <c r="V916" s="22"/>
      <c r="W916" s="22"/>
      <c r="X916" s="22"/>
      <c r="Y916" s="22"/>
      <c r="Z916" s="31"/>
      <c r="AA916" s="41"/>
      <c r="AB916" s="31"/>
      <c r="AC916" s="121"/>
      <c r="AD916" s="122"/>
      <c r="AE916" s="118"/>
      <c r="AF916" s="100"/>
      <c r="AG916" s="71"/>
      <c r="AH916" s="94">
        <f>IFERROR(INDEX(※編集不可※選択項目!$P$3:$P$51,MATCH(新規登録用!G916&amp;新規登録用!H916&amp;新規登録用!I916,※編集不可※選択項目!$Q$3:$Q$51,0)),0)</f>
        <v>0</v>
      </c>
      <c r="AI916" s="95" t="str">
        <f t="shared" si="200"/>
        <v/>
      </c>
      <c r="AJ916" s="95" t="str">
        <f>IF(G916&amp;H916=※編集不可※選択項目!$J$3,VLOOKUP(新規登録用!U916,※編集不可※選択項目!$N$2:$P$13,3,TRUE),AK916)</f>
        <v/>
      </c>
      <c r="AK916" s="95" t="str">
        <f>IF(G916&amp;H916=※編集不可※選択項目!$J$15,VLOOKUP(新規登録用!U916,※編集不可※選択項目!$N$14:$P$25,3,TRUE),AL916)</f>
        <v/>
      </c>
      <c r="AL916" s="95" t="str">
        <f>IF(G916&amp;H916=※編集不可※選択項目!$J$27,VLOOKUP(新規登録用!U916,※編集不可※選択項目!$N$26:$P$41,3,TRUE),AM916)</f>
        <v/>
      </c>
      <c r="AM916" s="95" t="str">
        <f>IF(G916&amp;H916=※編集不可※選択項目!$J$43,VLOOKUP(新規登録用!U916,※編集不可※選択項目!$N$42:$P$46,3,TRUE),AN916)</f>
        <v/>
      </c>
      <c r="AN916" s="95" t="str">
        <f>IF(G916&amp;H916=※編集不可※選択項目!$J$48,VLOOKUP(新規登録用!U916,※編集不可※選択項目!$N$47:$P$51,3,TRUE),"")</f>
        <v/>
      </c>
      <c r="AO916" s="94">
        <f>IFERROR(VLOOKUP(Y916&amp;G916&amp;H916,※編集不可※選択項目!U:V,2,FALSE),0)</f>
        <v>0</v>
      </c>
      <c r="AP916" s="94">
        <f t="shared" si="201"/>
        <v>0</v>
      </c>
      <c r="AQ916" s="94" t="str">
        <f t="shared" si="202"/>
        <v/>
      </c>
      <c r="AR916" s="81">
        <f t="shared" si="203"/>
        <v>0</v>
      </c>
      <c r="AS916" s="81">
        <f t="shared" si="208"/>
        <v>0</v>
      </c>
      <c r="AT916" s="81">
        <f t="shared" si="204"/>
        <v>0</v>
      </c>
      <c r="AU916" s="81" t="str">
        <f t="shared" si="209"/>
        <v/>
      </c>
      <c r="AV916" s="74">
        <f t="shared" si="210"/>
        <v>0</v>
      </c>
      <c r="AW916" s="74">
        <f t="shared" si="211"/>
        <v>0</v>
      </c>
    </row>
    <row r="917" spans="1:49" s="13" customFormat="1" ht="25.15" customHeight="1" x14ac:dyDescent="0.15">
      <c r="A917" s="72">
        <f t="shared" si="205"/>
        <v>906</v>
      </c>
      <c r="B917" s="26" t="str">
        <f t="shared" si="198"/>
        <v/>
      </c>
      <c r="C917" s="73"/>
      <c r="D917" s="24" t="str">
        <f t="shared" si="206"/>
        <v/>
      </c>
      <c r="E917" s="24" t="str">
        <f t="shared" si="207"/>
        <v/>
      </c>
      <c r="F917" s="22"/>
      <c r="G917" s="23"/>
      <c r="H917" s="22"/>
      <c r="I917" s="24" t="str">
        <f>IF(OR(G917="",H917="",U917=""),"",IFERROR(VLOOKUP(G917&amp;H917&amp;U917,※編集不可※選択項目!$K$3:$P$51,5,FALSE),"該当なし"))</f>
        <v/>
      </c>
      <c r="J917" s="41"/>
      <c r="K917" s="22"/>
      <c r="L917" s="24" t="e">
        <f>J917&amp;#REF!</f>
        <v>#REF!</v>
      </c>
      <c r="M917" s="22"/>
      <c r="N917" s="22"/>
      <c r="O917" s="22"/>
      <c r="P917" s="22"/>
      <c r="Q917" s="22"/>
      <c r="R917" s="22"/>
      <c r="S917" s="25" t="str">
        <f t="shared" si="199"/>
        <v/>
      </c>
      <c r="T917" s="22"/>
      <c r="U917" s="22"/>
      <c r="V917" s="22"/>
      <c r="W917" s="22"/>
      <c r="X917" s="22"/>
      <c r="Y917" s="22"/>
      <c r="Z917" s="31"/>
      <c r="AA917" s="41"/>
      <c r="AB917" s="31"/>
      <c r="AC917" s="121"/>
      <c r="AD917" s="122"/>
      <c r="AE917" s="118"/>
      <c r="AF917" s="100"/>
      <c r="AG917" s="71"/>
      <c r="AH917" s="94">
        <f>IFERROR(INDEX(※編集不可※選択項目!$P$3:$P$51,MATCH(新規登録用!G917&amp;新規登録用!H917&amp;新規登録用!I917,※編集不可※選択項目!$Q$3:$Q$51,0)),0)</f>
        <v>0</v>
      </c>
      <c r="AI917" s="95" t="str">
        <f t="shared" si="200"/>
        <v/>
      </c>
      <c r="AJ917" s="95" t="str">
        <f>IF(G917&amp;H917=※編集不可※選択項目!$J$3,VLOOKUP(新規登録用!U917,※編集不可※選択項目!$N$2:$P$13,3,TRUE),AK917)</f>
        <v/>
      </c>
      <c r="AK917" s="95" t="str">
        <f>IF(G917&amp;H917=※編集不可※選択項目!$J$15,VLOOKUP(新規登録用!U917,※編集不可※選択項目!$N$14:$P$25,3,TRUE),AL917)</f>
        <v/>
      </c>
      <c r="AL917" s="95" t="str">
        <f>IF(G917&amp;H917=※編集不可※選択項目!$J$27,VLOOKUP(新規登録用!U917,※編集不可※選択項目!$N$26:$P$41,3,TRUE),AM917)</f>
        <v/>
      </c>
      <c r="AM917" s="95" t="str">
        <f>IF(G917&amp;H917=※編集不可※選択項目!$J$43,VLOOKUP(新規登録用!U917,※編集不可※選択項目!$N$42:$P$46,3,TRUE),AN917)</f>
        <v/>
      </c>
      <c r="AN917" s="95" t="str">
        <f>IF(G917&amp;H917=※編集不可※選択項目!$J$48,VLOOKUP(新規登録用!U917,※編集不可※選択項目!$N$47:$P$51,3,TRUE),"")</f>
        <v/>
      </c>
      <c r="AO917" s="94">
        <f>IFERROR(VLOOKUP(Y917&amp;G917&amp;H917,※編集不可※選択項目!U:V,2,FALSE),0)</f>
        <v>0</v>
      </c>
      <c r="AP917" s="94">
        <f t="shared" si="201"/>
        <v>0</v>
      </c>
      <c r="AQ917" s="94" t="str">
        <f t="shared" si="202"/>
        <v/>
      </c>
      <c r="AR917" s="81">
        <f t="shared" si="203"/>
        <v>0</v>
      </c>
      <c r="AS917" s="81">
        <f t="shared" si="208"/>
        <v>0</v>
      </c>
      <c r="AT917" s="81">
        <f t="shared" si="204"/>
        <v>0</v>
      </c>
      <c r="AU917" s="81" t="str">
        <f t="shared" si="209"/>
        <v/>
      </c>
      <c r="AV917" s="74">
        <f t="shared" si="210"/>
        <v>0</v>
      </c>
      <c r="AW917" s="74">
        <f t="shared" si="211"/>
        <v>0</v>
      </c>
    </row>
    <row r="918" spans="1:49" s="13" customFormat="1" ht="25.15" customHeight="1" x14ac:dyDescent="0.15">
      <c r="A918" s="72">
        <f t="shared" si="205"/>
        <v>907</v>
      </c>
      <c r="B918" s="26" t="str">
        <f t="shared" si="198"/>
        <v/>
      </c>
      <c r="C918" s="73"/>
      <c r="D918" s="24" t="str">
        <f t="shared" si="206"/>
        <v/>
      </c>
      <c r="E918" s="24" t="str">
        <f t="shared" si="207"/>
        <v/>
      </c>
      <c r="F918" s="22"/>
      <c r="G918" s="23"/>
      <c r="H918" s="22"/>
      <c r="I918" s="24" t="str">
        <f>IF(OR(G918="",H918="",U918=""),"",IFERROR(VLOOKUP(G918&amp;H918&amp;U918,※編集不可※選択項目!$K$3:$P$51,5,FALSE),"該当なし"))</f>
        <v/>
      </c>
      <c r="J918" s="41"/>
      <c r="K918" s="22"/>
      <c r="L918" s="24" t="e">
        <f>J918&amp;#REF!</f>
        <v>#REF!</v>
      </c>
      <c r="M918" s="22"/>
      <c r="N918" s="22"/>
      <c r="O918" s="22"/>
      <c r="P918" s="22"/>
      <c r="Q918" s="22"/>
      <c r="R918" s="22"/>
      <c r="S918" s="25" t="str">
        <f t="shared" si="199"/>
        <v/>
      </c>
      <c r="T918" s="22"/>
      <c r="U918" s="22"/>
      <c r="V918" s="22"/>
      <c r="W918" s="22"/>
      <c r="X918" s="22"/>
      <c r="Y918" s="22"/>
      <c r="Z918" s="31"/>
      <c r="AA918" s="41"/>
      <c r="AB918" s="31"/>
      <c r="AC918" s="121"/>
      <c r="AD918" s="122"/>
      <c r="AE918" s="118"/>
      <c r="AF918" s="100"/>
      <c r="AG918" s="71"/>
      <c r="AH918" s="94">
        <f>IFERROR(INDEX(※編集不可※選択項目!$P$3:$P$51,MATCH(新規登録用!G918&amp;新規登録用!H918&amp;新規登録用!I918,※編集不可※選択項目!$Q$3:$Q$51,0)),0)</f>
        <v>0</v>
      </c>
      <c r="AI918" s="95" t="str">
        <f t="shared" si="200"/>
        <v/>
      </c>
      <c r="AJ918" s="95" t="str">
        <f>IF(G918&amp;H918=※編集不可※選択項目!$J$3,VLOOKUP(新規登録用!U918,※編集不可※選択項目!$N$2:$P$13,3,TRUE),AK918)</f>
        <v/>
      </c>
      <c r="AK918" s="95" t="str">
        <f>IF(G918&amp;H918=※編集不可※選択項目!$J$15,VLOOKUP(新規登録用!U918,※編集不可※選択項目!$N$14:$P$25,3,TRUE),AL918)</f>
        <v/>
      </c>
      <c r="AL918" s="95" t="str">
        <f>IF(G918&amp;H918=※編集不可※選択項目!$J$27,VLOOKUP(新規登録用!U918,※編集不可※選択項目!$N$26:$P$41,3,TRUE),AM918)</f>
        <v/>
      </c>
      <c r="AM918" s="95" t="str">
        <f>IF(G918&amp;H918=※編集不可※選択項目!$J$43,VLOOKUP(新規登録用!U918,※編集不可※選択項目!$N$42:$P$46,3,TRUE),AN918)</f>
        <v/>
      </c>
      <c r="AN918" s="95" t="str">
        <f>IF(G918&amp;H918=※編集不可※選択項目!$J$48,VLOOKUP(新規登録用!U918,※編集不可※選択項目!$N$47:$P$51,3,TRUE),"")</f>
        <v/>
      </c>
      <c r="AO918" s="94">
        <f>IFERROR(VLOOKUP(Y918&amp;G918&amp;H918,※編集不可※選択項目!U:V,2,FALSE),0)</f>
        <v>0</v>
      </c>
      <c r="AP918" s="94">
        <f t="shared" si="201"/>
        <v>0</v>
      </c>
      <c r="AQ918" s="94" t="str">
        <f t="shared" si="202"/>
        <v/>
      </c>
      <c r="AR918" s="81">
        <f t="shared" si="203"/>
        <v>0</v>
      </c>
      <c r="AS918" s="81">
        <f t="shared" si="208"/>
        <v>0</v>
      </c>
      <c r="AT918" s="81">
        <f t="shared" si="204"/>
        <v>0</v>
      </c>
      <c r="AU918" s="81" t="str">
        <f t="shared" si="209"/>
        <v/>
      </c>
      <c r="AV918" s="74">
        <f t="shared" si="210"/>
        <v>0</v>
      </c>
      <c r="AW918" s="74">
        <f t="shared" si="211"/>
        <v>0</v>
      </c>
    </row>
    <row r="919" spans="1:49" s="13" customFormat="1" ht="25.15" customHeight="1" x14ac:dyDescent="0.15">
      <c r="A919" s="72">
        <f t="shared" si="205"/>
        <v>908</v>
      </c>
      <c r="B919" s="26" t="str">
        <f t="shared" si="198"/>
        <v/>
      </c>
      <c r="C919" s="73"/>
      <c r="D919" s="24" t="str">
        <f t="shared" si="206"/>
        <v/>
      </c>
      <c r="E919" s="24" t="str">
        <f t="shared" si="207"/>
        <v/>
      </c>
      <c r="F919" s="22"/>
      <c r="G919" s="23"/>
      <c r="H919" s="22"/>
      <c r="I919" s="24" t="str">
        <f>IF(OR(G919="",H919="",U919=""),"",IFERROR(VLOOKUP(G919&amp;H919&amp;U919,※編集不可※選択項目!$K$3:$P$51,5,FALSE),"該当なし"))</f>
        <v/>
      </c>
      <c r="J919" s="41"/>
      <c r="K919" s="22"/>
      <c r="L919" s="24" t="e">
        <f>J919&amp;#REF!</f>
        <v>#REF!</v>
      </c>
      <c r="M919" s="22"/>
      <c r="N919" s="22"/>
      <c r="O919" s="22"/>
      <c r="P919" s="22"/>
      <c r="Q919" s="22"/>
      <c r="R919" s="22"/>
      <c r="S919" s="25" t="str">
        <f t="shared" si="199"/>
        <v/>
      </c>
      <c r="T919" s="22"/>
      <c r="U919" s="22"/>
      <c r="V919" s="22"/>
      <c r="W919" s="22"/>
      <c r="X919" s="22"/>
      <c r="Y919" s="22"/>
      <c r="Z919" s="31"/>
      <c r="AA919" s="41"/>
      <c r="AB919" s="31"/>
      <c r="AC919" s="121"/>
      <c r="AD919" s="122"/>
      <c r="AE919" s="118"/>
      <c r="AF919" s="100"/>
      <c r="AG919" s="71"/>
      <c r="AH919" s="94">
        <f>IFERROR(INDEX(※編集不可※選択項目!$P$3:$P$51,MATCH(新規登録用!G919&amp;新規登録用!H919&amp;新規登録用!I919,※編集不可※選択項目!$Q$3:$Q$51,0)),0)</f>
        <v>0</v>
      </c>
      <c r="AI919" s="95" t="str">
        <f t="shared" si="200"/>
        <v/>
      </c>
      <c r="AJ919" s="95" t="str">
        <f>IF(G919&amp;H919=※編集不可※選択項目!$J$3,VLOOKUP(新規登録用!U919,※編集不可※選択項目!$N$2:$P$13,3,TRUE),AK919)</f>
        <v/>
      </c>
      <c r="AK919" s="95" t="str">
        <f>IF(G919&amp;H919=※編集不可※選択項目!$J$15,VLOOKUP(新規登録用!U919,※編集不可※選択項目!$N$14:$P$25,3,TRUE),AL919)</f>
        <v/>
      </c>
      <c r="AL919" s="95" t="str">
        <f>IF(G919&amp;H919=※編集不可※選択項目!$J$27,VLOOKUP(新規登録用!U919,※編集不可※選択項目!$N$26:$P$41,3,TRUE),AM919)</f>
        <v/>
      </c>
      <c r="AM919" s="95" t="str">
        <f>IF(G919&amp;H919=※編集不可※選択項目!$J$43,VLOOKUP(新規登録用!U919,※編集不可※選択項目!$N$42:$P$46,3,TRUE),AN919)</f>
        <v/>
      </c>
      <c r="AN919" s="95" t="str">
        <f>IF(G919&amp;H919=※編集不可※選択項目!$J$48,VLOOKUP(新規登録用!U919,※編集不可※選択項目!$N$47:$P$51,3,TRUE),"")</f>
        <v/>
      </c>
      <c r="AO919" s="94">
        <f>IFERROR(VLOOKUP(Y919&amp;G919&amp;H919,※編集不可※選択項目!U:V,2,FALSE),0)</f>
        <v>0</v>
      </c>
      <c r="AP919" s="94">
        <f t="shared" si="201"/>
        <v>0</v>
      </c>
      <c r="AQ919" s="94" t="str">
        <f t="shared" si="202"/>
        <v/>
      </c>
      <c r="AR919" s="81">
        <f t="shared" si="203"/>
        <v>0</v>
      </c>
      <c r="AS919" s="81">
        <f t="shared" si="208"/>
        <v>0</v>
      </c>
      <c r="AT919" s="81">
        <f t="shared" si="204"/>
        <v>0</v>
      </c>
      <c r="AU919" s="81" t="str">
        <f t="shared" si="209"/>
        <v/>
      </c>
      <c r="AV919" s="74">
        <f t="shared" si="210"/>
        <v>0</v>
      </c>
      <c r="AW919" s="74">
        <f t="shared" si="211"/>
        <v>0</v>
      </c>
    </row>
    <row r="920" spans="1:49" s="13" customFormat="1" ht="25.15" customHeight="1" x14ac:dyDescent="0.15">
      <c r="A920" s="72">
        <f t="shared" si="205"/>
        <v>909</v>
      </c>
      <c r="B920" s="26" t="str">
        <f t="shared" si="198"/>
        <v/>
      </c>
      <c r="C920" s="73"/>
      <c r="D920" s="24" t="str">
        <f t="shared" si="206"/>
        <v/>
      </c>
      <c r="E920" s="24" t="str">
        <f t="shared" si="207"/>
        <v/>
      </c>
      <c r="F920" s="22"/>
      <c r="G920" s="23"/>
      <c r="H920" s="22"/>
      <c r="I920" s="24" t="str">
        <f>IF(OR(G920="",H920="",U920=""),"",IFERROR(VLOOKUP(G920&amp;H920&amp;U920,※編集不可※選択項目!$K$3:$P$51,5,FALSE),"該当なし"))</f>
        <v/>
      </c>
      <c r="J920" s="41"/>
      <c r="K920" s="22"/>
      <c r="L920" s="24" t="e">
        <f>J920&amp;#REF!</f>
        <v>#REF!</v>
      </c>
      <c r="M920" s="22"/>
      <c r="N920" s="22"/>
      <c r="O920" s="22"/>
      <c r="P920" s="22"/>
      <c r="Q920" s="22"/>
      <c r="R920" s="22"/>
      <c r="S920" s="25" t="str">
        <f t="shared" si="199"/>
        <v/>
      </c>
      <c r="T920" s="22"/>
      <c r="U920" s="22"/>
      <c r="V920" s="22"/>
      <c r="W920" s="22"/>
      <c r="X920" s="22"/>
      <c r="Y920" s="22"/>
      <c r="Z920" s="31"/>
      <c r="AA920" s="41"/>
      <c r="AB920" s="31"/>
      <c r="AC920" s="121"/>
      <c r="AD920" s="122"/>
      <c r="AE920" s="118"/>
      <c r="AF920" s="100"/>
      <c r="AG920" s="71"/>
      <c r="AH920" s="94">
        <f>IFERROR(INDEX(※編集不可※選択項目!$P$3:$P$51,MATCH(新規登録用!G920&amp;新規登録用!H920&amp;新規登録用!I920,※編集不可※選択項目!$Q$3:$Q$51,0)),0)</f>
        <v>0</v>
      </c>
      <c r="AI920" s="95" t="str">
        <f t="shared" si="200"/>
        <v/>
      </c>
      <c r="AJ920" s="95" t="str">
        <f>IF(G920&amp;H920=※編集不可※選択項目!$J$3,VLOOKUP(新規登録用!U920,※編集不可※選択項目!$N$2:$P$13,3,TRUE),AK920)</f>
        <v/>
      </c>
      <c r="AK920" s="95" t="str">
        <f>IF(G920&amp;H920=※編集不可※選択項目!$J$15,VLOOKUP(新規登録用!U920,※編集不可※選択項目!$N$14:$P$25,3,TRUE),AL920)</f>
        <v/>
      </c>
      <c r="AL920" s="95" t="str">
        <f>IF(G920&amp;H920=※編集不可※選択項目!$J$27,VLOOKUP(新規登録用!U920,※編集不可※選択項目!$N$26:$P$41,3,TRUE),AM920)</f>
        <v/>
      </c>
      <c r="AM920" s="95" t="str">
        <f>IF(G920&amp;H920=※編集不可※選択項目!$J$43,VLOOKUP(新規登録用!U920,※編集不可※選択項目!$N$42:$P$46,3,TRUE),AN920)</f>
        <v/>
      </c>
      <c r="AN920" s="95" t="str">
        <f>IF(G920&amp;H920=※編集不可※選択項目!$J$48,VLOOKUP(新規登録用!U920,※編集不可※選択項目!$N$47:$P$51,3,TRUE),"")</f>
        <v/>
      </c>
      <c r="AO920" s="94">
        <f>IFERROR(VLOOKUP(Y920&amp;G920&amp;H920,※編集不可※選択項目!U:V,2,FALSE),0)</f>
        <v>0</v>
      </c>
      <c r="AP920" s="94">
        <f t="shared" si="201"/>
        <v>0</v>
      </c>
      <c r="AQ920" s="94" t="str">
        <f t="shared" si="202"/>
        <v/>
      </c>
      <c r="AR920" s="81">
        <f t="shared" si="203"/>
        <v>0</v>
      </c>
      <c r="AS920" s="81">
        <f t="shared" si="208"/>
        <v>0</v>
      </c>
      <c r="AT920" s="81">
        <f t="shared" si="204"/>
        <v>0</v>
      </c>
      <c r="AU920" s="81" t="str">
        <f t="shared" si="209"/>
        <v/>
      </c>
      <c r="AV920" s="74">
        <f t="shared" si="210"/>
        <v>0</v>
      </c>
      <c r="AW920" s="74">
        <f t="shared" si="211"/>
        <v>0</v>
      </c>
    </row>
    <row r="921" spans="1:49" s="13" customFormat="1" ht="25.15" customHeight="1" x14ac:dyDescent="0.15">
      <c r="A921" s="72">
        <f t="shared" si="205"/>
        <v>910</v>
      </c>
      <c r="B921" s="26" t="str">
        <f t="shared" si="198"/>
        <v/>
      </c>
      <c r="C921" s="73"/>
      <c r="D921" s="24" t="str">
        <f t="shared" si="206"/>
        <v/>
      </c>
      <c r="E921" s="24" t="str">
        <f t="shared" si="207"/>
        <v/>
      </c>
      <c r="F921" s="22"/>
      <c r="G921" s="23"/>
      <c r="H921" s="22"/>
      <c r="I921" s="24" t="str">
        <f>IF(OR(G921="",H921="",U921=""),"",IFERROR(VLOOKUP(G921&amp;H921&amp;U921,※編集不可※選択項目!$K$3:$P$51,5,FALSE),"該当なし"))</f>
        <v/>
      </c>
      <c r="J921" s="41"/>
      <c r="K921" s="22"/>
      <c r="L921" s="24" t="e">
        <f>J921&amp;#REF!</f>
        <v>#REF!</v>
      </c>
      <c r="M921" s="22"/>
      <c r="N921" s="22"/>
      <c r="O921" s="22"/>
      <c r="P921" s="22"/>
      <c r="Q921" s="22"/>
      <c r="R921" s="22"/>
      <c r="S921" s="25" t="str">
        <f t="shared" si="199"/>
        <v/>
      </c>
      <c r="T921" s="22"/>
      <c r="U921" s="22"/>
      <c r="V921" s="22"/>
      <c r="W921" s="22"/>
      <c r="X921" s="22"/>
      <c r="Y921" s="22"/>
      <c r="Z921" s="31"/>
      <c r="AA921" s="41"/>
      <c r="AB921" s="31"/>
      <c r="AC921" s="121"/>
      <c r="AD921" s="122"/>
      <c r="AE921" s="118"/>
      <c r="AF921" s="100"/>
      <c r="AG921" s="71"/>
      <c r="AH921" s="94">
        <f>IFERROR(INDEX(※編集不可※選択項目!$P$3:$P$51,MATCH(新規登録用!G921&amp;新規登録用!H921&amp;新規登録用!I921,※編集不可※選択項目!$Q$3:$Q$51,0)),0)</f>
        <v>0</v>
      </c>
      <c r="AI921" s="95" t="str">
        <f t="shared" si="200"/>
        <v/>
      </c>
      <c r="AJ921" s="95" t="str">
        <f>IF(G921&amp;H921=※編集不可※選択項目!$J$3,VLOOKUP(新規登録用!U921,※編集不可※選択項目!$N$2:$P$13,3,TRUE),AK921)</f>
        <v/>
      </c>
      <c r="AK921" s="95" t="str">
        <f>IF(G921&amp;H921=※編集不可※選択項目!$J$15,VLOOKUP(新規登録用!U921,※編集不可※選択項目!$N$14:$P$25,3,TRUE),AL921)</f>
        <v/>
      </c>
      <c r="AL921" s="95" t="str">
        <f>IF(G921&amp;H921=※編集不可※選択項目!$J$27,VLOOKUP(新規登録用!U921,※編集不可※選択項目!$N$26:$P$41,3,TRUE),AM921)</f>
        <v/>
      </c>
      <c r="AM921" s="95" t="str">
        <f>IF(G921&amp;H921=※編集不可※選択項目!$J$43,VLOOKUP(新規登録用!U921,※編集不可※選択項目!$N$42:$P$46,3,TRUE),AN921)</f>
        <v/>
      </c>
      <c r="AN921" s="95" t="str">
        <f>IF(G921&amp;H921=※編集不可※選択項目!$J$48,VLOOKUP(新規登録用!U921,※編集不可※選択項目!$N$47:$P$51,3,TRUE),"")</f>
        <v/>
      </c>
      <c r="AO921" s="94">
        <f>IFERROR(VLOOKUP(Y921&amp;G921&amp;H921,※編集不可※選択項目!U:V,2,FALSE),0)</f>
        <v>0</v>
      </c>
      <c r="AP921" s="94">
        <f t="shared" si="201"/>
        <v>0</v>
      </c>
      <c r="AQ921" s="94" t="str">
        <f t="shared" si="202"/>
        <v/>
      </c>
      <c r="AR921" s="81">
        <f t="shared" si="203"/>
        <v>0</v>
      </c>
      <c r="AS921" s="81">
        <f t="shared" si="208"/>
        <v>0</v>
      </c>
      <c r="AT921" s="81">
        <f t="shared" si="204"/>
        <v>0</v>
      </c>
      <c r="AU921" s="81" t="str">
        <f t="shared" si="209"/>
        <v/>
      </c>
      <c r="AV921" s="74">
        <f t="shared" si="210"/>
        <v>0</v>
      </c>
      <c r="AW921" s="74">
        <f t="shared" si="211"/>
        <v>0</v>
      </c>
    </row>
    <row r="922" spans="1:49" s="13" customFormat="1" ht="25.15" customHeight="1" x14ac:dyDescent="0.15">
      <c r="A922" s="72">
        <f t="shared" si="205"/>
        <v>911</v>
      </c>
      <c r="B922" s="26" t="str">
        <f t="shared" si="198"/>
        <v/>
      </c>
      <c r="C922" s="73"/>
      <c r="D922" s="24" t="str">
        <f t="shared" si="206"/>
        <v/>
      </c>
      <c r="E922" s="24" t="str">
        <f t="shared" si="207"/>
        <v/>
      </c>
      <c r="F922" s="22"/>
      <c r="G922" s="23"/>
      <c r="H922" s="22"/>
      <c r="I922" s="24" t="str">
        <f>IF(OR(G922="",H922="",U922=""),"",IFERROR(VLOOKUP(G922&amp;H922&amp;U922,※編集不可※選択項目!$K$3:$P$51,5,FALSE),"該当なし"))</f>
        <v/>
      </c>
      <c r="J922" s="41"/>
      <c r="K922" s="22"/>
      <c r="L922" s="24" t="e">
        <f>J922&amp;#REF!</f>
        <v>#REF!</v>
      </c>
      <c r="M922" s="22"/>
      <c r="N922" s="22"/>
      <c r="O922" s="22"/>
      <c r="P922" s="22"/>
      <c r="Q922" s="22"/>
      <c r="R922" s="22"/>
      <c r="S922" s="25" t="str">
        <f t="shared" si="199"/>
        <v/>
      </c>
      <c r="T922" s="22"/>
      <c r="U922" s="22"/>
      <c r="V922" s="22"/>
      <c r="W922" s="22"/>
      <c r="X922" s="22"/>
      <c r="Y922" s="22"/>
      <c r="Z922" s="31"/>
      <c r="AA922" s="41"/>
      <c r="AB922" s="31"/>
      <c r="AC922" s="121"/>
      <c r="AD922" s="122"/>
      <c r="AE922" s="118"/>
      <c r="AF922" s="100"/>
      <c r="AG922" s="71"/>
      <c r="AH922" s="94">
        <f>IFERROR(INDEX(※編集不可※選択項目!$P$3:$P$51,MATCH(新規登録用!G922&amp;新規登録用!H922&amp;新規登録用!I922,※編集不可※選択項目!$Q$3:$Q$51,0)),0)</f>
        <v>0</v>
      </c>
      <c r="AI922" s="95" t="str">
        <f t="shared" si="200"/>
        <v/>
      </c>
      <c r="AJ922" s="95" t="str">
        <f>IF(G922&amp;H922=※編集不可※選択項目!$J$3,VLOOKUP(新規登録用!U922,※編集不可※選択項目!$N$2:$P$13,3,TRUE),AK922)</f>
        <v/>
      </c>
      <c r="AK922" s="95" t="str">
        <f>IF(G922&amp;H922=※編集不可※選択項目!$J$15,VLOOKUP(新規登録用!U922,※編集不可※選択項目!$N$14:$P$25,3,TRUE),AL922)</f>
        <v/>
      </c>
      <c r="AL922" s="95" t="str">
        <f>IF(G922&amp;H922=※編集不可※選択項目!$J$27,VLOOKUP(新規登録用!U922,※編集不可※選択項目!$N$26:$P$41,3,TRUE),AM922)</f>
        <v/>
      </c>
      <c r="AM922" s="95" t="str">
        <f>IF(G922&amp;H922=※編集不可※選択項目!$J$43,VLOOKUP(新規登録用!U922,※編集不可※選択項目!$N$42:$P$46,3,TRUE),AN922)</f>
        <v/>
      </c>
      <c r="AN922" s="95" t="str">
        <f>IF(G922&amp;H922=※編集不可※選択項目!$J$48,VLOOKUP(新規登録用!U922,※編集不可※選択項目!$N$47:$P$51,3,TRUE),"")</f>
        <v/>
      </c>
      <c r="AO922" s="94">
        <f>IFERROR(VLOOKUP(Y922&amp;G922&amp;H922,※編集不可※選択項目!U:V,2,FALSE),0)</f>
        <v>0</v>
      </c>
      <c r="AP922" s="94">
        <f t="shared" si="201"/>
        <v>0</v>
      </c>
      <c r="AQ922" s="94" t="str">
        <f t="shared" si="202"/>
        <v/>
      </c>
      <c r="AR922" s="81">
        <f t="shared" si="203"/>
        <v>0</v>
      </c>
      <c r="AS922" s="81">
        <f t="shared" si="208"/>
        <v>0</v>
      </c>
      <c r="AT922" s="81">
        <f t="shared" si="204"/>
        <v>0</v>
      </c>
      <c r="AU922" s="81" t="str">
        <f t="shared" si="209"/>
        <v/>
      </c>
      <c r="AV922" s="74">
        <f t="shared" si="210"/>
        <v>0</v>
      </c>
      <c r="AW922" s="74">
        <f t="shared" si="211"/>
        <v>0</v>
      </c>
    </row>
    <row r="923" spans="1:49" s="13" customFormat="1" ht="25.15" customHeight="1" x14ac:dyDescent="0.15">
      <c r="A923" s="72">
        <f t="shared" si="205"/>
        <v>912</v>
      </c>
      <c r="B923" s="26" t="str">
        <f t="shared" si="198"/>
        <v/>
      </c>
      <c r="C923" s="73"/>
      <c r="D923" s="24" t="str">
        <f t="shared" si="206"/>
        <v/>
      </c>
      <c r="E923" s="24" t="str">
        <f t="shared" si="207"/>
        <v/>
      </c>
      <c r="F923" s="22"/>
      <c r="G923" s="23"/>
      <c r="H923" s="22"/>
      <c r="I923" s="24" t="str">
        <f>IF(OR(G923="",H923="",U923=""),"",IFERROR(VLOOKUP(G923&amp;H923&amp;U923,※編集不可※選択項目!$K$3:$P$51,5,FALSE),"該当なし"))</f>
        <v/>
      </c>
      <c r="J923" s="41"/>
      <c r="K923" s="22"/>
      <c r="L923" s="24" t="e">
        <f>J923&amp;#REF!</f>
        <v>#REF!</v>
      </c>
      <c r="M923" s="22"/>
      <c r="N923" s="22"/>
      <c r="O923" s="22"/>
      <c r="P923" s="22"/>
      <c r="Q923" s="22"/>
      <c r="R923" s="22"/>
      <c r="S923" s="25" t="str">
        <f t="shared" si="199"/>
        <v/>
      </c>
      <c r="T923" s="22"/>
      <c r="U923" s="22"/>
      <c r="V923" s="22"/>
      <c r="W923" s="22"/>
      <c r="X923" s="22"/>
      <c r="Y923" s="22"/>
      <c r="Z923" s="31"/>
      <c r="AA923" s="41"/>
      <c r="AB923" s="31"/>
      <c r="AC923" s="121"/>
      <c r="AD923" s="122"/>
      <c r="AE923" s="118"/>
      <c r="AF923" s="100"/>
      <c r="AG923" s="71"/>
      <c r="AH923" s="94">
        <f>IFERROR(INDEX(※編集不可※選択項目!$P$3:$P$51,MATCH(新規登録用!G923&amp;新規登録用!H923&amp;新規登録用!I923,※編集不可※選択項目!$Q$3:$Q$51,0)),0)</f>
        <v>0</v>
      </c>
      <c r="AI923" s="95" t="str">
        <f t="shared" si="200"/>
        <v/>
      </c>
      <c r="AJ923" s="95" t="str">
        <f>IF(G923&amp;H923=※編集不可※選択項目!$J$3,VLOOKUP(新規登録用!U923,※編集不可※選択項目!$N$2:$P$13,3,TRUE),AK923)</f>
        <v/>
      </c>
      <c r="AK923" s="95" t="str">
        <f>IF(G923&amp;H923=※編集不可※選択項目!$J$15,VLOOKUP(新規登録用!U923,※編集不可※選択項目!$N$14:$P$25,3,TRUE),AL923)</f>
        <v/>
      </c>
      <c r="AL923" s="95" t="str">
        <f>IF(G923&amp;H923=※編集不可※選択項目!$J$27,VLOOKUP(新規登録用!U923,※編集不可※選択項目!$N$26:$P$41,3,TRUE),AM923)</f>
        <v/>
      </c>
      <c r="AM923" s="95" t="str">
        <f>IF(G923&amp;H923=※編集不可※選択項目!$J$43,VLOOKUP(新規登録用!U923,※編集不可※選択項目!$N$42:$P$46,3,TRUE),AN923)</f>
        <v/>
      </c>
      <c r="AN923" s="95" t="str">
        <f>IF(G923&amp;H923=※編集不可※選択項目!$J$48,VLOOKUP(新規登録用!U923,※編集不可※選択項目!$N$47:$P$51,3,TRUE),"")</f>
        <v/>
      </c>
      <c r="AO923" s="94">
        <f>IFERROR(VLOOKUP(Y923&amp;G923&amp;H923,※編集不可※選択項目!U:V,2,FALSE),0)</f>
        <v>0</v>
      </c>
      <c r="AP923" s="94">
        <f t="shared" si="201"/>
        <v>0</v>
      </c>
      <c r="AQ923" s="94" t="str">
        <f t="shared" si="202"/>
        <v/>
      </c>
      <c r="AR923" s="81">
        <f t="shared" si="203"/>
        <v>0</v>
      </c>
      <c r="AS923" s="81">
        <f t="shared" si="208"/>
        <v>0</v>
      </c>
      <c r="AT923" s="81">
        <f t="shared" si="204"/>
        <v>0</v>
      </c>
      <c r="AU923" s="81" t="str">
        <f t="shared" si="209"/>
        <v/>
      </c>
      <c r="AV923" s="74">
        <f t="shared" si="210"/>
        <v>0</v>
      </c>
      <c r="AW923" s="74">
        <f t="shared" si="211"/>
        <v>0</v>
      </c>
    </row>
    <row r="924" spans="1:49" s="13" customFormat="1" ht="25.15" customHeight="1" x14ac:dyDescent="0.15">
      <c r="A924" s="72">
        <f t="shared" si="205"/>
        <v>913</v>
      </c>
      <c r="B924" s="26" t="str">
        <f t="shared" si="198"/>
        <v/>
      </c>
      <c r="C924" s="73"/>
      <c r="D924" s="24" t="str">
        <f t="shared" si="206"/>
        <v/>
      </c>
      <c r="E924" s="24" t="str">
        <f t="shared" si="207"/>
        <v/>
      </c>
      <c r="F924" s="22"/>
      <c r="G924" s="23"/>
      <c r="H924" s="22"/>
      <c r="I924" s="24" t="str">
        <f>IF(OR(G924="",H924="",U924=""),"",IFERROR(VLOOKUP(G924&amp;H924&amp;U924,※編集不可※選択項目!$K$3:$P$51,5,FALSE),"該当なし"))</f>
        <v/>
      </c>
      <c r="J924" s="41"/>
      <c r="K924" s="22"/>
      <c r="L924" s="24" t="e">
        <f>J924&amp;#REF!</f>
        <v>#REF!</v>
      </c>
      <c r="M924" s="22"/>
      <c r="N924" s="22"/>
      <c r="O924" s="22"/>
      <c r="P924" s="22"/>
      <c r="Q924" s="22"/>
      <c r="R924" s="22"/>
      <c r="S924" s="25" t="str">
        <f t="shared" si="199"/>
        <v/>
      </c>
      <c r="T924" s="22"/>
      <c r="U924" s="22"/>
      <c r="V924" s="22"/>
      <c r="W924" s="22"/>
      <c r="X924" s="22"/>
      <c r="Y924" s="22"/>
      <c r="Z924" s="31"/>
      <c r="AA924" s="41"/>
      <c r="AB924" s="31"/>
      <c r="AC924" s="121"/>
      <c r="AD924" s="122"/>
      <c r="AE924" s="118"/>
      <c r="AF924" s="100"/>
      <c r="AG924" s="71"/>
      <c r="AH924" s="94">
        <f>IFERROR(INDEX(※編集不可※選択項目!$P$3:$P$51,MATCH(新規登録用!G924&amp;新規登録用!H924&amp;新規登録用!I924,※編集不可※選択項目!$Q$3:$Q$51,0)),0)</f>
        <v>0</v>
      </c>
      <c r="AI924" s="95" t="str">
        <f t="shared" si="200"/>
        <v/>
      </c>
      <c r="AJ924" s="95" t="str">
        <f>IF(G924&amp;H924=※編集不可※選択項目!$J$3,VLOOKUP(新規登録用!U924,※編集不可※選択項目!$N$2:$P$13,3,TRUE),AK924)</f>
        <v/>
      </c>
      <c r="AK924" s="95" t="str">
        <f>IF(G924&amp;H924=※編集不可※選択項目!$J$15,VLOOKUP(新規登録用!U924,※編集不可※選択項目!$N$14:$P$25,3,TRUE),AL924)</f>
        <v/>
      </c>
      <c r="AL924" s="95" t="str">
        <f>IF(G924&amp;H924=※編集不可※選択項目!$J$27,VLOOKUP(新規登録用!U924,※編集不可※選択項目!$N$26:$P$41,3,TRUE),AM924)</f>
        <v/>
      </c>
      <c r="AM924" s="95" t="str">
        <f>IF(G924&amp;H924=※編集不可※選択項目!$J$43,VLOOKUP(新規登録用!U924,※編集不可※選択項目!$N$42:$P$46,3,TRUE),AN924)</f>
        <v/>
      </c>
      <c r="AN924" s="95" t="str">
        <f>IF(G924&amp;H924=※編集不可※選択項目!$J$48,VLOOKUP(新規登録用!U924,※編集不可※選択項目!$N$47:$P$51,3,TRUE),"")</f>
        <v/>
      </c>
      <c r="AO924" s="94">
        <f>IFERROR(VLOOKUP(Y924&amp;G924&amp;H924,※編集不可※選択項目!U:V,2,FALSE),0)</f>
        <v>0</v>
      </c>
      <c r="AP924" s="94">
        <f t="shared" si="201"/>
        <v>0</v>
      </c>
      <c r="AQ924" s="94" t="str">
        <f t="shared" si="202"/>
        <v/>
      </c>
      <c r="AR924" s="81">
        <f t="shared" si="203"/>
        <v>0</v>
      </c>
      <c r="AS924" s="81">
        <f t="shared" si="208"/>
        <v>0</v>
      </c>
      <c r="AT924" s="81">
        <f t="shared" si="204"/>
        <v>0</v>
      </c>
      <c r="AU924" s="81" t="str">
        <f t="shared" si="209"/>
        <v/>
      </c>
      <c r="AV924" s="74">
        <f t="shared" si="210"/>
        <v>0</v>
      </c>
      <c r="AW924" s="74">
        <f t="shared" si="211"/>
        <v>0</v>
      </c>
    </row>
    <row r="925" spans="1:49" s="13" customFormat="1" ht="25.15" customHeight="1" x14ac:dyDescent="0.15">
      <c r="A925" s="72">
        <f t="shared" si="205"/>
        <v>914</v>
      </c>
      <c r="B925" s="26" t="str">
        <f t="shared" si="198"/>
        <v/>
      </c>
      <c r="C925" s="73"/>
      <c r="D925" s="24" t="str">
        <f t="shared" si="206"/>
        <v/>
      </c>
      <c r="E925" s="24" t="str">
        <f t="shared" si="207"/>
        <v/>
      </c>
      <c r="F925" s="22"/>
      <c r="G925" s="23"/>
      <c r="H925" s="22"/>
      <c r="I925" s="24" t="str">
        <f>IF(OR(G925="",H925="",U925=""),"",IFERROR(VLOOKUP(G925&amp;H925&amp;U925,※編集不可※選択項目!$K$3:$P$51,5,FALSE),"該当なし"))</f>
        <v/>
      </c>
      <c r="J925" s="41"/>
      <c r="K925" s="22"/>
      <c r="L925" s="24" t="e">
        <f>J925&amp;#REF!</f>
        <v>#REF!</v>
      </c>
      <c r="M925" s="22"/>
      <c r="N925" s="22"/>
      <c r="O925" s="22"/>
      <c r="P925" s="22"/>
      <c r="Q925" s="22"/>
      <c r="R925" s="22"/>
      <c r="S925" s="25" t="str">
        <f t="shared" si="199"/>
        <v/>
      </c>
      <c r="T925" s="22"/>
      <c r="U925" s="22"/>
      <c r="V925" s="22"/>
      <c r="W925" s="22"/>
      <c r="X925" s="22"/>
      <c r="Y925" s="22"/>
      <c r="Z925" s="31"/>
      <c r="AA925" s="41"/>
      <c r="AB925" s="31"/>
      <c r="AC925" s="121"/>
      <c r="AD925" s="122"/>
      <c r="AE925" s="118"/>
      <c r="AF925" s="100"/>
      <c r="AG925" s="71"/>
      <c r="AH925" s="94">
        <f>IFERROR(INDEX(※編集不可※選択項目!$P$3:$P$51,MATCH(新規登録用!G925&amp;新規登録用!H925&amp;新規登録用!I925,※編集不可※選択項目!$Q$3:$Q$51,0)),0)</f>
        <v>0</v>
      </c>
      <c r="AI925" s="95" t="str">
        <f t="shared" si="200"/>
        <v/>
      </c>
      <c r="AJ925" s="95" t="str">
        <f>IF(G925&amp;H925=※編集不可※選択項目!$J$3,VLOOKUP(新規登録用!U925,※編集不可※選択項目!$N$2:$P$13,3,TRUE),AK925)</f>
        <v/>
      </c>
      <c r="AK925" s="95" t="str">
        <f>IF(G925&amp;H925=※編集不可※選択項目!$J$15,VLOOKUP(新規登録用!U925,※編集不可※選択項目!$N$14:$P$25,3,TRUE),AL925)</f>
        <v/>
      </c>
      <c r="AL925" s="95" t="str">
        <f>IF(G925&amp;H925=※編集不可※選択項目!$J$27,VLOOKUP(新規登録用!U925,※編集不可※選択項目!$N$26:$P$41,3,TRUE),AM925)</f>
        <v/>
      </c>
      <c r="AM925" s="95" t="str">
        <f>IF(G925&amp;H925=※編集不可※選択項目!$J$43,VLOOKUP(新規登録用!U925,※編集不可※選択項目!$N$42:$P$46,3,TRUE),AN925)</f>
        <v/>
      </c>
      <c r="AN925" s="95" t="str">
        <f>IF(G925&amp;H925=※編集不可※選択項目!$J$48,VLOOKUP(新規登録用!U925,※編集不可※選択項目!$N$47:$P$51,3,TRUE),"")</f>
        <v/>
      </c>
      <c r="AO925" s="94">
        <f>IFERROR(VLOOKUP(Y925&amp;G925&amp;H925,※編集不可※選択項目!U:V,2,FALSE),0)</f>
        <v>0</v>
      </c>
      <c r="AP925" s="94">
        <f t="shared" si="201"/>
        <v>0</v>
      </c>
      <c r="AQ925" s="94" t="str">
        <f t="shared" si="202"/>
        <v/>
      </c>
      <c r="AR925" s="81">
        <f t="shared" si="203"/>
        <v>0</v>
      </c>
      <c r="AS925" s="81">
        <f t="shared" si="208"/>
        <v>0</v>
      </c>
      <c r="AT925" s="81">
        <f t="shared" si="204"/>
        <v>0</v>
      </c>
      <c r="AU925" s="81" t="str">
        <f t="shared" si="209"/>
        <v/>
      </c>
      <c r="AV925" s="74">
        <f t="shared" si="210"/>
        <v>0</v>
      </c>
      <c r="AW925" s="74">
        <f t="shared" si="211"/>
        <v>0</v>
      </c>
    </row>
    <row r="926" spans="1:49" s="13" customFormat="1" ht="25.15" customHeight="1" x14ac:dyDescent="0.15">
      <c r="A926" s="72">
        <f t="shared" si="205"/>
        <v>915</v>
      </c>
      <c r="B926" s="26" t="str">
        <f t="shared" si="198"/>
        <v/>
      </c>
      <c r="C926" s="73"/>
      <c r="D926" s="24" t="str">
        <f t="shared" si="206"/>
        <v/>
      </c>
      <c r="E926" s="24" t="str">
        <f t="shared" si="207"/>
        <v/>
      </c>
      <c r="F926" s="22"/>
      <c r="G926" s="23"/>
      <c r="H926" s="22"/>
      <c r="I926" s="24" t="str">
        <f>IF(OR(G926="",H926="",U926=""),"",IFERROR(VLOOKUP(G926&amp;H926&amp;U926,※編集不可※選択項目!$K$3:$P$51,5,FALSE),"該当なし"))</f>
        <v/>
      </c>
      <c r="J926" s="41"/>
      <c r="K926" s="22"/>
      <c r="L926" s="24" t="e">
        <f>J926&amp;#REF!</f>
        <v>#REF!</v>
      </c>
      <c r="M926" s="22"/>
      <c r="N926" s="22"/>
      <c r="O926" s="22"/>
      <c r="P926" s="22"/>
      <c r="Q926" s="22"/>
      <c r="R926" s="22"/>
      <c r="S926" s="25" t="str">
        <f t="shared" si="199"/>
        <v/>
      </c>
      <c r="T926" s="22"/>
      <c r="U926" s="22"/>
      <c r="V926" s="22"/>
      <c r="W926" s="22"/>
      <c r="X926" s="22"/>
      <c r="Y926" s="22"/>
      <c r="Z926" s="31"/>
      <c r="AA926" s="41"/>
      <c r="AB926" s="31"/>
      <c r="AC926" s="121"/>
      <c r="AD926" s="122"/>
      <c r="AE926" s="118"/>
      <c r="AF926" s="100"/>
      <c r="AG926" s="71"/>
      <c r="AH926" s="94">
        <f>IFERROR(INDEX(※編集不可※選択項目!$P$3:$P$51,MATCH(新規登録用!G926&amp;新規登録用!H926&amp;新規登録用!I926,※編集不可※選択項目!$Q$3:$Q$51,0)),0)</f>
        <v>0</v>
      </c>
      <c r="AI926" s="95" t="str">
        <f t="shared" si="200"/>
        <v/>
      </c>
      <c r="AJ926" s="95" t="str">
        <f>IF(G926&amp;H926=※編集不可※選択項目!$J$3,VLOOKUP(新規登録用!U926,※編集不可※選択項目!$N$2:$P$13,3,TRUE),AK926)</f>
        <v/>
      </c>
      <c r="AK926" s="95" t="str">
        <f>IF(G926&amp;H926=※編集不可※選択項目!$J$15,VLOOKUP(新規登録用!U926,※編集不可※選択項目!$N$14:$P$25,3,TRUE),AL926)</f>
        <v/>
      </c>
      <c r="AL926" s="95" t="str">
        <f>IF(G926&amp;H926=※編集不可※選択項目!$J$27,VLOOKUP(新規登録用!U926,※編集不可※選択項目!$N$26:$P$41,3,TRUE),AM926)</f>
        <v/>
      </c>
      <c r="AM926" s="95" t="str">
        <f>IF(G926&amp;H926=※編集不可※選択項目!$J$43,VLOOKUP(新規登録用!U926,※編集不可※選択項目!$N$42:$P$46,3,TRUE),AN926)</f>
        <v/>
      </c>
      <c r="AN926" s="95" t="str">
        <f>IF(G926&amp;H926=※編集不可※選択項目!$J$48,VLOOKUP(新規登録用!U926,※編集不可※選択項目!$N$47:$P$51,3,TRUE),"")</f>
        <v/>
      </c>
      <c r="AO926" s="94">
        <f>IFERROR(VLOOKUP(Y926&amp;G926&amp;H926,※編集不可※選択項目!U:V,2,FALSE),0)</f>
        <v>0</v>
      </c>
      <c r="AP926" s="94">
        <f t="shared" si="201"/>
        <v>0</v>
      </c>
      <c r="AQ926" s="94" t="str">
        <f t="shared" si="202"/>
        <v/>
      </c>
      <c r="AR926" s="81">
        <f t="shared" si="203"/>
        <v>0</v>
      </c>
      <c r="AS926" s="81">
        <f t="shared" si="208"/>
        <v>0</v>
      </c>
      <c r="AT926" s="81">
        <f t="shared" si="204"/>
        <v>0</v>
      </c>
      <c r="AU926" s="81" t="str">
        <f t="shared" si="209"/>
        <v/>
      </c>
      <c r="AV926" s="74">
        <f t="shared" si="210"/>
        <v>0</v>
      </c>
      <c r="AW926" s="74">
        <f t="shared" si="211"/>
        <v>0</v>
      </c>
    </row>
    <row r="927" spans="1:49" s="13" customFormat="1" ht="25.15" customHeight="1" x14ac:dyDescent="0.15">
      <c r="A927" s="72">
        <f t="shared" si="205"/>
        <v>916</v>
      </c>
      <c r="B927" s="26" t="str">
        <f t="shared" si="198"/>
        <v/>
      </c>
      <c r="C927" s="73"/>
      <c r="D927" s="24" t="str">
        <f t="shared" si="206"/>
        <v/>
      </c>
      <c r="E927" s="24" t="str">
        <f t="shared" si="207"/>
        <v/>
      </c>
      <c r="F927" s="22"/>
      <c r="G927" s="23"/>
      <c r="H927" s="22"/>
      <c r="I927" s="24" t="str">
        <f>IF(OR(G927="",H927="",U927=""),"",IFERROR(VLOOKUP(G927&amp;H927&amp;U927,※編集不可※選択項目!$K$3:$P$51,5,FALSE),"該当なし"))</f>
        <v/>
      </c>
      <c r="J927" s="41"/>
      <c r="K927" s="22"/>
      <c r="L927" s="24" t="e">
        <f>J927&amp;#REF!</f>
        <v>#REF!</v>
      </c>
      <c r="M927" s="22"/>
      <c r="N927" s="22"/>
      <c r="O927" s="22"/>
      <c r="P927" s="22"/>
      <c r="Q927" s="22"/>
      <c r="R927" s="22"/>
      <c r="S927" s="25" t="str">
        <f t="shared" si="199"/>
        <v/>
      </c>
      <c r="T927" s="22"/>
      <c r="U927" s="22"/>
      <c r="V927" s="22"/>
      <c r="W927" s="22"/>
      <c r="X927" s="22"/>
      <c r="Y927" s="22"/>
      <c r="Z927" s="31"/>
      <c r="AA927" s="41"/>
      <c r="AB927" s="31"/>
      <c r="AC927" s="121"/>
      <c r="AD927" s="122"/>
      <c r="AE927" s="118"/>
      <c r="AF927" s="100"/>
      <c r="AG927" s="71"/>
      <c r="AH927" s="94">
        <f>IFERROR(INDEX(※編集不可※選択項目!$P$3:$P$51,MATCH(新規登録用!G927&amp;新規登録用!H927&amp;新規登録用!I927,※編集不可※選択項目!$Q$3:$Q$51,0)),0)</f>
        <v>0</v>
      </c>
      <c r="AI927" s="95" t="str">
        <f t="shared" si="200"/>
        <v/>
      </c>
      <c r="AJ927" s="95" t="str">
        <f>IF(G927&amp;H927=※編集不可※選択項目!$J$3,VLOOKUP(新規登録用!U927,※編集不可※選択項目!$N$2:$P$13,3,TRUE),AK927)</f>
        <v/>
      </c>
      <c r="AK927" s="95" t="str">
        <f>IF(G927&amp;H927=※編集不可※選択項目!$J$15,VLOOKUP(新規登録用!U927,※編集不可※選択項目!$N$14:$P$25,3,TRUE),AL927)</f>
        <v/>
      </c>
      <c r="AL927" s="95" t="str">
        <f>IF(G927&amp;H927=※編集不可※選択項目!$J$27,VLOOKUP(新規登録用!U927,※編集不可※選択項目!$N$26:$P$41,3,TRUE),AM927)</f>
        <v/>
      </c>
      <c r="AM927" s="95" t="str">
        <f>IF(G927&amp;H927=※編集不可※選択項目!$J$43,VLOOKUP(新規登録用!U927,※編集不可※選択項目!$N$42:$P$46,3,TRUE),AN927)</f>
        <v/>
      </c>
      <c r="AN927" s="95" t="str">
        <f>IF(G927&amp;H927=※編集不可※選択項目!$J$48,VLOOKUP(新規登録用!U927,※編集不可※選択項目!$N$47:$P$51,3,TRUE),"")</f>
        <v/>
      </c>
      <c r="AO927" s="94">
        <f>IFERROR(VLOOKUP(Y927&amp;G927&amp;H927,※編集不可※選択項目!U:V,2,FALSE),0)</f>
        <v>0</v>
      </c>
      <c r="AP927" s="94">
        <f t="shared" si="201"/>
        <v>0</v>
      </c>
      <c r="AQ927" s="94" t="str">
        <f t="shared" si="202"/>
        <v/>
      </c>
      <c r="AR927" s="81">
        <f t="shared" si="203"/>
        <v>0</v>
      </c>
      <c r="AS927" s="81">
        <f t="shared" si="208"/>
        <v>0</v>
      </c>
      <c r="AT927" s="81">
        <f t="shared" si="204"/>
        <v>0</v>
      </c>
      <c r="AU927" s="81" t="str">
        <f t="shared" si="209"/>
        <v/>
      </c>
      <c r="AV927" s="74">
        <f t="shared" si="210"/>
        <v>0</v>
      </c>
      <c r="AW927" s="74">
        <f t="shared" si="211"/>
        <v>0</v>
      </c>
    </row>
    <row r="928" spans="1:49" s="13" customFormat="1" ht="25.15" customHeight="1" x14ac:dyDescent="0.15">
      <c r="A928" s="72">
        <f t="shared" si="205"/>
        <v>917</v>
      </c>
      <c r="B928" s="26" t="str">
        <f t="shared" si="198"/>
        <v/>
      </c>
      <c r="C928" s="73"/>
      <c r="D928" s="24" t="str">
        <f t="shared" si="206"/>
        <v/>
      </c>
      <c r="E928" s="24" t="str">
        <f t="shared" si="207"/>
        <v/>
      </c>
      <c r="F928" s="22"/>
      <c r="G928" s="23"/>
      <c r="H928" s="22"/>
      <c r="I928" s="24" t="str">
        <f>IF(OR(G928="",H928="",U928=""),"",IFERROR(VLOOKUP(G928&amp;H928&amp;U928,※編集不可※選択項目!$K$3:$P$51,5,FALSE),"該当なし"))</f>
        <v/>
      </c>
      <c r="J928" s="41"/>
      <c r="K928" s="22"/>
      <c r="L928" s="24" t="e">
        <f>J928&amp;#REF!</f>
        <v>#REF!</v>
      </c>
      <c r="M928" s="22"/>
      <c r="N928" s="22"/>
      <c r="O928" s="22"/>
      <c r="P928" s="22"/>
      <c r="Q928" s="22"/>
      <c r="R928" s="22"/>
      <c r="S928" s="25" t="str">
        <f t="shared" si="199"/>
        <v/>
      </c>
      <c r="T928" s="22"/>
      <c r="U928" s="22"/>
      <c r="V928" s="22"/>
      <c r="W928" s="22"/>
      <c r="X928" s="22"/>
      <c r="Y928" s="22"/>
      <c r="Z928" s="31"/>
      <c r="AA928" s="41"/>
      <c r="AB928" s="31"/>
      <c r="AC928" s="121"/>
      <c r="AD928" s="122"/>
      <c r="AE928" s="118"/>
      <c r="AF928" s="100"/>
      <c r="AG928" s="71"/>
      <c r="AH928" s="94">
        <f>IFERROR(INDEX(※編集不可※選択項目!$P$3:$P$51,MATCH(新規登録用!G928&amp;新規登録用!H928&amp;新規登録用!I928,※編集不可※選択項目!$Q$3:$Q$51,0)),0)</f>
        <v>0</v>
      </c>
      <c r="AI928" s="95" t="str">
        <f t="shared" si="200"/>
        <v/>
      </c>
      <c r="AJ928" s="95" t="str">
        <f>IF(G928&amp;H928=※編集不可※選択項目!$J$3,VLOOKUP(新規登録用!U928,※編集不可※選択項目!$N$2:$P$13,3,TRUE),AK928)</f>
        <v/>
      </c>
      <c r="AK928" s="95" t="str">
        <f>IF(G928&amp;H928=※編集不可※選択項目!$J$15,VLOOKUP(新規登録用!U928,※編集不可※選択項目!$N$14:$P$25,3,TRUE),AL928)</f>
        <v/>
      </c>
      <c r="AL928" s="95" t="str">
        <f>IF(G928&amp;H928=※編集不可※選択項目!$J$27,VLOOKUP(新規登録用!U928,※編集不可※選択項目!$N$26:$P$41,3,TRUE),AM928)</f>
        <v/>
      </c>
      <c r="AM928" s="95" t="str">
        <f>IF(G928&amp;H928=※編集不可※選択項目!$J$43,VLOOKUP(新規登録用!U928,※編集不可※選択項目!$N$42:$P$46,3,TRUE),AN928)</f>
        <v/>
      </c>
      <c r="AN928" s="95" t="str">
        <f>IF(G928&amp;H928=※編集不可※選択項目!$J$48,VLOOKUP(新規登録用!U928,※編集不可※選択項目!$N$47:$P$51,3,TRUE),"")</f>
        <v/>
      </c>
      <c r="AO928" s="94">
        <f>IFERROR(VLOOKUP(Y928&amp;G928&amp;H928,※編集不可※選択項目!U:V,2,FALSE),0)</f>
        <v>0</v>
      </c>
      <c r="AP928" s="94">
        <f t="shared" si="201"/>
        <v>0</v>
      </c>
      <c r="AQ928" s="94" t="str">
        <f t="shared" si="202"/>
        <v/>
      </c>
      <c r="AR928" s="81">
        <f t="shared" si="203"/>
        <v>0</v>
      </c>
      <c r="AS928" s="81">
        <f t="shared" si="208"/>
        <v>0</v>
      </c>
      <c r="AT928" s="81">
        <f t="shared" si="204"/>
        <v>0</v>
      </c>
      <c r="AU928" s="81" t="str">
        <f t="shared" si="209"/>
        <v/>
      </c>
      <c r="AV928" s="74">
        <f t="shared" si="210"/>
        <v>0</v>
      </c>
      <c r="AW928" s="74">
        <f t="shared" si="211"/>
        <v>0</v>
      </c>
    </row>
    <row r="929" spans="1:49" s="13" customFormat="1" ht="25.15" customHeight="1" x14ac:dyDescent="0.15">
      <c r="A929" s="72">
        <f t="shared" si="205"/>
        <v>918</v>
      </c>
      <c r="B929" s="26" t="str">
        <f t="shared" si="198"/>
        <v/>
      </c>
      <c r="C929" s="73"/>
      <c r="D929" s="24" t="str">
        <f t="shared" si="206"/>
        <v/>
      </c>
      <c r="E929" s="24" t="str">
        <f t="shared" si="207"/>
        <v/>
      </c>
      <c r="F929" s="22"/>
      <c r="G929" s="23"/>
      <c r="H929" s="22"/>
      <c r="I929" s="24" t="str">
        <f>IF(OR(G929="",H929="",U929=""),"",IFERROR(VLOOKUP(G929&amp;H929&amp;U929,※編集不可※選択項目!$K$3:$P$51,5,FALSE),"該当なし"))</f>
        <v/>
      </c>
      <c r="J929" s="41"/>
      <c r="K929" s="22"/>
      <c r="L929" s="24" t="e">
        <f>J929&amp;#REF!</f>
        <v>#REF!</v>
      </c>
      <c r="M929" s="22"/>
      <c r="N929" s="22"/>
      <c r="O929" s="22"/>
      <c r="P929" s="22"/>
      <c r="Q929" s="22"/>
      <c r="R929" s="22"/>
      <c r="S929" s="25" t="str">
        <f t="shared" si="199"/>
        <v/>
      </c>
      <c r="T929" s="22"/>
      <c r="U929" s="22"/>
      <c r="V929" s="22"/>
      <c r="W929" s="22"/>
      <c r="X929" s="22"/>
      <c r="Y929" s="22"/>
      <c r="Z929" s="31"/>
      <c r="AA929" s="41"/>
      <c r="AB929" s="31"/>
      <c r="AC929" s="121"/>
      <c r="AD929" s="122"/>
      <c r="AE929" s="118"/>
      <c r="AF929" s="100"/>
      <c r="AG929" s="71"/>
      <c r="AH929" s="94">
        <f>IFERROR(INDEX(※編集不可※選択項目!$P$3:$P$51,MATCH(新規登録用!G929&amp;新規登録用!H929&amp;新規登録用!I929,※編集不可※選択項目!$Q$3:$Q$51,0)),0)</f>
        <v>0</v>
      </c>
      <c r="AI929" s="95" t="str">
        <f t="shared" si="200"/>
        <v/>
      </c>
      <c r="AJ929" s="95" t="str">
        <f>IF(G929&amp;H929=※編集不可※選択項目!$J$3,VLOOKUP(新規登録用!U929,※編集不可※選択項目!$N$2:$P$13,3,TRUE),AK929)</f>
        <v/>
      </c>
      <c r="AK929" s="95" t="str">
        <f>IF(G929&amp;H929=※編集不可※選択項目!$J$15,VLOOKUP(新規登録用!U929,※編集不可※選択項目!$N$14:$P$25,3,TRUE),AL929)</f>
        <v/>
      </c>
      <c r="AL929" s="95" t="str">
        <f>IF(G929&amp;H929=※編集不可※選択項目!$J$27,VLOOKUP(新規登録用!U929,※編集不可※選択項目!$N$26:$P$41,3,TRUE),AM929)</f>
        <v/>
      </c>
      <c r="AM929" s="95" t="str">
        <f>IF(G929&amp;H929=※編集不可※選択項目!$J$43,VLOOKUP(新規登録用!U929,※編集不可※選択項目!$N$42:$P$46,3,TRUE),AN929)</f>
        <v/>
      </c>
      <c r="AN929" s="95" t="str">
        <f>IF(G929&amp;H929=※編集不可※選択項目!$J$48,VLOOKUP(新規登録用!U929,※編集不可※選択項目!$N$47:$P$51,3,TRUE),"")</f>
        <v/>
      </c>
      <c r="AO929" s="94">
        <f>IFERROR(VLOOKUP(Y929&amp;G929&amp;H929,※編集不可※選択項目!U:V,2,FALSE),0)</f>
        <v>0</v>
      </c>
      <c r="AP929" s="94">
        <f t="shared" si="201"/>
        <v>0</v>
      </c>
      <c r="AQ929" s="94" t="str">
        <f t="shared" si="202"/>
        <v/>
      </c>
      <c r="AR929" s="81">
        <f t="shared" si="203"/>
        <v>0</v>
      </c>
      <c r="AS929" s="81">
        <f t="shared" si="208"/>
        <v>0</v>
      </c>
      <c r="AT929" s="81">
        <f t="shared" si="204"/>
        <v>0</v>
      </c>
      <c r="AU929" s="81" t="str">
        <f t="shared" si="209"/>
        <v/>
      </c>
      <c r="AV929" s="74">
        <f t="shared" si="210"/>
        <v>0</v>
      </c>
      <c r="AW929" s="74">
        <f t="shared" si="211"/>
        <v>0</v>
      </c>
    </row>
    <row r="930" spans="1:49" s="13" customFormat="1" ht="25.15" customHeight="1" x14ac:dyDescent="0.15">
      <c r="A930" s="72">
        <f t="shared" si="205"/>
        <v>919</v>
      </c>
      <c r="B930" s="26" t="str">
        <f t="shared" si="198"/>
        <v/>
      </c>
      <c r="C930" s="73"/>
      <c r="D930" s="24" t="str">
        <f t="shared" si="206"/>
        <v/>
      </c>
      <c r="E930" s="24" t="str">
        <f t="shared" si="207"/>
        <v/>
      </c>
      <c r="F930" s="22"/>
      <c r="G930" s="23"/>
      <c r="H930" s="22"/>
      <c r="I930" s="24" t="str">
        <f>IF(OR(G930="",H930="",U930=""),"",IFERROR(VLOOKUP(G930&amp;H930&amp;U930,※編集不可※選択項目!$K$3:$P$51,5,FALSE),"該当なし"))</f>
        <v/>
      </c>
      <c r="J930" s="41"/>
      <c r="K930" s="22"/>
      <c r="L930" s="24" t="e">
        <f>J930&amp;#REF!</f>
        <v>#REF!</v>
      </c>
      <c r="M930" s="22"/>
      <c r="N930" s="22"/>
      <c r="O930" s="22"/>
      <c r="P930" s="22"/>
      <c r="Q930" s="22"/>
      <c r="R930" s="22"/>
      <c r="S930" s="25" t="str">
        <f t="shared" si="199"/>
        <v/>
      </c>
      <c r="T930" s="22"/>
      <c r="U930" s="22"/>
      <c r="V930" s="22"/>
      <c r="W930" s="22"/>
      <c r="X930" s="22"/>
      <c r="Y930" s="22"/>
      <c r="Z930" s="31"/>
      <c r="AA930" s="41"/>
      <c r="AB930" s="31"/>
      <c r="AC930" s="121"/>
      <c r="AD930" s="122"/>
      <c r="AE930" s="118"/>
      <c r="AF930" s="100"/>
      <c r="AG930" s="71"/>
      <c r="AH930" s="94">
        <f>IFERROR(INDEX(※編集不可※選択項目!$P$3:$P$51,MATCH(新規登録用!G930&amp;新規登録用!H930&amp;新規登録用!I930,※編集不可※選択項目!$Q$3:$Q$51,0)),0)</f>
        <v>0</v>
      </c>
      <c r="AI930" s="95" t="str">
        <f t="shared" si="200"/>
        <v/>
      </c>
      <c r="AJ930" s="95" t="str">
        <f>IF(G930&amp;H930=※編集不可※選択項目!$J$3,VLOOKUP(新規登録用!U930,※編集不可※選択項目!$N$2:$P$13,3,TRUE),AK930)</f>
        <v/>
      </c>
      <c r="AK930" s="95" t="str">
        <f>IF(G930&amp;H930=※編集不可※選択項目!$J$15,VLOOKUP(新規登録用!U930,※編集不可※選択項目!$N$14:$P$25,3,TRUE),AL930)</f>
        <v/>
      </c>
      <c r="AL930" s="95" t="str">
        <f>IF(G930&amp;H930=※編集不可※選択項目!$J$27,VLOOKUP(新規登録用!U930,※編集不可※選択項目!$N$26:$P$41,3,TRUE),AM930)</f>
        <v/>
      </c>
      <c r="AM930" s="95" t="str">
        <f>IF(G930&amp;H930=※編集不可※選択項目!$J$43,VLOOKUP(新規登録用!U930,※編集不可※選択項目!$N$42:$P$46,3,TRUE),AN930)</f>
        <v/>
      </c>
      <c r="AN930" s="95" t="str">
        <f>IF(G930&amp;H930=※編集不可※選択項目!$J$48,VLOOKUP(新規登録用!U930,※編集不可※選択項目!$N$47:$P$51,3,TRUE),"")</f>
        <v/>
      </c>
      <c r="AO930" s="94">
        <f>IFERROR(VLOOKUP(Y930&amp;G930&amp;H930,※編集不可※選択項目!U:V,2,FALSE),0)</f>
        <v>0</v>
      </c>
      <c r="AP930" s="94">
        <f t="shared" si="201"/>
        <v>0</v>
      </c>
      <c r="AQ930" s="94" t="str">
        <f t="shared" si="202"/>
        <v/>
      </c>
      <c r="AR930" s="81">
        <f t="shared" si="203"/>
        <v>0</v>
      </c>
      <c r="AS930" s="81">
        <f t="shared" si="208"/>
        <v>0</v>
      </c>
      <c r="AT930" s="81">
        <f t="shared" si="204"/>
        <v>0</v>
      </c>
      <c r="AU930" s="81" t="str">
        <f t="shared" si="209"/>
        <v/>
      </c>
      <c r="AV930" s="74">
        <f t="shared" si="210"/>
        <v>0</v>
      </c>
      <c r="AW930" s="74">
        <f t="shared" si="211"/>
        <v>0</v>
      </c>
    </row>
    <row r="931" spans="1:49" s="13" customFormat="1" ht="25.15" customHeight="1" x14ac:dyDescent="0.15">
      <c r="A931" s="72">
        <f t="shared" si="205"/>
        <v>920</v>
      </c>
      <c r="B931" s="26" t="str">
        <f t="shared" si="198"/>
        <v/>
      </c>
      <c r="C931" s="73"/>
      <c r="D931" s="24" t="str">
        <f t="shared" si="206"/>
        <v/>
      </c>
      <c r="E931" s="24" t="str">
        <f t="shared" si="207"/>
        <v/>
      </c>
      <c r="F931" s="22"/>
      <c r="G931" s="23"/>
      <c r="H931" s="22"/>
      <c r="I931" s="24" t="str">
        <f>IF(OR(G931="",H931="",U931=""),"",IFERROR(VLOOKUP(G931&amp;H931&amp;U931,※編集不可※選択項目!$K$3:$P$51,5,FALSE),"該当なし"))</f>
        <v/>
      </c>
      <c r="J931" s="41"/>
      <c r="K931" s="22"/>
      <c r="L931" s="24" t="e">
        <f>J931&amp;#REF!</f>
        <v>#REF!</v>
      </c>
      <c r="M931" s="22"/>
      <c r="N931" s="22"/>
      <c r="O931" s="22"/>
      <c r="P931" s="22"/>
      <c r="Q931" s="22"/>
      <c r="R931" s="22"/>
      <c r="S931" s="25" t="str">
        <f t="shared" si="199"/>
        <v/>
      </c>
      <c r="T931" s="22"/>
      <c r="U931" s="22"/>
      <c r="V931" s="22"/>
      <c r="W931" s="22"/>
      <c r="X931" s="22"/>
      <c r="Y931" s="22"/>
      <c r="Z931" s="31"/>
      <c r="AA931" s="41"/>
      <c r="AB931" s="31"/>
      <c r="AC931" s="121"/>
      <c r="AD931" s="122"/>
      <c r="AE931" s="118"/>
      <c r="AF931" s="100"/>
      <c r="AG931" s="71"/>
      <c r="AH931" s="94">
        <f>IFERROR(INDEX(※編集不可※選択項目!$P$3:$P$51,MATCH(新規登録用!G931&amp;新規登録用!H931&amp;新規登録用!I931,※編集不可※選択項目!$Q$3:$Q$51,0)),0)</f>
        <v>0</v>
      </c>
      <c r="AI931" s="95" t="str">
        <f t="shared" si="200"/>
        <v/>
      </c>
      <c r="AJ931" s="95" t="str">
        <f>IF(G931&amp;H931=※編集不可※選択項目!$J$3,VLOOKUP(新規登録用!U931,※編集不可※選択項目!$N$2:$P$13,3,TRUE),AK931)</f>
        <v/>
      </c>
      <c r="AK931" s="95" t="str">
        <f>IF(G931&amp;H931=※編集不可※選択項目!$J$15,VLOOKUP(新規登録用!U931,※編集不可※選択項目!$N$14:$P$25,3,TRUE),AL931)</f>
        <v/>
      </c>
      <c r="AL931" s="95" t="str">
        <f>IF(G931&amp;H931=※編集不可※選択項目!$J$27,VLOOKUP(新規登録用!U931,※編集不可※選択項目!$N$26:$P$41,3,TRUE),AM931)</f>
        <v/>
      </c>
      <c r="AM931" s="95" t="str">
        <f>IF(G931&amp;H931=※編集不可※選択項目!$J$43,VLOOKUP(新規登録用!U931,※編集不可※選択項目!$N$42:$P$46,3,TRUE),AN931)</f>
        <v/>
      </c>
      <c r="AN931" s="95" t="str">
        <f>IF(G931&amp;H931=※編集不可※選択項目!$J$48,VLOOKUP(新規登録用!U931,※編集不可※選択項目!$N$47:$P$51,3,TRUE),"")</f>
        <v/>
      </c>
      <c r="AO931" s="94">
        <f>IFERROR(VLOOKUP(Y931&amp;G931&amp;H931,※編集不可※選択項目!U:V,2,FALSE),0)</f>
        <v>0</v>
      </c>
      <c r="AP931" s="94">
        <f t="shared" si="201"/>
        <v>0</v>
      </c>
      <c r="AQ931" s="94" t="str">
        <f t="shared" si="202"/>
        <v/>
      </c>
      <c r="AR931" s="81">
        <f t="shared" si="203"/>
        <v>0</v>
      </c>
      <c r="AS931" s="81">
        <f t="shared" si="208"/>
        <v>0</v>
      </c>
      <c r="AT931" s="81">
        <f t="shared" si="204"/>
        <v>0</v>
      </c>
      <c r="AU931" s="81" t="str">
        <f t="shared" si="209"/>
        <v/>
      </c>
      <c r="AV931" s="74">
        <f t="shared" si="210"/>
        <v>0</v>
      </c>
      <c r="AW931" s="74">
        <f t="shared" si="211"/>
        <v>0</v>
      </c>
    </row>
    <row r="932" spans="1:49" s="13" customFormat="1" ht="25.15" customHeight="1" x14ac:dyDescent="0.15">
      <c r="A932" s="72">
        <f t="shared" si="205"/>
        <v>921</v>
      </c>
      <c r="B932" s="26" t="str">
        <f t="shared" si="198"/>
        <v/>
      </c>
      <c r="C932" s="73"/>
      <c r="D932" s="24" t="str">
        <f t="shared" si="206"/>
        <v/>
      </c>
      <c r="E932" s="24" t="str">
        <f t="shared" si="207"/>
        <v/>
      </c>
      <c r="F932" s="22"/>
      <c r="G932" s="23"/>
      <c r="H932" s="22"/>
      <c r="I932" s="24" t="str">
        <f>IF(OR(G932="",H932="",U932=""),"",IFERROR(VLOOKUP(G932&amp;H932&amp;U932,※編集不可※選択項目!$K$3:$P$51,5,FALSE),"該当なし"))</f>
        <v/>
      </c>
      <c r="J932" s="41"/>
      <c r="K932" s="22"/>
      <c r="L932" s="24" t="e">
        <f>J932&amp;#REF!</f>
        <v>#REF!</v>
      </c>
      <c r="M932" s="22"/>
      <c r="N932" s="22"/>
      <c r="O932" s="22"/>
      <c r="P932" s="22"/>
      <c r="Q932" s="22"/>
      <c r="R932" s="22"/>
      <c r="S932" s="25" t="str">
        <f t="shared" si="199"/>
        <v/>
      </c>
      <c r="T932" s="22"/>
      <c r="U932" s="22"/>
      <c r="V932" s="22"/>
      <c r="W932" s="22"/>
      <c r="X932" s="22"/>
      <c r="Y932" s="22"/>
      <c r="Z932" s="31"/>
      <c r="AA932" s="41"/>
      <c r="AB932" s="31"/>
      <c r="AC932" s="121"/>
      <c r="AD932" s="122"/>
      <c r="AE932" s="118"/>
      <c r="AF932" s="100"/>
      <c r="AG932" s="71"/>
      <c r="AH932" s="94">
        <f>IFERROR(INDEX(※編集不可※選択項目!$P$3:$P$51,MATCH(新規登録用!G932&amp;新規登録用!H932&amp;新規登録用!I932,※編集不可※選択項目!$Q$3:$Q$51,0)),0)</f>
        <v>0</v>
      </c>
      <c r="AI932" s="95" t="str">
        <f t="shared" si="200"/>
        <v/>
      </c>
      <c r="AJ932" s="95" t="str">
        <f>IF(G932&amp;H932=※編集不可※選択項目!$J$3,VLOOKUP(新規登録用!U932,※編集不可※選択項目!$N$2:$P$13,3,TRUE),AK932)</f>
        <v/>
      </c>
      <c r="AK932" s="95" t="str">
        <f>IF(G932&amp;H932=※編集不可※選択項目!$J$15,VLOOKUP(新規登録用!U932,※編集不可※選択項目!$N$14:$P$25,3,TRUE),AL932)</f>
        <v/>
      </c>
      <c r="AL932" s="95" t="str">
        <f>IF(G932&amp;H932=※編集不可※選択項目!$J$27,VLOOKUP(新規登録用!U932,※編集不可※選択項目!$N$26:$P$41,3,TRUE),AM932)</f>
        <v/>
      </c>
      <c r="AM932" s="95" t="str">
        <f>IF(G932&amp;H932=※編集不可※選択項目!$J$43,VLOOKUP(新規登録用!U932,※編集不可※選択項目!$N$42:$P$46,3,TRUE),AN932)</f>
        <v/>
      </c>
      <c r="AN932" s="95" t="str">
        <f>IF(G932&amp;H932=※編集不可※選択項目!$J$48,VLOOKUP(新規登録用!U932,※編集不可※選択項目!$N$47:$P$51,3,TRUE),"")</f>
        <v/>
      </c>
      <c r="AO932" s="94">
        <f>IFERROR(VLOOKUP(Y932&amp;G932&amp;H932,※編集不可※選択項目!U:V,2,FALSE),0)</f>
        <v>0</v>
      </c>
      <c r="AP932" s="94">
        <f t="shared" si="201"/>
        <v>0</v>
      </c>
      <c r="AQ932" s="94" t="str">
        <f t="shared" si="202"/>
        <v/>
      </c>
      <c r="AR932" s="81">
        <f t="shared" si="203"/>
        <v>0</v>
      </c>
      <c r="AS932" s="81">
        <f t="shared" si="208"/>
        <v>0</v>
      </c>
      <c r="AT932" s="81">
        <f t="shared" si="204"/>
        <v>0</v>
      </c>
      <c r="AU932" s="81" t="str">
        <f t="shared" si="209"/>
        <v/>
      </c>
      <c r="AV932" s="74">
        <f t="shared" si="210"/>
        <v>0</v>
      </c>
      <c r="AW932" s="74">
        <f t="shared" si="211"/>
        <v>0</v>
      </c>
    </row>
    <row r="933" spans="1:49" s="13" customFormat="1" ht="25.15" customHeight="1" x14ac:dyDescent="0.15">
      <c r="A933" s="72">
        <f t="shared" si="205"/>
        <v>922</v>
      </c>
      <c r="B933" s="26" t="str">
        <f t="shared" si="198"/>
        <v/>
      </c>
      <c r="C933" s="73"/>
      <c r="D933" s="24" t="str">
        <f t="shared" si="206"/>
        <v/>
      </c>
      <c r="E933" s="24" t="str">
        <f t="shared" si="207"/>
        <v/>
      </c>
      <c r="F933" s="22"/>
      <c r="G933" s="23"/>
      <c r="H933" s="22"/>
      <c r="I933" s="24" t="str">
        <f>IF(OR(G933="",H933="",U933=""),"",IFERROR(VLOOKUP(G933&amp;H933&amp;U933,※編集不可※選択項目!$K$3:$P$51,5,FALSE),"該当なし"))</f>
        <v/>
      </c>
      <c r="J933" s="41"/>
      <c r="K933" s="22"/>
      <c r="L933" s="24" t="e">
        <f>J933&amp;#REF!</f>
        <v>#REF!</v>
      </c>
      <c r="M933" s="22"/>
      <c r="N933" s="22"/>
      <c r="O933" s="22"/>
      <c r="P933" s="22"/>
      <c r="Q933" s="22"/>
      <c r="R933" s="22"/>
      <c r="S933" s="25" t="str">
        <f t="shared" si="199"/>
        <v/>
      </c>
      <c r="T933" s="22"/>
      <c r="U933" s="22"/>
      <c r="V933" s="22"/>
      <c r="W933" s="22"/>
      <c r="X933" s="22"/>
      <c r="Y933" s="22"/>
      <c r="Z933" s="31"/>
      <c r="AA933" s="41"/>
      <c r="AB933" s="31"/>
      <c r="AC933" s="121"/>
      <c r="AD933" s="122"/>
      <c r="AE933" s="118"/>
      <c r="AF933" s="100"/>
      <c r="AG933" s="71"/>
      <c r="AH933" s="94">
        <f>IFERROR(INDEX(※編集不可※選択項目!$P$3:$P$51,MATCH(新規登録用!G933&amp;新規登録用!H933&amp;新規登録用!I933,※編集不可※選択項目!$Q$3:$Q$51,0)),0)</f>
        <v>0</v>
      </c>
      <c r="AI933" s="95" t="str">
        <f t="shared" si="200"/>
        <v/>
      </c>
      <c r="AJ933" s="95" t="str">
        <f>IF(G933&amp;H933=※編集不可※選択項目!$J$3,VLOOKUP(新規登録用!U933,※編集不可※選択項目!$N$2:$P$13,3,TRUE),AK933)</f>
        <v/>
      </c>
      <c r="AK933" s="95" t="str">
        <f>IF(G933&amp;H933=※編集不可※選択項目!$J$15,VLOOKUP(新規登録用!U933,※編集不可※選択項目!$N$14:$P$25,3,TRUE),AL933)</f>
        <v/>
      </c>
      <c r="AL933" s="95" t="str">
        <f>IF(G933&amp;H933=※編集不可※選択項目!$J$27,VLOOKUP(新規登録用!U933,※編集不可※選択項目!$N$26:$P$41,3,TRUE),AM933)</f>
        <v/>
      </c>
      <c r="AM933" s="95" t="str">
        <f>IF(G933&amp;H933=※編集不可※選択項目!$J$43,VLOOKUP(新規登録用!U933,※編集不可※選択項目!$N$42:$P$46,3,TRUE),AN933)</f>
        <v/>
      </c>
      <c r="AN933" s="95" t="str">
        <f>IF(G933&amp;H933=※編集不可※選択項目!$J$48,VLOOKUP(新規登録用!U933,※編集不可※選択項目!$N$47:$P$51,3,TRUE),"")</f>
        <v/>
      </c>
      <c r="AO933" s="94">
        <f>IFERROR(VLOOKUP(Y933&amp;G933&amp;H933,※編集不可※選択項目!U:V,2,FALSE),0)</f>
        <v>0</v>
      </c>
      <c r="AP933" s="94">
        <f t="shared" si="201"/>
        <v>0</v>
      </c>
      <c r="AQ933" s="94" t="str">
        <f t="shared" si="202"/>
        <v/>
      </c>
      <c r="AR933" s="81">
        <f t="shared" si="203"/>
        <v>0</v>
      </c>
      <c r="AS933" s="81">
        <f t="shared" si="208"/>
        <v>0</v>
      </c>
      <c r="AT933" s="81">
        <f t="shared" si="204"/>
        <v>0</v>
      </c>
      <c r="AU933" s="81" t="str">
        <f t="shared" si="209"/>
        <v/>
      </c>
      <c r="AV933" s="74">
        <f t="shared" si="210"/>
        <v>0</v>
      </c>
      <c r="AW933" s="74">
        <f t="shared" si="211"/>
        <v>0</v>
      </c>
    </row>
    <row r="934" spans="1:49" s="13" customFormat="1" ht="25.15" customHeight="1" x14ac:dyDescent="0.15">
      <c r="A934" s="72">
        <f t="shared" si="205"/>
        <v>923</v>
      </c>
      <c r="B934" s="26" t="str">
        <f t="shared" si="198"/>
        <v/>
      </c>
      <c r="C934" s="73"/>
      <c r="D934" s="24" t="str">
        <f t="shared" si="206"/>
        <v/>
      </c>
      <c r="E934" s="24" t="str">
        <f t="shared" si="207"/>
        <v/>
      </c>
      <c r="F934" s="22"/>
      <c r="G934" s="23"/>
      <c r="H934" s="22"/>
      <c r="I934" s="24" t="str">
        <f>IF(OR(G934="",H934="",U934=""),"",IFERROR(VLOOKUP(G934&amp;H934&amp;U934,※編集不可※選択項目!$K$3:$P$51,5,FALSE),"該当なし"))</f>
        <v/>
      </c>
      <c r="J934" s="41"/>
      <c r="K934" s="22"/>
      <c r="L934" s="24" t="e">
        <f>J934&amp;#REF!</f>
        <v>#REF!</v>
      </c>
      <c r="M934" s="22"/>
      <c r="N934" s="22"/>
      <c r="O934" s="22"/>
      <c r="P934" s="22"/>
      <c r="Q934" s="22"/>
      <c r="R934" s="22"/>
      <c r="S934" s="25" t="str">
        <f t="shared" si="199"/>
        <v/>
      </c>
      <c r="T934" s="22"/>
      <c r="U934" s="22"/>
      <c r="V934" s="22"/>
      <c r="W934" s="22"/>
      <c r="X934" s="22"/>
      <c r="Y934" s="22"/>
      <c r="Z934" s="31"/>
      <c r="AA934" s="41"/>
      <c r="AB934" s="31"/>
      <c r="AC934" s="121"/>
      <c r="AD934" s="122"/>
      <c r="AE934" s="118"/>
      <c r="AF934" s="100"/>
      <c r="AG934" s="71"/>
      <c r="AH934" s="94">
        <f>IFERROR(INDEX(※編集不可※選択項目!$P$3:$P$51,MATCH(新規登録用!G934&amp;新規登録用!H934&amp;新規登録用!I934,※編集不可※選択項目!$Q$3:$Q$51,0)),0)</f>
        <v>0</v>
      </c>
      <c r="AI934" s="95" t="str">
        <f t="shared" si="200"/>
        <v/>
      </c>
      <c r="AJ934" s="95" t="str">
        <f>IF(G934&amp;H934=※編集不可※選択項目!$J$3,VLOOKUP(新規登録用!U934,※編集不可※選択項目!$N$2:$P$13,3,TRUE),AK934)</f>
        <v/>
      </c>
      <c r="AK934" s="95" t="str">
        <f>IF(G934&amp;H934=※編集不可※選択項目!$J$15,VLOOKUP(新規登録用!U934,※編集不可※選択項目!$N$14:$P$25,3,TRUE),AL934)</f>
        <v/>
      </c>
      <c r="AL934" s="95" t="str">
        <f>IF(G934&amp;H934=※編集不可※選択項目!$J$27,VLOOKUP(新規登録用!U934,※編集不可※選択項目!$N$26:$P$41,3,TRUE),AM934)</f>
        <v/>
      </c>
      <c r="AM934" s="95" t="str">
        <f>IF(G934&amp;H934=※編集不可※選択項目!$J$43,VLOOKUP(新規登録用!U934,※編集不可※選択項目!$N$42:$P$46,3,TRUE),AN934)</f>
        <v/>
      </c>
      <c r="AN934" s="95" t="str">
        <f>IF(G934&amp;H934=※編集不可※選択項目!$J$48,VLOOKUP(新規登録用!U934,※編集不可※選択項目!$N$47:$P$51,3,TRUE),"")</f>
        <v/>
      </c>
      <c r="AO934" s="94">
        <f>IFERROR(VLOOKUP(Y934&amp;G934&amp;H934,※編集不可※選択項目!U:V,2,FALSE),0)</f>
        <v>0</v>
      </c>
      <c r="AP934" s="94">
        <f t="shared" si="201"/>
        <v>0</v>
      </c>
      <c r="AQ934" s="94" t="str">
        <f t="shared" si="202"/>
        <v/>
      </c>
      <c r="AR934" s="81">
        <f t="shared" si="203"/>
        <v>0</v>
      </c>
      <c r="AS934" s="81">
        <f t="shared" si="208"/>
        <v>0</v>
      </c>
      <c r="AT934" s="81">
        <f t="shared" si="204"/>
        <v>0</v>
      </c>
      <c r="AU934" s="81" t="str">
        <f t="shared" si="209"/>
        <v/>
      </c>
      <c r="AV934" s="74">
        <f t="shared" si="210"/>
        <v>0</v>
      </c>
      <c r="AW934" s="74">
        <f t="shared" si="211"/>
        <v>0</v>
      </c>
    </row>
    <row r="935" spans="1:49" s="13" customFormat="1" ht="25.15" customHeight="1" x14ac:dyDescent="0.15">
      <c r="A935" s="72">
        <f t="shared" si="205"/>
        <v>924</v>
      </c>
      <c r="B935" s="26" t="str">
        <f t="shared" si="198"/>
        <v/>
      </c>
      <c r="C935" s="73"/>
      <c r="D935" s="24" t="str">
        <f t="shared" si="206"/>
        <v/>
      </c>
      <c r="E935" s="24" t="str">
        <f t="shared" si="207"/>
        <v/>
      </c>
      <c r="F935" s="22"/>
      <c r="G935" s="23"/>
      <c r="H935" s="22"/>
      <c r="I935" s="24" t="str">
        <f>IF(OR(G935="",H935="",U935=""),"",IFERROR(VLOOKUP(G935&amp;H935&amp;U935,※編集不可※選択項目!$K$3:$P$51,5,FALSE),"該当なし"))</f>
        <v/>
      </c>
      <c r="J935" s="41"/>
      <c r="K935" s="22"/>
      <c r="L935" s="24" t="e">
        <f>J935&amp;#REF!</f>
        <v>#REF!</v>
      </c>
      <c r="M935" s="22"/>
      <c r="N935" s="22"/>
      <c r="O935" s="22"/>
      <c r="P935" s="22"/>
      <c r="Q935" s="22"/>
      <c r="R935" s="22"/>
      <c r="S935" s="25" t="str">
        <f t="shared" si="199"/>
        <v/>
      </c>
      <c r="T935" s="22"/>
      <c r="U935" s="22"/>
      <c r="V935" s="22"/>
      <c r="W935" s="22"/>
      <c r="X935" s="22"/>
      <c r="Y935" s="22"/>
      <c r="Z935" s="31"/>
      <c r="AA935" s="41"/>
      <c r="AB935" s="31"/>
      <c r="AC935" s="121"/>
      <c r="AD935" s="122"/>
      <c r="AE935" s="118"/>
      <c r="AF935" s="100"/>
      <c r="AG935" s="71"/>
      <c r="AH935" s="94">
        <f>IFERROR(INDEX(※編集不可※選択項目!$P$3:$P$51,MATCH(新規登録用!G935&amp;新規登録用!H935&amp;新規登録用!I935,※編集不可※選択項目!$Q$3:$Q$51,0)),0)</f>
        <v>0</v>
      </c>
      <c r="AI935" s="95" t="str">
        <f t="shared" si="200"/>
        <v/>
      </c>
      <c r="AJ935" s="95" t="str">
        <f>IF(G935&amp;H935=※編集不可※選択項目!$J$3,VLOOKUP(新規登録用!U935,※編集不可※選択項目!$N$2:$P$13,3,TRUE),AK935)</f>
        <v/>
      </c>
      <c r="AK935" s="95" t="str">
        <f>IF(G935&amp;H935=※編集不可※選択項目!$J$15,VLOOKUP(新規登録用!U935,※編集不可※選択項目!$N$14:$P$25,3,TRUE),AL935)</f>
        <v/>
      </c>
      <c r="AL935" s="95" t="str">
        <f>IF(G935&amp;H935=※編集不可※選択項目!$J$27,VLOOKUP(新規登録用!U935,※編集不可※選択項目!$N$26:$P$41,3,TRUE),AM935)</f>
        <v/>
      </c>
      <c r="AM935" s="95" t="str">
        <f>IF(G935&amp;H935=※編集不可※選択項目!$J$43,VLOOKUP(新規登録用!U935,※編集不可※選択項目!$N$42:$P$46,3,TRUE),AN935)</f>
        <v/>
      </c>
      <c r="AN935" s="95" t="str">
        <f>IF(G935&amp;H935=※編集不可※選択項目!$J$48,VLOOKUP(新規登録用!U935,※編集不可※選択項目!$N$47:$P$51,3,TRUE),"")</f>
        <v/>
      </c>
      <c r="AO935" s="94">
        <f>IFERROR(VLOOKUP(Y935&amp;G935&amp;H935,※編集不可※選択項目!U:V,2,FALSE),0)</f>
        <v>0</v>
      </c>
      <c r="AP935" s="94">
        <f t="shared" si="201"/>
        <v>0</v>
      </c>
      <c r="AQ935" s="94" t="str">
        <f t="shared" si="202"/>
        <v/>
      </c>
      <c r="AR935" s="81">
        <f t="shared" si="203"/>
        <v>0</v>
      </c>
      <c r="AS935" s="81">
        <f t="shared" si="208"/>
        <v>0</v>
      </c>
      <c r="AT935" s="81">
        <f t="shared" si="204"/>
        <v>0</v>
      </c>
      <c r="AU935" s="81" t="str">
        <f t="shared" si="209"/>
        <v/>
      </c>
      <c r="AV935" s="74">
        <f t="shared" si="210"/>
        <v>0</v>
      </c>
      <c r="AW935" s="74">
        <f t="shared" si="211"/>
        <v>0</v>
      </c>
    </row>
    <row r="936" spans="1:49" s="13" customFormat="1" ht="25.15" customHeight="1" x14ac:dyDescent="0.15">
      <c r="A936" s="72">
        <f t="shared" si="205"/>
        <v>925</v>
      </c>
      <c r="B936" s="26" t="str">
        <f t="shared" si="198"/>
        <v/>
      </c>
      <c r="C936" s="73"/>
      <c r="D936" s="24" t="str">
        <f t="shared" si="206"/>
        <v/>
      </c>
      <c r="E936" s="24" t="str">
        <f t="shared" si="207"/>
        <v/>
      </c>
      <c r="F936" s="22"/>
      <c r="G936" s="23"/>
      <c r="H936" s="22"/>
      <c r="I936" s="24" t="str">
        <f>IF(OR(G936="",H936="",U936=""),"",IFERROR(VLOOKUP(G936&amp;H936&amp;U936,※編集不可※選択項目!$K$3:$P$51,5,FALSE),"該当なし"))</f>
        <v/>
      </c>
      <c r="J936" s="41"/>
      <c r="K936" s="22"/>
      <c r="L936" s="24" t="e">
        <f>J936&amp;#REF!</f>
        <v>#REF!</v>
      </c>
      <c r="M936" s="22"/>
      <c r="N936" s="22"/>
      <c r="O936" s="22"/>
      <c r="P936" s="22"/>
      <c r="Q936" s="22"/>
      <c r="R936" s="22"/>
      <c r="S936" s="25" t="str">
        <f t="shared" si="199"/>
        <v/>
      </c>
      <c r="T936" s="22"/>
      <c r="U936" s="22"/>
      <c r="V936" s="22"/>
      <c r="W936" s="22"/>
      <c r="X936" s="22"/>
      <c r="Y936" s="22"/>
      <c r="Z936" s="31"/>
      <c r="AA936" s="41"/>
      <c r="AB936" s="31"/>
      <c r="AC936" s="121"/>
      <c r="AD936" s="122"/>
      <c r="AE936" s="118"/>
      <c r="AF936" s="100"/>
      <c r="AG936" s="71"/>
      <c r="AH936" s="94">
        <f>IFERROR(INDEX(※編集不可※選択項目!$P$3:$P$51,MATCH(新規登録用!G936&amp;新規登録用!H936&amp;新規登録用!I936,※編集不可※選択項目!$Q$3:$Q$51,0)),0)</f>
        <v>0</v>
      </c>
      <c r="AI936" s="95" t="str">
        <f t="shared" si="200"/>
        <v/>
      </c>
      <c r="AJ936" s="95" t="str">
        <f>IF(G936&amp;H936=※編集不可※選択項目!$J$3,VLOOKUP(新規登録用!U936,※編集不可※選択項目!$N$2:$P$13,3,TRUE),AK936)</f>
        <v/>
      </c>
      <c r="AK936" s="95" t="str">
        <f>IF(G936&amp;H936=※編集不可※選択項目!$J$15,VLOOKUP(新規登録用!U936,※編集不可※選択項目!$N$14:$P$25,3,TRUE),AL936)</f>
        <v/>
      </c>
      <c r="AL936" s="95" t="str">
        <f>IF(G936&amp;H936=※編集不可※選択項目!$J$27,VLOOKUP(新規登録用!U936,※編集不可※選択項目!$N$26:$P$41,3,TRUE),AM936)</f>
        <v/>
      </c>
      <c r="AM936" s="95" t="str">
        <f>IF(G936&amp;H936=※編集不可※選択項目!$J$43,VLOOKUP(新規登録用!U936,※編集不可※選択項目!$N$42:$P$46,3,TRUE),AN936)</f>
        <v/>
      </c>
      <c r="AN936" s="95" t="str">
        <f>IF(G936&amp;H936=※編集不可※選択項目!$J$48,VLOOKUP(新規登録用!U936,※編集不可※選択項目!$N$47:$P$51,3,TRUE),"")</f>
        <v/>
      </c>
      <c r="AO936" s="94">
        <f>IFERROR(VLOOKUP(Y936&amp;G936&amp;H936,※編集不可※選択項目!U:V,2,FALSE),0)</f>
        <v>0</v>
      </c>
      <c r="AP936" s="94">
        <f t="shared" si="201"/>
        <v>0</v>
      </c>
      <c r="AQ936" s="94" t="str">
        <f t="shared" si="202"/>
        <v/>
      </c>
      <c r="AR936" s="81">
        <f t="shared" si="203"/>
        <v>0</v>
      </c>
      <c r="AS936" s="81">
        <f t="shared" si="208"/>
        <v>0</v>
      </c>
      <c r="AT936" s="81">
        <f t="shared" si="204"/>
        <v>0</v>
      </c>
      <c r="AU936" s="81" t="str">
        <f t="shared" si="209"/>
        <v/>
      </c>
      <c r="AV936" s="74">
        <f t="shared" si="210"/>
        <v>0</v>
      </c>
      <c r="AW936" s="74">
        <f t="shared" si="211"/>
        <v>0</v>
      </c>
    </row>
    <row r="937" spans="1:49" s="13" customFormat="1" ht="25.15" customHeight="1" x14ac:dyDescent="0.15">
      <c r="A937" s="72">
        <f t="shared" si="205"/>
        <v>926</v>
      </c>
      <c r="B937" s="26" t="str">
        <f t="shared" si="198"/>
        <v/>
      </c>
      <c r="C937" s="73"/>
      <c r="D937" s="24" t="str">
        <f t="shared" si="206"/>
        <v/>
      </c>
      <c r="E937" s="24" t="str">
        <f t="shared" si="207"/>
        <v/>
      </c>
      <c r="F937" s="22"/>
      <c r="G937" s="23"/>
      <c r="H937" s="22"/>
      <c r="I937" s="24" t="str">
        <f>IF(OR(G937="",H937="",U937=""),"",IFERROR(VLOOKUP(G937&amp;H937&amp;U937,※編集不可※選択項目!$K$3:$P$51,5,FALSE),"該当なし"))</f>
        <v/>
      </c>
      <c r="J937" s="41"/>
      <c r="K937" s="22"/>
      <c r="L937" s="24" t="e">
        <f>J937&amp;#REF!</f>
        <v>#REF!</v>
      </c>
      <c r="M937" s="22"/>
      <c r="N937" s="22"/>
      <c r="O937" s="22"/>
      <c r="P937" s="22"/>
      <c r="Q937" s="22"/>
      <c r="R937" s="22"/>
      <c r="S937" s="25" t="str">
        <f t="shared" si="199"/>
        <v/>
      </c>
      <c r="T937" s="22"/>
      <c r="U937" s="22"/>
      <c r="V937" s="22"/>
      <c r="W937" s="22"/>
      <c r="X937" s="22"/>
      <c r="Y937" s="22"/>
      <c r="Z937" s="31"/>
      <c r="AA937" s="41"/>
      <c r="AB937" s="31"/>
      <c r="AC937" s="121"/>
      <c r="AD937" s="122"/>
      <c r="AE937" s="118"/>
      <c r="AF937" s="100"/>
      <c r="AG937" s="71"/>
      <c r="AH937" s="94">
        <f>IFERROR(INDEX(※編集不可※選択項目!$P$3:$P$51,MATCH(新規登録用!G937&amp;新規登録用!H937&amp;新規登録用!I937,※編集不可※選択項目!$Q$3:$Q$51,0)),0)</f>
        <v>0</v>
      </c>
      <c r="AI937" s="95" t="str">
        <f t="shared" si="200"/>
        <v/>
      </c>
      <c r="AJ937" s="95" t="str">
        <f>IF(G937&amp;H937=※編集不可※選択項目!$J$3,VLOOKUP(新規登録用!U937,※編集不可※選択項目!$N$2:$P$13,3,TRUE),AK937)</f>
        <v/>
      </c>
      <c r="AK937" s="95" t="str">
        <f>IF(G937&amp;H937=※編集不可※選択項目!$J$15,VLOOKUP(新規登録用!U937,※編集不可※選択項目!$N$14:$P$25,3,TRUE),AL937)</f>
        <v/>
      </c>
      <c r="AL937" s="95" t="str">
        <f>IF(G937&amp;H937=※編集不可※選択項目!$J$27,VLOOKUP(新規登録用!U937,※編集不可※選択項目!$N$26:$P$41,3,TRUE),AM937)</f>
        <v/>
      </c>
      <c r="AM937" s="95" t="str">
        <f>IF(G937&amp;H937=※編集不可※選択項目!$J$43,VLOOKUP(新規登録用!U937,※編集不可※選択項目!$N$42:$P$46,3,TRUE),AN937)</f>
        <v/>
      </c>
      <c r="AN937" s="95" t="str">
        <f>IF(G937&amp;H937=※編集不可※選択項目!$J$48,VLOOKUP(新規登録用!U937,※編集不可※選択項目!$N$47:$P$51,3,TRUE),"")</f>
        <v/>
      </c>
      <c r="AO937" s="94">
        <f>IFERROR(VLOOKUP(Y937&amp;G937&amp;H937,※編集不可※選択項目!U:V,2,FALSE),0)</f>
        <v>0</v>
      </c>
      <c r="AP937" s="94">
        <f t="shared" si="201"/>
        <v>0</v>
      </c>
      <c r="AQ937" s="94" t="str">
        <f t="shared" si="202"/>
        <v/>
      </c>
      <c r="AR937" s="81">
        <f t="shared" si="203"/>
        <v>0</v>
      </c>
      <c r="AS937" s="81">
        <f t="shared" si="208"/>
        <v>0</v>
      </c>
      <c r="AT937" s="81">
        <f t="shared" si="204"/>
        <v>0</v>
      </c>
      <c r="AU937" s="81" t="str">
        <f t="shared" si="209"/>
        <v/>
      </c>
      <c r="AV937" s="74">
        <f t="shared" si="210"/>
        <v>0</v>
      </c>
      <c r="AW937" s="74">
        <f t="shared" si="211"/>
        <v>0</v>
      </c>
    </row>
    <row r="938" spans="1:49" s="13" customFormat="1" ht="25.15" customHeight="1" x14ac:dyDescent="0.15">
      <c r="A938" s="72">
        <f t="shared" si="205"/>
        <v>927</v>
      </c>
      <c r="B938" s="26" t="str">
        <f t="shared" si="198"/>
        <v/>
      </c>
      <c r="C938" s="73"/>
      <c r="D938" s="24" t="str">
        <f t="shared" si="206"/>
        <v/>
      </c>
      <c r="E938" s="24" t="str">
        <f t="shared" si="207"/>
        <v/>
      </c>
      <c r="F938" s="22"/>
      <c r="G938" s="23"/>
      <c r="H938" s="22"/>
      <c r="I938" s="24" t="str">
        <f>IF(OR(G938="",H938="",U938=""),"",IFERROR(VLOOKUP(G938&amp;H938&amp;U938,※編集不可※選択項目!$K$3:$P$51,5,FALSE),"該当なし"))</f>
        <v/>
      </c>
      <c r="J938" s="41"/>
      <c r="K938" s="22"/>
      <c r="L938" s="24" t="e">
        <f>J938&amp;#REF!</f>
        <v>#REF!</v>
      </c>
      <c r="M938" s="22"/>
      <c r="N938" s="22"/>
      <c r="O938" s="22"/>
      <c r="P938" s="22"/>
      <c r="Q938" s="22"/>
      <c r="R938" s="22"/>
      <c r="S938" s="25" t="str">
        <f t="shared" si="199"/>
        <v/>
      </c>
      <c r="T938" s="22"/>
      <c r="U938" s="22"/>
      <c r="V938" s="22"/>
      <c r="W938" s="22"/>
      <c r="X938" s="22"/>
      <c r="Y938" s="22"/>
      <c r="Z938" s="31"/>
      <c r="AA938" s="41"/>
      <c r="AB938" s="31"/>
      <c r="AC938" s="121"/>
      <c r="AD938" s="122"/>
      <c r="AE938" s="118"/>
      <c r="AF938" s="100"/>
      <c r="AG938" s="71"/>
      <c r="AH938" s="94">
        <f>IFERROR(INDEX(※編集不可※選択項目!$P$3:$P$51,MATCH(新規登録用!G938&amp;新規登録用!H938&amp;新規登録用!I938,※編集不可※選択項目!$Q$3:$Q$51,0)),0)</f>
        <v>0</v>
      </c>
      <c r="AI938" s="95" t="str">
        <f t="shared" si="200"/>
        <v/>
      </c>
      <c r="AJ938" s="95" t="str">
        <f>IF(G938&amp;H938=※編集不可※選択項目!$J$3,VLOOKUP(新規登録用!U938,※編集不可※選択項目!$N$2:$P$13,3,TRUE),AK938)</f>
        <v/>
      </c>
      <c r="AK938" s="95" t="str">
        <f>IF(G938&amp;H938=※編集不可※選択項目!$J$15,VLOOKUP(新規登録用!U938,※編集不可※選択項目!$N$14:$P$25,3,TRUE),AL938)</f>
        <v/>
      </c>
      <c r="AL938" s="95" t="str">
        <f>IF(G938&amp;H938=※編集不可※選択項目!$J$27,VLOOKUP(新規登録用!U938,※編集不可※選択項目!$N$26:$P$41,3,TRUE),AM938)</f>
        <v/>
      </c>
      <c r="AM938" s="95" t="str">
        <f>IF(G938&amp;H938=※編集不可※選択項目!$J$43,VLOOKUP(新規登録用!U938,※編集不可※選択項目!$N$42:$P$46,3,TRUE),AN938)</f>
        <v/>
      </c>
      <c r="AN938" s="95" t="str">
        <f>IF(G938&amp;H938=※編集不可※選択項目!$J$48,VLOOKUP(新規登録用!U938,※編集不可※選択項目!$N$47:$P$51,3,TRUE),"")</f>
        <v/>
      </c>
      <c r="AO938" s="94">
        <f>IFERROR(VLOOKUP(Y938&amp;G938&amp;H938,※編集不可※選択項目!U:V,2,FALSE),0)</f>
        <v>0</v>
      </c>
      <c r="AP938" s="94">
        <f t="shared" si="201"/>
        <v>0</v>
      </c>
      <c r="AQ938" s="94" t="str">
        <f t="shared" si="202"/>
        <v/>
      </c>
      <c r="AR938" s="81">
        <f t="shared" si="203"/>
        <v>0</v>
      </c>
      <c r="AS938" s="81">
        <f t="shared" si="208"/>
        <v>0</v>
      </c>
      <c r="AT938" s="81">
        <f t="shared" si="204"/>
        <v>0</v>
      </c>
      <c r="AU938" s="81" t="str">
        <f t="shared" si="209"/>
        <v/>
      </c>
      <c r="AV938" s="74">
        <f t="shared" si="210"/>
        <v>0</v>
      </c>
      <c r="AW938" s="74">
        <f t="shared" si="211"/>
        <v>0</v>
      </c>
    </row>
    <row r="939" spans="1:49" s="13" customFormat="1" ht="25.15" customHeight="1" x14ac:dyDescent="0.15">
      <c r="A939" s="72">
        <f t="shared" si="205"/>
        <v>928</v>
      </c>
      <c r="B939" s="26" t="str">
        <f t="shared" si="198"/>
        <v/>
      </c>
      <c r="C939" s="73"/>
      <c r="D939" s="24" t="str">
        <f t="shared" si="206"/>
        <v/>
      </c>
      <c r="E939" s="24" t="str">
        <f t="shared" si="207"/>
        <v/>
      </c>
      <c r="F939" s="22"/>
      <c r="G939" s="23"/>
      <c r="H939" s="22"/>
      <c r="I939" s="24" t="str">
        <f>IF(OR(G939="",H939="",U939=""),"",IFERROR(VLOOKUP(G939&amp;H939&amp;U939,※編集不可※選択項目!$K$3:$P$51,5,FALSE),"該当なし"))</f>
        <v/>
      </c>
      <c r="J939" s="41"/>
      <c r="K939" s="22"/>
      <c r="L939" s="24" t="e">
        <f>J939&amp;#REF!</f>
        <v>#REF!</v>
      </c>
      <c r="M939" s="22"/>
      <c r="N939" s="22"/>
      <c r="O939" s="22"/>
      <c r="P939" s="22"/>
      <c r="Q939" s="22"/>
      <c r="R939" s="22"/>
      <c r="S939" s="25" t="str">
        <f t="shared" si="199"/>
        <v/>
      </c>
      <c r="T939" s="22"/>
      <c r="U939" s="22"/>
      <c r="V939" s="22"/>
      <c r="W939" s="22"/>
      <c r="X939" s="22"/>
      <c r="Y939" s="22"/>
      <c r="Z939" s="31"/>
      <c r="AA939" s="41"/>
      <c r="AB939" s="31"/>
      <c r="AC939" s="121"/>
      <c r="AD939" s="122"/>
      <c r="AE939" s="118"/>
      <c r="AF939" s="100"/>
      <c r="AG939" s="71"/>
      <c r="AH939" s="94">
        <f>IFERROR(INDEX(※編集不可※選択項目!$P$3:$P$51,MATCH(新規登録用!G939&amp;新規登録用!H939&amp;新規登録用!I939,※編集不可※選択項目!$Q$3:$Q$51,0)),0)</f>
        <v>0</v>
      </c>
      <c r="AI939" s="95" t="str">
        <f t="shared" si="200"/>
        <v/>
      </c>
      <c r="AJ939" s="95" t="str">
        <f>IF(G939&amp;H939=※編集不可※選択項目!$J$3,VLOOKUP(新規登録用!U939,※編集不可※選択項目!$N$2:$P$13,3,TRUE),AK939)</f>
        <v/>
      </c>
      <c r="AK939" s="95" t="str">
        <f>IF(G939&amp;H939=※編集不可※選択項目!$J$15,VLOOKUP(新規登録用!U939,※編集不可※選択項目!$N$14:$P$25,3,TRUE),AL939)</f>
        <v/>
      </c>
      <c r="AL939" s="95" t="str">
        <f>IF(G939&amp;H939=※編集不可※選択項目!$J$27,VLOOKUP(新規登録用!U939,※編集不可※選択項目!$N$26:$P$41,3,TRUE),AM939)</f>
        <v/>
      </c>
      <c r="AM939" s="95" t="str">
        <f>IF(G939&amp;H939=※編集不可※選択項目!$J$43,VLOOKUP(新規登録用!U939,※編集不可※選択項目!$N$42:$P$46,3,TRUE),AN939)</f>
        <v/>
      </c>
      <c r="AN939" s="95" t="str">
        <f>IF(G939&amp;H939=※編集不可※選択項目!$J$48,VLOOKUP(新規登録用!U939,※編集不可※選択項目!$N$47:$P$51,3,TRUE),"")</f>
        <v/>
      </c>
      <c r="AO939" s="94">
        <f>IFERROR(VLOOKUP(Y939&amp;G939&amp;H939,※編集不可※選択項目!U:V,2,FALSE),0)</f>
        <v>0</v>
      </c>
      <c r="AP939" s="94">
        <f t="shared" si="201"/>
        <v>0</v>
      </c>
      <c r="AQ939" s="94" t="str">
        <f t="shared" si="202"/>
        <v/>
      </c>
      <c r="AR939" s="81">
        <f t="shared" si="203"/>
        <v>0</v>
      </c>
      <c r="AS939" s="81">
        <f t="shared" si="208"/>
        <v>0</v>
      </c>
      <c r="AT939" s="81">
        <f t="shared" si="204"/>
        <v>0</v>
      </c>
      <c r="AU939" s="81" t="str">
        <f t="shared" si="209"/>
        <v/>
      </c>
      <c r="AV939" s="74">
        <f t="shared" si="210"/>
        <v>0</v>
      </c>
      <c r="AW939" s="74">
        <f t="shared" si="211"/>
        <v>0</v>
      </c>
    </row>
    <row r="940" spans="1:49" s="13" customFormat="1" ht="25.15" customHeight="1" x14ac:dyDescent="0.15">
      <c r="A940" s="72">
        <f t="shared" si="205"/>
        <v>929</v>
      </c>
      <c r="B940" s="26" t="str">
        <f t="shared" si="198"/>
        <v/>
      </c>
      <c r="C940" s="73"/>
      <c r="D940" s="24" t="str">
        <f t="shared" si="206"/>
        <v/>
      </c>
      <c r="E940" s="24" t="str">
        <f t="shared" si="207"/>
        <v/>
      </c>
      <c r="F940" s="22"/>
      <c r="G940" s="23"/>
      <c r="H940" s="22"/>
      <c r="I940" s="24" t="str">
        <f>IF(OR(G940="",H940="",U940=""),"",IFERROR(VLOOKUP(G940&amp;H940&amp;U940,※編集不可※選択項目!$K$3:$P$51,5,FALSE),"該当なし"))</f>
        <v/>
      </c>
      <c r="J940" s="41"/>
      <c r="K940" s="22"/>
      <c r="L940" s="24" t="e">
        <f>J940&amp;#REF!</f>
        <v>#REF!</v>
      </c>
      <c r="M940" s="22"/>
      <c r="N940" s="22"/>
      <c r="O940" s="22"/>
      <c r="P940" s="22"/>
      <c r="Q940" s="22"/>
      <c r="R940" s="22"/>
      <c r="S940" s="25" t="str">
        <f t="shared" si="199"/>
        <v/>
      </c>
      <c r="T940" s="22"/>
      <c r="U940" s="22"/>
      <c r="V940" s="22"/>
      <c r="W940" s="22"/>
      <c r="X940" s="22"/>
      <c r="Y940" s="22"/>
      <c r="Z940" s="31"/>
      <c r="AA940" s="41"/>
      <c r="AB940" s="31"/>
      <c r="AC940" s="121"/>
      <c r="AD940" s="122"/>
      <c r="AE940" s="118"/>
      <c r="AF940" s="100"/>
      <c r="AG940" s="71"/>
      <c r="AH940" s="94">
        <f>IFERROR(INDEX(※編集不可※選択項目!$P$3:$P$51,MATCH(新規登録用!G940&amp;新規登録用!H940&amp;新規登録用!I940,※編集不可※選択項目!$Q$3:$Q$51,0)),0)</f>
        <v>0</v>
      </c>
      <c r="AI940" s="95" t="str">
        <f t="shared" si="200"/>
        <v/>
      </c>
      <c r="AJ940" s="95" t="str">
        <f>IF(G940&amp;H940=※編集不可※選択項目!$J$3,VLOOKUP(新規登録用!U940,※編集不可※選択項目!$N$2:$P$13,3,TRUE),AK940)</f>
        <v/>
      </c>
      <c r="AK940" s="95" t="str">
        <f>IF(G940&amp;H940=※編集不可※選択項目!$J$15,VLOOKUP(新規登録用!U940,※編集不可※選択項目!$N$14:$P$25,3,TRUE),AL940)</f>
        <v/>
      </c>
      <c r="AL940" s="95" t="str">
        <f>IF(G940&amp;H940=※編集不可※選択項目!$J$27,VLOOKUP(新規登録用!U940,※編集不可※選択項目!$N$26:$P$41,3,TRUE),AM940)</f>
        <v/>
      </c>
      <c r="AM940" s="95" t="str">
        <f>IF(G940&amp;H940=※編集不可※選択項目!$J$43,VLOOKUP(新規登録用!U940,※編集不可※選択項目!$N$42:$P$46,3,TRUE),AN940)</f>
        <v/>
      </c>
      <c r="AN940" s="95" t="str">
        <f>IF(G940&amp;H940=※編集不可※選択項目!$J$48,VLOOKUP(新規登録用!U940,※編集不可※選択項目!$N$47:$P$51,3,TRUE),"")</f>
        <v/>
      </c>
      <c r="AO940" s="94">
        <f>IFERROR(VLOOKUP(Y940&amp;G940&amp;H940,※編集不可※選択項目!U:V,2,FALSE),0)</f>
        <v>0</v>
      </c>
      <c r="AP940" s="94">
        <f t="shared" si="201"/>
        <v>0</v>
      </c>
      <c r="AQ940" s="94" t="str">
        <f t="shared" si="202"/>
        <v/>
      </c>
      <c r="AR940" s="81">
        <f t="shared" si="203"/>
        <v>0</v>
      </c>
      <c r="AS940" s="81">
        <f t="shared" si="208"/>
        <v>0</v>
      </c>
      <c r="AT940" s="81">
        <f t="shared" si="204"/>
        <v>0</v>
      </c>
      <c r="AU940" s="81" t="str">
        <f t="shared" si="209"/>
        <v/>
      </c>
      <c r="AV940" s="74">
        <f t="shared" si="210"/>
        <v>0</v>
      </c>
      <c r="AW940" s="74">
        <f t="shared" si="211"/>
        <v>0</v>
      </c>
    </row>
    <row r="941" spans="1:49" s="13" customFormat="1" ht="25.15" customHeight="1" x14ac:dyDescent="0.15">
      <c r="A941" s="72">
        <f t="shared" si="205"/>
        <v>930</v>
      </c>
      <c r="B941" s="26" t="str">
        <f t="shared" si="198"/>
        <v/>
      </c>
      <c r="C941" s="73"/>
      <c r="D941" s="24" t="str">
        <f t="shared" si="206"/>
        <v/>
      </c>
      <c r="E941" s="24" t="str">
        <f t="shared" si="207"/>
        <v/>
      </c>
      <c r="F941" s="22"/>
      <c r="G941" s="23"/>
      <c r="H941" s="22"/>
      <c r="I941" s="24" t="str">
        <f>IF(OR(G941="",H941="",U941=""),"",IFERROR(VLOOKUP(G941&amp;H941&amp;U941,※編集不可※選択項目!$K$3:$P$51,5,FALSE),"該当なし"))</f>
        <v/>
      </c>
      <c r="J941" s="41"/>
      <c r="K941" s="22"/>
      <c r="L941" s="24" t="e">
        <f>J941&amp;#REF!</f>
        <v>#REF!</v>
      </c>
      <c r="M941" s="22"/>
      <c r="N941" s="22"/>
      <c r="O941" s="22"/>
      <c r="P941" s="22"/>
      <c r="Q941" s="22"/>
      <c r="R941" s="22"/>
      <c r="S941" s="25" t="str">
        <f t="shared" si="199"/>
        <v/>
      </c>
      <c r="T941" s="22"/>
      <c r="U941" s="22"/>
      <c r="V941" s="22"/>
      <c r="W941" s="22"/>
      <c r="X941" s="22"/>
      <c r="Y941" s="22"/>
      <c r="Z941" s="31"/>
      <c r="AA941" s="41"/>
      <c r="AB941" s="31"/>
      <c r="AC941" s="121"/>
      <c r="AD941" s="122"/>
      <c r="AE941" s="118"/>
      <c r="AF941" s="100"/>
      <c r="AG941" s="71"/>
      <c r="AH941" s="94">
        <f>IFERROR(INDEX(※編集不可※選択項目!$P$3:$P$51,MATCH(新規登録用!G941&amp;新規登録用!H941&amp;新規登録用!I941,※編集不可※選択項目!$Q$3:$Q$51,0)),0)</f>
        <v>0</v>
      </c>
      <c r="AI941" s="95" t="str">
        <f t="shared" si="200"/>
        <v/>
      </c>
      <c r="AJ941" s="95" t="str">
        <f>IF(G941&amp;H941=※編集不可※選択項目!$J$3,VLOOKUP(新規登録用!U941,※編集不可※選択項目!$N$2:$P$13,3,TRUE),AK941)</f>
        <v/>
      </c>
      <c r="AK941" s="95" t="str">
        <f>IF(G941&amp;H941=※編集不可※選択項目!$J$15,VLOOKUP(新規登録用!U941,※編集不可※選択項目!$N$14:$P$25,3,TRUE),AL941)</f>
        <v/>
      </c>
      <c r="AL941" s="95" t="str">
        <f>IF(G941&amp;H941=※編集不可※選択項目!$J$27,VLOOKUP(新規登録用!U941,※編集不可※選択項目!$N$26:$P$41,3,TRUE),AM941)</f>
        <v/>
      </c>
      <c r="AM941" s="95" t="str">
        <f>IF(G941&amp;H941=※編集不可※選択項目!$J$43,VLOOKUP(新規登録用!U941,※編集不可※選択項目!$N$42:$P$46,3,TRUE),AN941)</f>
        <v/>
      </c>
      <c r="AN941" s="95" t="str">
        <f>IF(G941&amp;H941=※編集不可※選択項目!$J$48,VLOOKUP(新規登録用!U941,※編集不可※選択項目!$N$47:$P$51,3,TRUE),"")</f>
        <v/>
      </c>
      <c r="AO941" s="94">
        <f>IFERROR(VLOOKUP(Y941&amp;G941&amp;H941,※編集不可※選択項目!U:V,2,FALSE),0)</f>
        <v>0</v>
      </c>
      <c r="AP941" s="94">
        <f t="shared" si="201"/>
        <v>0</v>
      </c>
      <c r="AQ941" s="94" t="str">
        <f t="shared" si="202"/>
        <v/>
      </c>
      <c r="AR941" s="81">
        <f t="shared" si="203"/>
        <v>0</v>
      </c>
      <c r="AS941" s="81">
        <f t="shared" si="208"/>
        <v>0</v>
      </c>
      <c r="AT941" s="81">
        <f t="shared" si="204"/>
        <v>0</v>
      </c>
      <c r="AU941" s="81" t="str">
        <f t="shared" si="209"/>
        <v/>
      </c>
      <c r="AV941" s="74">
        <f t="shared" si="210"/>
        <v>0</v>
      </c>
      <c r="AW941" s="74">
        <f t="shared" si="211"/>
        <v>0</v>
      </c>
    </row>
    <row r="942" spans="1:49" s="13" customFormat="1" ht="25.15" customHeight="1" x14ac:dyDescent="0.15">
      <c r="A942" s="72">
        <f t="shared" si="205"/>
        <v>931</v>
      </c>
      <c r="B942" s="26" t="str">
        <f t="shared" si="198"/>
        <v/>
      </c>
      <c r="C942" s="73"/>
      <c r="D942" s="24" t="str">
        <f t="shared" si="206"/>
        <v/>
      </c>
      <c r="E942" s="24" t="str">
        <f t="shared" si="207"/>
        <v/>
      </c>
      <c r="F942" s="22"/>
      <c r="G942" s="23"/>
      <c r="H942" s="22"/>
      <c r="I942" s="24" t="str">
        <f>IF(OR(G942="",H942="",U942=""),"",IFERROR(VLOOKUP(G942&amp;H942&amp;U942,※編集不可※選択項目!$K$3:$P$51,5,FALSE),"該当なし"))</f>
        <v/>
      </c>
      <c r="J942" s="41"/>
      <c r="K942" s="22"/>
      <c r="L942" s="24" t="e">
        <f>J942&amp;#REF!</f>
        <v>#REF!</v>
      </c>
      <c r="M942" s="22"/>
      <c r="N942" s="22"/>
      <c r="O942" s="22"/>
      <c r="P942" s="22"/>
      <c r="Q942" s="22"/>
      <c r="R942" s="22"/>
      <c r="S942" s="25" t="str">
        <f t="shared" si="199"/>
        <v/>
      </c>
      <c r="T942" s="22"/>
      <c r="U942" s="22"/>
      <c r="V942" s="22"/>
      <c r="W942" s="22"/>
      <c r="X942" s="22"/>
      <c r="Y942" s="22"/>
      <c r="Z942" s="31"/>
      <c r="AA942" s="41"/>
      <c r="AB942" s="31"/>
      <c r="AC942" s="121"/>
      <c r="AD942" s="122"/>
      <c r="AE942" s="118"/>
      <c r="AF942" s="100"/>
      <c r="AG942" s="71"/>
      <c r="AH942" s="94">
        <f>IFERROR(INDEX(※編集不可※選択項目!$P$3:$P$51,MATCH(新規登録用!G942&amp;新規登録用!H942&amp;新規登録用!I942,※編集不可※選択項目!$Q$3:$Q$51,0)),0)</f>
        <v>0</v>
      </c>
      <c r="AI942" s="95" t="str">
        <f t="shared" si="200"/>
        <v/>
      </c>
      <c r="AJ942" s="95" t="str">
        <f>IF(G942&amp;H942=※編集不可※選択項目!$J$3,VLOOKUP(新規登録用!U942,※編集不可※選択項目!$N$2:$P$13,3,TRUE),AK942)</f>
        <v/>
      </c>
      <c r="AK942" s="95" t="str">
        <f>IF(G942&amp;H942=※編集不可※選択項目!$J$15,VLOOKUP(新規登録用!U942,※編集不可※選択項目!$N$14:$P$25,3,TRUE),AL942)</f>
        <v/>
      </c>
      <c r="AL942" s="95" t="str">
        <f>IF(G942&amp;H942=※編集不可※選択項目!$J$27,VLOOKUP(新規登録用!U942,※編集不可※選択項目!$N$26:$P$41,3,TRUE),AM942)</f>
        <v/>
      </c>
      <c r="AM942" s="95" t="str">
        <f>IF(G942&amp;H942=※編集不可※選択項目!$J$43,VLOOKUP(新規登録用!U942,※編集不可※選択項目!$N$42:$P$46,3,TRUE),AN942)</f>
        <v/>
      </c>
      <c r="AN942" s="95" t="str">
        <f>IF(G942&amp;H942=※編集不可※選択項目!$J$48,VLOOKUP(新規登録用!U942,※編集不可※選択項目!$N$47:$P$51,3,TRUE),"")</f>
        <v/>
      </c>
      <c r="AO942" s="94">
        <f>IFERROR(VLOOKUP(Y942&amp;G942&amp;H942,※編集不可※選択項目!U:V,2,FALSE),0)</f>
        <v>0</v>
      </c>
      <c r="AP942" s="94">
        <f t="shared" si="201"/>
        <v>0</v>
      </c>
      <c r="AQ942" s="94" t="str">
        <f t="shared" si="202"/>
        <v/>
      </c>
      <c r="AR942" s="81">
        <f t="shared" si="203"/>
        <v>0</v>
      </c>
      <c r="AS942" s="81">
        <f t="shared" si="208"/>
        <v>0</v>
      </c>
      <c r="AT942" s="81">
        <f t="shared" si="204"/>
        <v>0</v>
      </c>
      <c r="AU942" s="81" t="str">
        <f t="shared" si="209"/>
        <v/>
      </c>
      <c r="AV942" s="74">
        <f t="shared" si="210"/>
        <v>0</v>
      </c>
      <c r="AW942" s="74">
        <f t="shared" si="211"/>
        <v>0</v>
      </c>
    </row>
    <row r="943" spans="1:49" s="13" customFormat="1" ht="25.15" customHeight="1" x14ac:dyDescent="0.15">
      <c r="A943" s="72">
        <f t="shared" si="205"/>
        <v>932</v>
      </c>
      <c r="B943" s="26" t="str">
        <f t="shared" si="198"/>
        <v/>
      </c>
      <c r="C943" s="73"/>
      <c r="D943" s="24" t="str">
        <f t="shared" si="206"/>
        <v/>
      </c>
      <c r="E943" s="24" t="str">
        <f t="shared" si="207"/>
        <v/>
      </c>
      <c r="F943" s="22"/>
      <c r="G943" s="23"/>
      <c r="H943" s="22"/>
      <c r="I943" s="24" t="str">
        <f>IF(OR(G943="",H943="",U943=""),"",IFERROR(VLOOKUP(G943&amp;H943&amp;U943,※編集不可※選択項目!$K$3:$P$51,5,FALSE),"該当なし"))</f>
        <v/>
      </c>
      <c r="J943" s="41"/>
      <c r="K943" s="22"/>
      <c r="L943" s="24" t="e">
        <f>J943&amp;#REF!</f>
        <v>#REF!</v>
      </c>
      <c r="M943" s="22"/>
      <c r="N943" s="22"/>
      <c r="O943" s="22"/>
      <c r="P943" s="22"/>
      <c r="Q943" s="22"/>
      <c r="R943" s="22"/>
      <c r="S943" s="25" t="str">
        <f t="shared" si="199"/>
        <v/>
      </c>
      <c r="T943" s="22"/>
      <c r="U943" s="22"/>
      <c r="V943" s="22"/>
      <c r="W943" s="22"/>
      <c r="X943" s="22"/>
      <c r="Y943" s="22"/>
      <c r="Z943" s="31"/>
      <c r="AA943" s="41"/>
      <c r="AB943" s="31"/>
      <c r="AC943" s="121"/>
      <c r="AD943" s="122"/>
      <c r="AE943" s="118"/>
      <c r="AF943" s="100"/>
      <c r="AG943" s="71"/>
      <c r="AH943" s="94">
        <f>IFERROR(INDEX(※編集不可※選択項目!$P$3:$P$51,MATCH(新規登録用!G943&amp;新規登録用!H943&amp;新規登録用!I943,※編集不可※選択項目!$Q$3:$Q$51,0)),0)</f>
        <v>0</v>
      </c>
      <c r="AI943" s="95" t="str">
        <f t="shared" si="200"/>
        <v/>
      </c>
      <c r="AJ943" s="95" t="str">
        <f>IF(G943&amp;H943=※編集不可※選択項目!$J$3,VLOOKUP(新規登録用!U943,※編集不可※選択項目!$N$2:$P$13,3,TRUE),AK943)</f>
        <v/>
      </c>
      <c r="AK943" s="95" t="str">
        <f>IF(G943&amp;H943=※編集不可※選択項目!$J$15,VLOOKUP(新規登録用!U943,※編集不可※選択項目!$N$14:$P$25,3,TRUE),AL943)</f>
        <v/>
      </c>
      <c r="AL943" s="95" t="str">
        <f>IF(G943&amp;H943=※編集不可※選択項目!$J$27,VLOOKUP(新規登録用!U943,※編集不可※選択項目!$N$26:$P$41,3,TRUE),AM943)</f>
        <v/>
      </c>
      <c r="AM943" s="95" t="str">
        <f>IF(G943&amp;H943=※編集不可※選択項目!$J$43,VLOOKUP(新規登録用!U943,※編集不可※選択項目!$N$42:$P$46,3,TRUE),AN943)</f>
        <v/>
      </c>
      <c r="AN943" s="95" t="str">
        <f>IF(G943&amp;H943=※編集不可※選択項目!$J$48,VLOOKUP(新規登録用!U943,※編集不可※選択項目!$N$47:$P$51,3,TRUE),"")</f>
        <v/>
      </c>
      <c r="AO943" s="94">
        <f>IFERROR(VLOOKUP(Y943&amp;G943&amp;H943,※編集不可※選択項目!U:V,2,FALSE),0)</f>
        <v>0</v>
      </c>
      <c r="AP943" s="94">
        <f t="shared" si="201"/>
        <v>0</v>
      </c>
      <c r="AQ943" s="94" t="str">
        <f t="shared" si="202"/>
        <v/>
      </c>
      <c r="AR943" s="81">
        <f t="shared" si="203"/>
        <v>0</v>
      </c>
      <c r="AS943" s="81">
        <f t="shared" si="208"/>
        <v>0</v>
      </c>
      <c r="AT943" s="81">
        <f t="shared" si="204"/>
        <v>0</v>
      </c>
      <c r="AU943" s="81" t="str">
        <f t="shared" si="209"/>
        <v/>
      </c>
      <c r="AV943" s="74">
        <f t="shared" si="210"/>
        <v>0</v>
      </c>
      <c r="AW943" s="74">
        <f t="shared" si="211"/>
        <v>0</v>
      </c>
    </row>
    <row r="944" spans="1:49" s="13" customFormat="1" ht="25.15" customHeight="1" x14ac:dyDescent="0.15">
      <c r="A944" s="72">
        <f t="shared" si="205"/>
        <v>933</v>
      </c>
      <c r="B944" s="26" t="str">
        <f t="shared" si="198"/>
        <v/>
      </c>
      <c r="C944" s="73"/>
      <c r="D944" s="24" t="str">
        <f t="shared" si="206"/>
        <v/>
      </c>
      <c r="E944" s="24" t="str">
        <f t="shared" si="207"/>
        <v/>
      </c>
      <c r="F944" s="22"/>
      <c r="G944" s="23"/>
      <c r="H944" s="22"/>
      <c r="I944" s="24" t="str">
        <f>IF(OR(G944="",H944="",U944=""),"",IFERROR(VLOOKUP(G944&amp;H944&amp;U944,※編集不可※選択項目!$K$3:$P$51,5,FALSE),"該当なし"))</f>
        <v/>
      </c>
      <c r="J944" s="41"/>
      <c r="K944" s="22"/>
      <c r="L944" s="24" t="e">
        <f>J944&amp;#REF!</f>
        <v>#REF!</v>
      </c>
      <c r="M944" s="22"/>
      <c r="N944" s="22"/>
      <c r="O944" s="22"/>
      <c r="P944" s="22"/>
      <c r="Q944" s="22"/>
      <c r="R944" s="22"/>
      <c r="S944" s="25" t="str">
        <f t="shared" si="199"/>
        <v/>
      </c>
      <c r="T944" s="22"/>
      <c r="U944" s="22"/>
      <c r="V944" s="22"/>
      <c r="W944" s="22"/>
      <c r="X944" s="22"/>
      <c r="Y944" s="22"/>
      <c r="Z944" s="31"/>
      <c r="AA944" s="41"/>
      <c r="AB944" s="31"/>
      <c r="AC944" s="121"/>
      <c r="AD944" s="122"/>
      <c r="AE944" s="118"/>
      <c r="AF944" s="100"/>
      <c r="AG944" s="71"/>
      <c r="AH944" s="94">
        <f>IFERROR(INDEX(※編集不可※選択項目!$P$3:$P$51,MATCH(新規登録用!G944&amp;新規登録用!H944&amp;新規登録用!I944,※編集不可※選択項目!$Q$3:$Q$51,0)),0)</f>
        <v>0</v>
      </c>
      <c r="AI944" s="95" t="str">
        <f t="shared" si="200"/>
        <v/>
      </c>
      <c r="AJ944" s="95" t="str">
        <f>IF(G944&amp;H944=※編集不可※選択項目!$J$3,VLOOKUP(新規登録用!U944,※編集不可※選択項目!$N$2:$P$13,3,TRUE),AK944)</f>
        <v/>
      </c>
      <c r="AK944" s="95" t="str">
        <f>IF(G944&amp;H944=※編集不可※選択項目!$J$15,VLOOKUP(新規登録用!U944,※編集不可※選択項目!$N$14:$P$25,3,TRUE),AL944)</f>
        <v/>
      </c>
      <c r="AL944" s="95" t="str">
        <f>IF(G944&amp;H944=※編集不可※選択項目!$J$27,VLOOKUP(新規登録用!U944,※編集不可※選択項目!$N$26:$P$41,3,TRUE),AM944)</f>
        <v/>
      </c>
      <c r="AM944" s="95" t="str">
        <f>IF(G944&amp;H944=※編集不可※選択項目!$J$43,VLOOKUP(新規登録用!U944,※編集不可※選択項目!$N$42:$P$46,3,TRUE),AN944)</f>
        <v/>
      </c>
      <c r="AN944" s="95" t="str">
        <f>IF(G944&amp;H944=※編集不可※選択項目!$J$48,VLOOKUP(新規登録用!U944,※編集不可※選択項目!$N$47:$P$51,3,TRUE),"")</f>
        <v/>
      </c>
      <c r="AO944" s="94">
        <f>IFERROR(VLOOKUP(Y944&amp;G944&amp;H944,※編集不可※選択項目!U:V,2,FALSE),0)</f>
        <v>0</v>
      </c>
      <c r="AP944" s="94">
        <f t="shared" si="201"/>
        <v>0</v>
      </c>
      <c r="AQ944" s="94" t="str">
        <f t="shared" si="202"/>
        <v/>
      </c>
      <c r="AR944" s="81">
        <f t="shared" si="203"/>
        <v>0</v>
      </c>
      <c r="AS944" s="81">
        <f t="shared" si="208"/>
        <v>0</v>
      </c>
      <c r="AT944" s="81">
        <f t="shared" si="204"/>
        <v>0</v>
      </c>
      <c r="AU944" s="81" t="str">
        <f t="shared" si="209"/>
        <v/>
      </c>
      <c r="AV944" s="74">
        <f t="shared" si="210"/>
        <v>0</v>
      </c>
      <c r="AW944" s="74">
        <f t="shared" si="211"/>
        <v>0</v>
      </c>
    </row>
    <row r="945" spans="1:49" s="13" customFormat="1" ht="25.15" customHeight="1" x14ac:dyDescent="0.15">
      <c r="A945" s="72">
        <f t="shared" si="205"/>
        <v>934</v>
      </c>
      <c r="B945" s="26" t="str">
        <f t="shared" si="198"/>
        <v/>
      </c>
      <c r="C945" s="73"/>
      <c r="D945" s="24" t="str">
        <f t="shared" si="206"/>
        <v/>
      </c>
      <c r="E945" s="24" t="str">
        <f t="shared" si="207"/>
        <v/>
      </c>
      <c r="F945" s="22"/>
      <c r="G945" s="23"/>
      <c r="H945" s="22"/>
      <c r="I945" s="24" t="str">
        <f>IF(OR(G945="",H945="",U945=""),"",IFERROR(VLOOKUP(G945&amp;H945&amp;U945,※編集不可※選択項目!$K$3:$P$51,5,FALSE),"該当なし"))</f>
        <v/>
      </c>
      <c r="J945" s="41"/>
      <c r="K945" s="22"/>
      <c r="L945" s="24" t="e">
        <f>J945&amp;#REF!</f>
        <v>#REF!</v>
      </c>
      <c r="M945" s="22"/>
      <c r="N945" s="22"/>
      <c r="O945" s="22"/>
      <c r="P945" s="22"/>
      <c r="Q945" s="22"/>
      <c r="R945" s="22"/>
      <c r="S945" s="25" t="str">
        <f t="shared" si="199"/>
        <v/>
      </c>
      <c r="T945" s="22"/>
      <c r="U945" s="22"/>
      <c r="V945" s="22"/>
      <c r="W945" s="22"/>
      <c r="X945" s="22"/>
      <c r="Y945" s="22"/>
      <c r="Z945" s="31"/>
      <c r="AA945" s="41"/>
      <c r="AB945" s="31"/>
      <c r="AC945" s="121"/>
      <c r="AD945" s="122"/>
      <c r="AE945" s="118"/>
      <c r="AF945" s="100"/>
      <c r="AG945" s="71"/>
      <c r="AH945" s="94">
        <f>IFERROR(INDEX(※編集不可※選択項目!$P$3:$P$51,MATCH(新規登録用!G945&amp;新規登録用!H945&amp;新規登録用!I945,※編集不可※選択項目!$Q$3:$Q$51,0)),0)</f>
        <v>0</v>
      </c>
      <c r="AI945" s="95" t="str">
        <f t="shared" si="200"/>
        <v/>
      </c>
      <c r="AJ945" s="95" t="str">
        <f>IF(G945&amp;H945=※編集不可※選択項目!$J$3,VLOOKUP(新規登録用!U945,※編集不可※選択項目!$N$2:$P$13,3,TRUE),AK945)</f>
        <v/>
      </c>
      <c r="AK945" s="95" t="str">
        <f>IF(G945&amp;H945=※編集不可※選択項目!$J$15,VLOOKUP(新規登録用!U945,※編集不可※選択項目!$N$14:$P$25,3,TRUE),AL945)</f>
        <v/>
      </c>
      <c r="AL945" s="95" t="str">
        <f>IF(G945&amp;H945=※編集不可※選択項目!$J$27,VLOOKUP(新規登録用!U945,※編集不可※選択項目!$N$26:$P$41,3,TRUE),AM945)</f>
        <v/>
      </c>
      <c r="AM945" s="95" t="str">
        <f>IF(G945&amp;H945=※編集不可※選択項目!$J$43,VLOOKUP(新規登録用!U945,※編集不可※選択項目!$N$42:$P$46,3,TRUE),AN945)</f>
        <v/>
      </c>
      <c r="AN945" s="95" t="str">
        <f>IF(G945&amp;H945=※編集不可※選択項目!$J$48,VLOOKUP(新規登録用!U945,※編集不可※選択項目!$N$47:$P$51,3,TRUE),"")</f>
        <v/>
      </c>
      <c r="AO945" s="94">
        <f>IFERROR(VLOOKUP(Y945&amp;G945&amp;H945,※編集不可※選択項目!U:V,2,FALSE),0)</f>
        <v>0</v>
      </c>
      <c r="AP945" s="94">
        <f t="shared" si="201"/>
        <v>0</v>
      </c>
      <c r="AQ945" s="94" t="str">
        <f t="shared" si="202"/>
        <v/>
      </c>
      <c r="AR945" s="81">
        <f t="shared" si="203"/>
        <v>0</v>
      </c>
      <c r="AS945" s="81">
        <f t="shared" si="208"/>
        <v>0</v>
      </c>
      <c r="AT945" s="81">
        <f t="shared" si="204"/>
        <v>0</v>
      </c>
      <c r="AU945" s="81" t="str">
        <f t="shared" si="209"/>
        <v/>
      </c>
      <c r="AV945" s="74">
        <f t="shared" si="210"/>
        <v>0</v>
      </c>
      <c r="AW945" s="74">
        <f t="shared" si="211"/>
        <v>0</v>
      </c>
    </row>
    <row r="946" spans="1:49" s="13" customFormat="1" ht="25.15" customHeight="1" x14ac:dyDescent="0.15">
      <c r="A946" s="72">
        <f t="shared" si="205"/>
        <v>935</v>
      </c>
      <c r="B946" s="26" t="str">
        <f t="shared" si="198"/>
        <v/>
      </c>
      <c r="C946" s="73"/>
      <c r="D946" s="24" t="str">
        <f t="shared" si="206"/>
        <v/>
      </c>
      <c r="E946" s="24" t="str">
        <f t="shared" si="207"/>
        <v/>
      </c>
      <c r="F946" s="22"/>
      <c r="G946" s="23"/>
      <c r="H946" s="22"/>
      <c r="I946" s="24" t="str">
        <f>IF(OR(G946="",H946="",U946=""),"",IFERROR(VLOOKUP(G946&amp;H946&amp;U946,※編集不可※選択項目!$K$3:$P$51,5,FALSE),"該当なし"))</f>
        <v/>
      </c>
      <c r="J946" s="41"/>
      <c r="K946" s="22"/>
      <c r="L946" s="24" t="e">
        <f>J946&amp;#REF!</f>
        <v>#REF!</v>
      </c>
      <c r="M946" s="22"/>
      <c r="N946" s="22"/>
      <c r="O946" s="22"/>
      <c r="P946" s="22"/>
      <c r="Q946" s="22"/>
      <c r="R946" s="22"/>
      <c r="S946" s="25" t="str">
        <f t="shared" si="199"/>
        <v/>
      </c>
      <c r="T946" s="22"/>
      <c r="U946" s="22"/>
      <c r="V946" s="22"/>
      <c r="W946" s="22"/>
      <c r="X946" s="22"/>
      <c r="Y946" s="22"/>
      <c r="Z946" s="31"/>
      <c r="AA946" s="41"/>
      <c r="AB946" s="31"/>
      <c r="AC946" s="121"/>
      <c r="AD946" s="122"/>
      <c r="AE946" s="118"/>
      <c r="AF946" s="100"/>
      <c r="AG946" s="71"/>
      <c r="AH946" s="94">
        <f>IFERROR(INDEX(※編集不可※選択項目!$P$3:$P$51,MATCH(新規登録用!G946&amp;新規登録用!H946&amp;新規登録用!I946,※編集不可※選択項目!$Q$3:$Q$51,0)),0)</f>
        <v>0</v>
      </c>
      <c r="AI946" s="95" t="str">
        <f t="shared" si="200"/>
        <v/>
      </c>
      <c r="AJ946" s="95" t="str">
        <f>IF(G946&amp;H946=※編集不可※選択項目!$J$3,VLOOKUP(新規登録用!U946,※編集不可※選択項目!$N$2:$P$13,3,TRUE),AK946)</f>
        <v/>
      </c>
      <c r="AK946" s="95" t="str">
        <f>IF(G946&amp;H946=※編集不可※選択項目!$J$15,VLOOKUP(新規登録用!U946,※編集不可※選択項目!$N$14:$P$25,3,TRUE),AL946)</f>
        <v/>
      </c>
      <c r="AL946" s="95" t="str">
        <f>IF(G946&amp;H946=※編集不可※選択項目!$J$27,VLOOKUP(新規登録用!U946,※編集不可※選択項目!$N$26:$P$41,3,TRUE),AM946)</f>
        <v/>
      </c>
      <c r="AM946" s="95" t="str">
        <f>IF(G946&amp;H946=※編集不可※選択項目!$J$43,VLOOKUP(新規登録用!U946,※編集不可※選択項目!$N$42:$P$46,3,TRUE),AN946)</f>
        <v/>
      </c>
      <c r="AN946" s="95" t="str">
        <f>IF(G946&amp;H946=※編集不可※選択項目!$J$48,VLOOKUP(新規登録用!U946,※編集不可※選択項目!$N$47:$P$51,3,TRUE),"")</f>
        <v/>
      </c>
      <c r="AO946" s="94">
        <f>IFERROR(VLOOKUP(Y946&amp;G946&amp;H946,※編集不可※選択項目!U:V,2,FALSE),0)</f>
        <v>0</v>
      </c>
      <c r="AP946" s="94">
        <f t="shared" si="201"/>
        <v>0</v>
      </c>
      <c r="AQ946" s="94" t="str">
        <f t="shared" si="202"/>
        <v/>
      </c>
      <c r="AR946" s="81">
        <f t="shared" si="203"/>
        <v>0</v>
      </c>
      <c r="AS946" s="81">
        <f t="shared" si="208"/>
        <v>0</v>
      </c>
      <c r="AT946" s="81">
        <f t="shared" si="204"/>
        <v>0</v>
      </c>
      <c r="AU946" s="81" t="str">
        <f t="shared" si="209"/>
        <v/>
      </c>
      <c r="AV946" s="74">
        <f t="shared" si="210"/>
        <v>0</v>
      </c>
      <c r="AW946" s="74">
        <f t="shared" si="211"/>
        <v>0</v>
      </c>
    </row>
    <row r="947" spans="1:49" s="13" customFormat="1" ht="25.15" customHeight="1" x14ac:dyDescent="0.15">
      <c r="A947" s="72">
        <f t="shared" si="205"/>
        <v>936</v>
      </c>
      <c r="B947" s="26" t="str">
        <f t="shared" si="198"/>
        <v/>
      </c>
      <c r="C947" s="73"/>
      <c r="D947" s="24" t="str">
        <f t="shared" si="206"/>
        <v/>
      </c>
      <c r="E947" s="24" t="str">
        <f t="shared" si="207"/>
        <v/>
      </c>
      <c r="F947" s="22"/>
      <c r="G947" s="23"/>
      <c r="H947" s="22"/>
      <c r="I947" s="24" t="str">
        <f>IF(OR(G947="",H947="",U947=""),"",IFERROR(VLOOKUP(G947&amp;H947&amp;U947,※編集不可※選択項目!$K$3:$P$51,5,FALSE),"該当なし"))</f>
        <v/>
      </c>
      <c r="J947" s="41"/>
      <c r="K947" s="22"/>
      <c r="L947" s="24" t="e">
        <f>J947&amp;#REF!</f>
        <v>#REF!</v>
      </c>
      <c r="M947" s="22"/>
      <c r="N947" s="22"/>
      <c r="O947" s="22"/>
      <c r="P947" s="22"/>
      <c r="Q947" s="22"/>
      <c r="R947" s="22"/>
      <c r="S947" s="25" t="str">
        <f t="shared" si="199"/>
        <v/>
      </c>
      <c r="T947" s="22"/>
      <c r="U947" s="22"/>
      <c r="V947" s="22"/>
      <c r="W947" s="22"/>
      <c r="X947" s="22"/>
      <c r="Y947" s="22"/>
      <c r="Z947" s="31"/>
      <c r="AA947" s="41"/>
      <c r="AB947" s="31"/>
      <c r="AC947" s="121"/>
      <c r="AD947" s="122"/>
      <c r="AE947" s="118"/>
      <c r="AF947" s="100"/>
      <c r="AG947" s="71"/>
      <c r="AH947" s="94">
        <f>IFERROR(INDEX(※編集不可※選択項目!$P$3:$P$51,MATCH(新規登録用!G947&amp;新規登録用!H947&amp;新規登録用!I947,※編集不可※選択項目!$Q$3:$Q$51,0)),0)</f>
        <v>0</v>
      </c>
      <c r="AI947" s="95" t="str">
        <f t="shared" si="200"/>
        <v/>
      </c>
      <c r="AJ947" s="95" t="str">
        <f>IF(G947&amp;H947=※編集不可※選択項目!$J$3,VLOOKUP(新規登録用!U947,※編集不可※選択項目!$N$2:$P$13,3,TRUE),AK947)</f>
        <v/>
      </c>
      <c r="AK947" s="95" t="str">
        <f>IF(G947&amp;H947=※編集不可※選択項目!$J$15,VLOOKUP(新規登録用!U947,※編集不可※選択項目!$N$14:$P$25,3,TRUE),AL947)</f>
        <v/>
      </c>
      <c r="AL947" s="95" t="str">
        <f>IF(G947&amp;H947=※編集不可※選択項目!$J$27,VLOOKUP(新規登録用!U947,※編集不可※選択項目!$N$26:$P$41,3,TRUE),AM947)</f>
        <v/>
      </c>
      <c r="AM947" s="95" t="str">
        <f>IF(G947&amp;H947=※編集不可※選択項目!$J$43,VLOOKUP(新規登録用!U947,※編集不可※選択項目!$N$42:$P$46,3,TRUE),AN947)</f>
        <v/>
      </c>
      <c r="AN947" s="95" t="str">
        <f>IF(G947&amp;H947=※編集不可※選択項目!$J$48,VLOOKUP(新規登録用!U947,※編集不可※選択項目!$N$47:$P$51,3,TRUE),"")</f>
        <v/>
      </c>
      <c r="AO947" s="94">
        <f>IFERROR(VLOOKUP(Y947&amp;G947&amp;H947,※編集不可※選択項目!U:V,2,FALSE),0)</f>
        <v>0</v>
      </c>
      <c r="AP947" s="94">
        <f t="shared" si="201"/>
        <v>0</v>
      </c>
      <c r="AQ947" s="94" t="str">
        <f t="shared" si="202"/>
        <v/>
      </c>
      <c r="AR947" s="81">
        <f t="shared" si="203"/>
        <v>0</v>
      </c>
      <c r="AS947" s="81">
        <f t="shared" si="208"/>
        <v>0</v>
      </c>
      <c r="AT947" s="81">
        <f t="shared" si="204"/>
        <v>0</v>
      </c>
      <c r="AU947" s="81" t="str">
        <f t="shared" si="209"/>
        <v/>
      </c>
      <c r="AV947" s="74">
        <f t="shared" si="210"/>
        <v>0</v>
      </c>
      <c r="AW947" s="74">
        <f t="shared" si="211"/>
        <v>0</v>
      </c>
    </row>
    <row r="948" spans="1:49" s="13" customFormat="1" ht="25.15" customHeight="1" x14ac:dyDescent="0.15">
      <c r="A948" s="72">
        <f t="shared" si="205"/>
        <v>937</v>
      </c>
      <c r="B948" s="26" t="str">
        <f t="shared" si="198"/>
        <v/>
      </c>
      <c r="C948" s="73"/>
      <c r="D948" s="24" t="str">
        <f t="shared" si="206"/>
        <v/>
      </c>
      <c r="E948" s="24" t="str">
        <f t="shared" si="207"/>
        <v/>
      </c>
      <c r="F948" s="22"/>
      <c r="G948" s="23"/>
      <c r="H948" s="22"/>
      <c r="I948" s="24" t="str">
        <f>IF(OR(G948="",H948="",U948=""),"",IFERROR(VLOOKUP(G948&amp;H948&amp;U948,※編集不可※選択項目!$K$3:$P$51,5,FALSE),"該当なし"))</f>
        <v/>
      </c>
      <c r="J948" s="41"/>
      <c r="K948" s="22"/>
      <c r="L948" s="24" t="e">
        <f>J948&amp;#REF!</f>
        <v>#REF!</v>
      </c>
      <c r="M948" s="22"/>
      <c r="N948" s="22"/>
      <c r="O948" s="22"/>
      <c r="P948" s="22"/>
      <c r="Q948" s="22"/>
      <c r="R948" s="22"/>
      <c r="S948" s="25" t="str">
        <f t="shared" si="199"/>
        <v/>
      </c>
      <c r="T948" s="22"/>
      <c r="U948" s="22"/>
      <c r="V948" s="22"/>
      <c r="W948" s="22"/>
      <c r="X948" s="22"/>
      <c r="Y948" s="22"/>
      <c r="Z948" s="31"/>
      <c r="AA948" s="41"/>
      <c r="AB948" s="31"/>
      <c r="AC948" s="121"/>
      <c r="AD948" s="122"/>
      <c r="AE948" s="118"/>
      <c r="AF948" s="100"/>
      <c r="AG948" s="71"/>
      <c r="AH948" s="94">
        <f>IFERROR(INDEX(※編集不可※選択項目!$P$3:$P$51,MATCH(新規登録用!G948&amp;新規登録用!H948&amp;新規登録用!I948,※編集不可※選択項目!$Q$3:$Q$51,0)),0)</f>
        <v>0</v>
      </c>
      <c r="AI948" s="95" t="str">
        <f t="shared" si="200"/>
        <v/>
      </c>
      <c r="AJ948" s="95" t="str">
        <f>IF(G948&amp;H948=※編集不可※選択項目!$J$3,VLOOKUP(新規登録用!U948,※編集不可※選択項目!$N$2:$P$13,3,TRUE),AK948)</f>
        <v/>
      </c>
      <c r="AK948" s="95" t="str">
        <f>IF(G948&amp;H948=※編集不可※選択項目!$J$15,VLOOKUP(新規登録用!U948,※編集不可※選択項目!$N$14:$P$25,3,TRUE),AL948)</f>
        <v/>
      </c>
      <c r="AL948" s="95" t="str">
        <f>IF(G948&amp;H948=※編集不可※選択項目!$J$27,VLOOKUP(新規登録用!U948,※編集不可※選択項目!$N$26:$P$41,3,TRUE),AM948)</f>
        <v/>
      </c>
      <c r="AM948" s="95" t="str">
        <f>IF(G948&amp;H948=※編集不可※選択項目!$J$43,VLOOKUP(新規登録用!U948,※編集不可※選択項目!$N$42:$P$46,3,TRUE),AN948)</f>
        <v/>
      </c>
      <c r="AN948" s="95" t="str">
        <f>IF(G948&amp;H948=※編集不可※選択項目!$J$48,VLOOKUP(新規登録用!U948,※編集不可※選択項目!$N$47:$P$51,3,TRUE),"")</f>
        <v/>
      </c>
      <c r="AO948" s="94">
        <f>IFERROR(VLOOKUP(Y948&amp;G948&amp;H948,※編集不可※選択項目!U:V,2,FALSE),0)</f>
        <v>0</v>
      </c>
      <c r="AP948" s="94">
        <f t="shared" si="201"/>
        <v>0</v>
      </c>
      <c r="AQ948" s="94" t="str">
        <f t="shared" si="202"/>
        <v/>
      </c>
      <c r="AR948" s="81">
        <f t="shared" si="203"/>
        <v>0</v>
      </c>
      <c r="AS948" s="81">
        <f t="shared" si="208"/>
        <v>0</v>
      </c>
      <c r="AT948" s="81">
        <f t="shared" si="204"/>
        <v>0</v>
      </c>
      <c r="AU948" s="81" t="str">
        <f t="shared" si="209"/>
        <v/>
      </c>
      <c r="AV948" s="74">
        <f t="shared" si="210"/>
        <v>0</v>
      </c>
      <c r="AW948" s="74">
        <f t="shared" si="211"/>
        <v>0</v>
      </c>
    </row>
    <row r="949" spans="1:49" s="13" customFormat="1" ht="25.15" customHeight="1" x14ac:dyDescent="0.15">
      <c r="A949" s="72">
        <f t="shared" si="205"/>
        <v>938</v>
      </c>
      <c r="B949" s="26" t="str">
        <f t="shared" si="198"/>
        <v/>
      </c>
      <c r="C949" s="73"/>
      <c r="D949" s="24" t="str">
        <f t="shared" si="206"/>
        <v/>
      </c>
      <c r="E949" s="24" t="str">
        <f t="shared" si="207"/>
        <v/>
      </c>
      <c r="F949" s="22"/>
      <c r="G949" s="23"/>
      <c r="H949" s="22"/>
      <c r="I949" s="24" t="str">
        <f>IF(OR(G949="",H949="",U949=""),"",IFERROR(VLOOKUP(G949&amp;H949&amp;U949,※編集不可※選択項目!$K$3:$P$51,5,FALSE),"該当なし"))</f>
        <v/>
      </c>
      <c r="J949" s="41"/>
      <c r="K949" s="22"/>
      <c r="L949" s="24" t="e">
        <f>J949&amp;#REF!</f>
        <v>#REF!</v>
      </c>
      <c r="M949" s="22"/>
      <c r="N949" s="22"/>
      <c r="O949" s="22"/>
      <c r="P949" s="22"/>
      <c r="Q949" s="22"/>
      <c r="R949" s="22"/>
      <c r="S949" s="25" t="str">
        <f t="shared" si="199"/>
        <v/>
      </c>
      <c r="T949" s="22"/>
      <c r="U949" s="22"/>
      <c r="V949" s="22"/>
      <c r="W949" s="22"/>
      <c r="X949" s="22"/>
      <c r="Y949" s="22"/>
      <c r="Z949" s="31"/>
      <c r="AA949" s="41"/>
      <c r="AB949" s="31"/>
      <c r="AC949" s="121"/>
      <c r="AD949" s="122"/>
      <c r="AE949" s="118"/>
      <c r="AF949" s="100"/>
      <c r="AG949" s="71"/>
      <c r="AH949" s="94">
        <f>IFERROR(INDEX(※編集不可※選択項目!$P$3:$P$51,MATCH(新規登録用!G949&amp;新規登録用!H949&amp;新規登録用!I949,※編集不可※選択項目!$Q$3:$Q$51,0)),0)</f>
        <v>0</v>
      </c>
      <c r="AI949" s="95" t="str">
        <f t="shared" si="200"/>
        <v/>
      </c>
      <c r="AJ949" s="95" t="str">
        <f>IF(G949&amp;H949=※編集不可※選択項目!$J$3,VLOOKUP(新規登録用!U949,※編集不可※選択項目!$N$2:$P$13,3,TRUE),AK949)</f>
        <v/>
      </c>
      <c r="AK949" s="95" t="str">
        <f>IF(G949&amp;H949=※編集不可※選択項目!$J$15,VLOOKUP(新規登録用!U949,※編集不可※選択項目!$N$14:$P$25,3,TRUE),AL949)</f>
        <v/>
      </c>
      <c r="AL949" s="95" t="str">
        <f>IF(G949&amp;H949=※編集不可※選択項目!$J$27,VLOOKUP(新規登録用!U949,※編集不可※選択項目!$N$26:$P$41,3,TRUE),AM949)</f>
        <v/>
      </c>
      <c r="AM949" s="95" t="str">
        <f>IF(G949&amp;H949=※編集不可※選択項目!$J$43,VLOOKUP(新規登録用!U949,※編集不可※選択項目!$N$42:$P$46,3,TRUE),AN949)</f>
        <v/>
      </c>
      <c r="AN949" s="95" t="str">
        <f>IF(G949&amp;H949=※編集不可※選択項目!$J$48,VLOOKUP(新規登録用!U949,※編集不可※選択項目!$N$47:$P$51,3,TRUE),"")</f>
        <v/>
      </c>
      <c r="AO949" s="94">
        <f>IFERROR(VLOOKUP(Y949&amp;G949&amp;H949,※編集不可※選択項目!U:V,2,FALSE),0)</f>
        <v>0</v>
      </c>
      <c r="AP949" s="94">
        <f t="shared" si="201"/>
        <v>0</v>
      </c>
      <c r="AQ949" s="94" t="str">
        <f t="shared" si="202"/>
        <v/>
      </c>
      <c r="AR949" s="81">
        <f t="shared" si="203"/>
        <v>0</v>
      </c>
      <c r="AS949" s="81">
        <f t="shared" si="208"/>
        <v>0</v>
      </c>
      <c r="AT949" s="81">
        <f t="shared" si="204"/>
        <v>0</v>
      </c>
      <c r="AU949" s="81" t="str">
        <f t="shared" si="209"/>
        <v/>
      </c>
      <c r="AV949" s="74">
        <f t="shared" si="210"/>
        <v>0</v>
      </c>
      <c r="AW949" s="74">
        <f t="shared" si="211"/>
        <v>0</v>
      </c>
    </row>
    <row r="950" spans="1:49" s="13" customFormat="1" ht="25.15" customHeight="1" x14ac:dyDescent="0.15">
      <c r="A950" s="72">
        <f t="shared" si="205"/>
        <v>939</v>
      </c>
      <c r="B950" s="26" t="str">
        <f t="shared" si="198"/>
        <v/>
      </c>
      <c r="C950" s="73"/>
      <c r="D950" s="24" t="str">
        <f t="shared" si="206"/>
        <v/>
      </c>
      <c r="E950" s="24" t="str">
        <f t="shared" si="207"/>
        <v/>
      </c>
      <c r="F950" s="22"/>
      <c r="G950" s="23"/>
      <c r="H950" s="22"/>
      <c r="I950" s="24" t="str">
        <f>IF(OR(G950="",H950="",U950=""),"",IFERROR(VLOOKUP(G950&amp;H950&amp;U950,※編集不可※選択項目!$K$3:$P$51,5,FALSE),"該当なし"))</f>
        <v/>
      </c>
      <c r="J950" s="41"/>
      <c r="K950" s="22"/>
      <c r="L950" s="24" t="e">
        <f>J950&amp;#REF!</f>
        <v>#REF!</v>
      </c>
      <c r="M950" s="22"/>
      <c r="N950" s="22"/>
      <c r="O950" s="22"/>
      <c r="P950" s="22"/>
      <c r="Q950" s="22"/>
      <c r="R950" s="22"/>
      <c r="S950" s="25" t="str">
        <f t="shared" si="199"/>
        <v/>
      </c>
      <c r="T950" s="22"/>
      <c r="U950" s="22"/>
      <c r="V950" s="22"/>
      <c r="W950" s="22"/>
      <c r="X950" s="22"/>
      <c r="Y950" s="22"/>
      <c r="Z950" s="31"/>
      <c r="AA950" s="41"/>
      <c r="AB950" s="31"/>
      <c r="AC950" s="121"/>
      <c r="AD950" s="122"/>
      <c r="AE950" s="118"/>
      <c r="AF950" s="100"/>
      <c r="AG950" s="71"/>
      <c r="AH950" s="94">
        <f>IFERROR(INDEX(※編集不可※選択項目!$P$3:$P$51,MATCH(新規登録用!G950&amp;新規登録用!H950&amp;新規登録用!I950,※編集不可※選択項目!$Q$3:$Q$51,0)),0)</f>
        <v>0</v>
      </c>
      <c r="AI950" s="95" t="str">
        <f t="shared" si="200"/>
        <v/>
      </c>
      <c r="AJ950" s="95" t="str">
        <f>IF(G950&amp;H950=※編集不可※選択項目!$J$3,VLOOKUP(新規登録用!U950,※編集不可※選択項目!$N$2:$P$13,3,TRUE),AK950)</f>
        <v/>
      </c>
      <c r="AK950" s="95" t="str">
        <f>IF(G950&amp;H950=※編集不可※選択項目!$J$15,VLOOKUP(新規登録用!U950,※編集不可※選択項目!$N$14:$P$25,3,TRUE),AL950)</f>
        <v/>
      </c>
      <c r="AL950" s="95" t="str">
        <f>IF(G950&amp;H950=※編集不可※選択項目!$J$27,VLOOKUP(新規登録用!U950,※編集不可※選択項目!$N$26:$P$41,3,TRUE),AM950)</f>
        <v/>
      </c>
      <c r="AM950" s="95" t="str">
        <f>IF(G950&amp;H950=※編集不可※選択項目!$J$43,VLOOKUP(新規登録用!U950,※編集不可※選択項目!$N$42:$P$46,3,TRUE),AN950)</f>
        <v/>
      </c>
      <c r="AN950" s="95" t="str">
        <f>IF(G950&amp;H950=※編集不可※選択項目!$J$48,VLOOKUP(新規登録用!U950,※編集不可※選択項目!$N$47:$P$51,3,TRUE),"")</f>
        <v/>
      </c>
      <c r="AO950" s="94">
        <f>IFERROR(VLOOKUP(Y950&amp;G950&amp;H950,※編集不可※選択項目!U:V,2,FALSE),0)</f>
        <v>0</v>
      </c>
      <c r="AP950" s="94">
        <f t="shared" si="201"/>
        <v>0</v>
      </c>
      <c r="AQ950" s="94" t="str">
        <f t="shared" si="202"/>
        <v/>
      </c>
      <c r="AR950" s="81">
        <f t="shared" si="203"/>
        <v>0</v>
      </c>
      <c r="AS950" s="81">
        <f t="shared" si="208"/>
        <v>0</v>
      </c>
      <c r="AT950" s="81">
        <f t="shared" si="204"/>
        <v>0</v>
      </c>
      <c r="AU950" s="81" t="str">
        <f t="shared" si="209"/>
        <v/>
      </c>
      <c r="AV950" s="74">
        <f t="shared" si="210"/>
        <v>0</v>
      </c>
      <c r="AW950" s="74">
        <f t="shared" si="211"/>
        <v>0</v>
      </c>
    </row>
    <row r="951" spans="1:49" s="13" customFormat="1" ht="25.15" customHeight="1" x14ac:dyDescent="0.15">
      <c r="A951" s="72">
        <f t="shared" si="205"/>
        <v>940</v>
      </c>
      <c r="B951" s="26" t="str">
        <f t="shared" si="198"/>
        <v/>
      </c>
      <c r="C951" s="73"/>
      <c r="D951" s="24" t="str">
        <f t="shared" si="206"/>
        <v/>
      </c>
      <c r="E951" s="24" t="str">
        <f t="shared" si="207"/>
        <v/>
      </c>
      <c r="F951" s="22"/>
      <c r="G951" s="23"/>
      <c r="H951" s="22"/>
      <c r="I951" s="24" t="str">
        <f>IF(OR(G951="",H951="",U951=""),"",IFERROR(VLOOKUP(G951&amp;H951&amp;U951,※編集不可※選択項目!$K$3:$P$51,5,FALSE),"該当なし"))</f>
        <v/>
      </c>
      <c r="J951" s="41"/>
      <c r="K951" s="22"/>
      <c r="L951" s="24" t="e">
        <f>J951&amp;#REF!</f>
        <v>#REF!</v>
      </c>
      <c r="M951" s="22"/>
      <c r="N951" s="22"/>
      <c r="O951" s="22"/>
      <c r="P951" s="22"/>
      <c r="Q951" s="22"/>
      <c r="R951" s="22"/>
      <c r="S951" s="25" t="str">
        <f t="shared" si="199"/>
        <v/>
      </c>
      <c r="T951" s="22"/>
      <c r="U951" s="22"/>
      <c r="V951" s="22"/>
      <c r="W951" s="22"/>
      <c r="X951" s="22"/>
      <c r="Y951" s="22"/>
      <c r="Z951" s="31"/>
      <c r="AA951" s="41"/>
      <c r="AB951" s="31"/>
      <c r="AC951" s="121"/>
      <c r="AD951" s="122"/>
      <c r="AE951" s="118"/>
      <c r="AF951" s="100"/>
      <c r="AG951" s="71"/>
      <c r="AH951" s="94">
        <f>IFERROR(INDEX(※編集不可※選択項目!$P$3:$P$51,MATCH(新規登録用!G951&amp;新規登録用!H951&amp;新規登録用!I951,※編集不可※選択項目!$Q$3:$Q$51,0)),0)</f>
        <v>0</v>
      </c>
      <c r="AI951" s="95" t="str">
        <f t="shared" si="200"/>
        <v/>
      </c>
      <c r="AJ951" s="95" t="str">
        <f>IF(G951&amp;H951=※編集不可※選択項目!$J$3,VLOOKUP(新規登録用!U951,※編集不可※選択項目!$N$2:$P$13,3,TRUE),AK951)</f>
        <v/>
      </c>
      <c r="AK951" s="95" t="str">
        <f>IF(G951&amp;H951=※編集不可※選択項目!$J$15,VLOOKUP(新規登録用!U951,※編集不可※選択項目!$N$14:$P$25,3,TRUE),AL951)</f>
        <v/>
      </c>
      <c r="AL951" s="95" t="str">
        <f>IF(G951&amp;H951=※編集不可※選択項目!$J$27,VLOOKUP(新規登録用!U951,※編集不可※選択項目!$N$26:$P$41,3,TRUE),AM951)</f>
        <v/>
      </c>
      <c r="AM951" s="95" t="str">
        <f>IF(G951&amp;H951=※編集不可※選択項目!$J$43,VLOOKUP(新規登録用!U951,※編集不可※選択項目!$N$42:$P$46,3,TRUE),AN951)</f>
        <v/>
      </c>
      <c r="AN951" s="95" t="str">
        <f>IF(G951&amp;H951=※編集不可※選択項目!$J$48,VLOOKUP(新規登録用!U951,※編集不可※選択項目!$N$47:$P$51,3,TRUE),"")</f>
        <v/>
      </c>
      <c r="AO951" s="94">
        <f>IFERROR(VLOOKUP(Y951&amp;G951&amp;H951,※編集不可※選択項目!U:V,2,FALSE),0)</f>
        <v>0</v>
      </c>
      <c r="AP951" s="94">
        <f t="shared" si="201"/>
        <v>0</v>
      </c>
      <c r="AQ951" s="94" t="str">
        <f t="shared" si="202"/>
        <v/>
      </c>
      <c r="AR951" s="81">
        <f t="shared" si="203"/>
        <v>0</v>
      </c>
      <c r="AS951" s="81">
        <f t="shared" si="208"/>
        <v>0</v>
      </c>
      <c r="AT951" s="81">
        <f t="shared" si="204"/>
        <v>0</v>
      </c>
      <c r="AU951" s="81" t="str">
        <f t="shared" si="209"/>
        <v/>
      </c>
      <c r="AV951" s="74">
        <f t="shared" si="210"/>
        <v>0</v>
      </c>
      <c r="AW951" s="74">
        <f t="shared" si="211"/>
        <v>0</v>
      </c>
    </row>
    <row r="952" spans="1:49" s="13" customFormat="1" ht="25.15" customHeight="1" x14ac:dyDescent="0.15">
      <c r="A952" s="72">
        <f t="shared" si="205"/>
        <v>941</v>
      </c>
      <c r="B952" s="26" t="str">
        <f t="shared" si="198"/>
        <v/>
      </c>
      <c r="C952" s="73"/>
      <c r="D952" s="24" t="str">
        <f t="shared" si="206"/>
        <v/>
      </c>
      <c r="E952" s="24" t="str">
        <f t="shared" si="207"/>
        <v/>
      </c>
      <c r="F952" s="22"/>
      <c r="G952" s="23"/>
      <c r="H952" s="22"/>
      <c r="I952" s="24" t="str">
        <f>IF(OR(G952="",H952="",U952=""),"",IFERROR(VLOOKUP(G952&amp;H952&amp;U952,※編集不可※選択項目!$K$3:$P$51,5,FALSE),"該当なし"))</f>
        <v/>
      </c>
      <c r="J952" s="41"/>
      <c r="K952" s="22"/>
      <c r="L952" s="24" t="e">
        <f>J952&amp;#REF!</f>
        <v>#REF!</v>
      </c>
      <c r="M952" s="22"/>
      <c r="N952" s="22"/>
      <c r="O952" s="22"/>
      <c r="P952" s="22"/>
      <c r="Q952" s="22"/>
      <c r="R952" s="22"/>
      <c r="S952" s="25" t="str">
        <f t="shared" si="199"/>
        <v/>
      </c>
      <c r="T952" s="22"/>
      <c r="U952" s="22"/>
      <c r="V952" s="22"/>
      <c r="W952" s="22"/>
      <c r="X952" s="22"/>
      <c r="Y952" s="22"/>
      <c r="Z952" s="31"/>
      <c r="AA952" s="41"/>
      <c r="AB952" s="31"/>
      <c r="AC952" s="121"/>
      <c r="AD952" s="122"/>
      <c r="AE952" s="118"/>
      <c r="AF952" s="100"/>
      <c r="AG952" s="71"/>
      <c r="AH952" s="94">
        <f>IFERROR(INDEX(※編集不可※選択項目!$P$3:$P$51,MATCH(新規登録用!G952&amp;新規登録用!H952&amp;新規登録用!I952,※編集不可※選択項目!$Q$3:$Q$51,0)),0)</f>
        <v>0</v>
      </c>
      <c r="AI952" s="95" t="str">
        <f t="shared" si="200"/>
        <v/>
      </c>
      <c r="AJ952" s="95" t="str">
        <f>IF(G952&amp;H952=※編集不可※選択項目!$J$3,VLOOKUP(新規登録用!U952,※編集不可※選択項目!$N$2:$P$13,3,TRUE),AK952)</f>
        <v/>
      </c>
      <c r="AK952" s="95" t="str">
        <f>IF(G952&amp;H952=※編集不可※選択項目!$J$15,VLOOKUP(新規登録用!U952,※編集不可※選択項目!$N$14:$P$25,3,TRUE),AL952)</f>
        <v/>
      </c>
      <c r="AL952" s="95" t="str">
        <f>IF(G952&amp;H952=※編集不可※選択項目!$J$27,VLOOKUP(新規登録用!U952,※編集不可※選択項目!$N$26:$P$41,3,TRUE),AM952)</f>
        <v/>
      </c>
      <c r="AM952" s="95" t="str">
        <f>IF(G952&amp;H952=※編集不可※選択項目!$J$43,VLOOKUP(新規登録用!U952,※編集不可※選択項目!$N$42:$P$46,3,TRUE),AN952)</f>
        <v/>
      </c>
      <c r="AN952" s="95" t="str">
        <f>IF(G952&amp;H952=※編集不可※選択項目!$J$48,VLOOKUP(新規登録用!U952,※編集不可※選択項目!$N$47:$P$51,3,TRUE),"")</f>
        <v/>
      </c>
      <c r="AO952" s="94">
        <f>IFERROR(VLOOKUP(Y952&amp;G952&amp;H952,※編集不可※選択項目!U:V,2,FALSE),0)</f>
        <v>0</v>
      </c>
      <c r="AP952" s="94">
        <f t="shared" si="201"/>
        <v>0</v>
      </c>
      <c r="AQ952" s="94" t="str">
        <f t="shared" si="202"/>
        <v/>
      </c>
      <c r="AR952" s="81">
        <f t="shared" si="203"/>
        <v>0</v>
      </c>
      <c r="AS952" s="81">
        <f t="shared" si="208"/>
        <v>0</v>
      </c>
      <c r="AT952" s="81">
        <f t="shared" si="204"/>
        <v>0</v>
      </c>
      <c r="AU952" s="81" t="str">
        <f t="shared" si="209"/>
        <v/>
      </c>
      <c r="AV952" s="74">
        <f t="shared" si="210"/>
        <v>0</v>
      </c>
      <c r="AW952" s="74">
        <f t="shared" si="211"/>
        <v>0</v>
      </c>
    </row>
    <row r="953" spans="1:49" s="13" customFormat="1" ht="25.15" customHeight="1" x14ac:dyDescent="0.15">
      <c r="A953" s="72">
        <f t="shared" si="205"/>
        <v>942</v>
      </c>
      <c r="B953" s="26" t="str">
        <f t="shared" si="198"/>
        <v/>
      </c>
      <c r="C953" s="73"/>
      <c r="D953" s="24" t="str">
        <f t="shared" si="206"/>
        <v/>
      </c>
      <c r="E953" s="24" t="str">
        <f t="shared" si="207"/>
        <v/>
      </c>
      <c r="F953" s="22"/>
      <c r="G953" s="23"/>
      <c r="H953" s="22"/>
      <c r="I953" s="24" t="str">
        <f>IF(OR(G953="",H953="",U953=""),"",IFERROR(VLOOKUP(G953&amp;H953&amp;U953,※編集不可※選択項目!$K$3:$P$51,5,FALSE),"該当なし"))</f>
        <v/>
      </c>
      <c r="J953" s="41"/>
      <c r="K953" s="22"/>
      <c r="L953" s="24" t="e">
        <f>J953&amp;#REF!</f>
        <v>#REF!</v>
      </c>
      <c r="M953" s="22"/>
      <c r="N953" s="22"/>
      <c r="O953" s="22"/>
      <c r="P953" s="22"/>
      <c r="Q953" s="22"/>
      <c r="R953" s="22"/>
      <c r="S953" s="25" t="str">
        <f t="shared" si="199"/>
        <v/>
      </c>
      <c r="T953" s="22"/>
      <c r="U953" s="22"/>
      <c r="V953" s="22"/>
      <c r="W953" s="22"/>
      <c r="X953" s="22"/>
      <c r="Y953" s="22"/>
      <c r="Z953" s="31"/>
      <c r="AA953" s="41"/>
      <c r="AB953" s="31"/>
      <c r="AC953" s="121"/>
      <c r="AD953" s="122"/>
      <c r="AE953" s="118"/>
      <c r="AF953" s="100"/>
      <c r="AG953" s="71"/>
      <c r="AH953" s="94">
        <f>IFERROR(INDEX(※編集不可※選択項目!$P$3:$P$51,MATCH(新規登録用!G953&amp;新規登録用!H953&amp;新規登録用!I953,※編集不可※選択項目!$Q$3:$Q$51,0)),0)</f>
        <v>0</v>
      </c>
      <c r="AI953" s="95" t="str">
        <f t="shared" si="200"/>
        <v/>
      </c>
      <c r="AJ953" s="95" t="str">
        <f>IF(G953&amp;H953=※編集不可※選択項目!$J$3,VLOOKUP(新規登録用!U953,※編集不可※選択項目!$N$2:$P$13,3,TRUE),AK953)</f>
        <v/>
      </c>
      <c r="AK953" s="95" t="str">
        <f>IF(G953&amp;H953=※編集不可※選択項目!$J$15,VLOOKUP(新規登録用!U953,※編集不可※選択項目!$N$14:$P$25,3,TRUE),AL953)</f>
        <v/>
      </c>
      <c r="AL953" s="95" t="str">
        <f>IF(G953&amp;H953=※編集不可※選択項目!$J$27,VLOOKUP(新規登録用!U953,※編集不可※選択項目!$N$26:$P$41,3,TRUE),AM953)</f>
        <v/>
      </c>
      <c r="AM953" s="95" t="str">
        <f>IF(G953&amp;H953=※編集不可※選択項目!$J$43,VLOOKUP(新規登録用!U953,※編集不可※選択項目!$N$42:$P$46,3,TRUE),AN953)</f>
        <v/>
      </c>
      <c r="AN953" s="95" t="str">
        <f>IF(G953&amp;H953=※編集不可※選択項目!$J$48,VLOOKUP(新規登録用!U953,※編集不可※選択項目!$N$47:$P$51,3,TRUE),"")</f>
        <v/>
      </c>
      <c r="AO953" s="94">
        <f>IFERROR(VLOOKUP(Y953&amp;G953&amp;H953,※編集不可※選択項目!U:V,2,FALSE),0)</f>
        <v>0</v>
      </c>
      <c r="AP953" s="94">
        <f t="shared" si="201"/>
        <v>0</v>
      </c>
      <c r="AQ953" s="94" t="str">
        <f t="shared" si="202"/>
        <v/>
      </c>
      <c r="AR953" s="81">
        <f t="shared" si="203"/>
        <v>0</v>
      </c>
      <c r="AS953" s="81">
        <f t="shared" si="208"/>
        <v>0</v>
      </c>
      <c r="AT953" s="81">
        <f t="shared" si="204"/>
        <v>0</v>
      </c>
      <c r="AU953" s="81" t="str">
        <f t="shared" si="209"/>
        <v/>
      </c>
      <c r="AV953" s="74">
        <f t="shared" si="210"/>
        <v>0</v>
      </c>
      <c r="AW953" s="74">
        <f t="shared" si="211"/>
        <v>0</v>
      </c>
    </row>
    <row r="954" spans="1:49" s="13" customFormat="1" ht="25.15" customHeight="1" x14ac:dyDescent="0.15">
      <c r="A954" s="72">
        <f t="shared" si="205"/>
        <v>943</v>
      </c>
      <c r="B954" s="26" t="str">
        <f t="shared" si="198"/>
        <v/>
      </c>
      <c r="C954" s="73"/>
      <c r="D954" s="24" t="str">
        <f t="shared" si="206"/>
        <v/>
      </c>
      <c r="E954" s="24" t="str">
        <f t="shared" si="207"/>
        <v/>
      </c>
      <c r="F954" s="22"/>
      <c r="G954" s="23"/>
      <c r="H954" s="22"/>
      <c r="I954" s="24" t="str">
        <f>IF(OR(G954="",H954="",U954=""),"",IFERROR(VLOOKUP(G954&amp;H954&amp;U954,※編集不可※選択項目!$K$3:$P$51,5,FALSE),"該当なし"))</f>
        <v/>
      </c>
      <c r="J954" s="41"/>
      <c r="K954" s="22"/>
      <c r="L954" s="24" t="e">
        <f>J954&amp;#REF!</f>
        <v>#REF!</v>
      </c>
      <c r="M954" s="22"/>
      <c r="N954" s="22"/>
      <c r="O954" s="22"/>
      <c r="P954" s="22"/>
      <c r="Q954" s="22"/>
      <c r="R954" s="22"/>
      <c r="S954" s="25" t="str">
        <f t="shared" si="199"/>
        <v/>
      </c>
      <c r="T954" s="22"/>
      <c r="U954" s="22"/>
      <c r="V954" s="22"/>
      <c r="W954" s="22"/>
      <c r="X954" s="22"/>
      <c r="Y954" s="22"/>
      <c r="Z954" s="31"/>
      <c r="AA954" s="41"/>
      <c r="AB954" s="31"/>
      <c r="AC954" s="121"/>
      <c r="AD954" s="122"/>
      <c r="AE954" s="118"/>
      <c r="AF954" s="100"/>
      <c r="AG954" s="71"/>
      <c r="AH954" s="94">
        <f>IFERROR(INDEX(※編集不可※選択項目!$P$3:$P$51,MATCH(新規登録用!G954&amp;新規登録用!H954&amp;新規登録用!I954,※編集不可※選択項目!$Q$3:$Q$51,0)),0)</f>
        <v>0</v>
      </c>
      <c r="AI954" s="95" t="str">
        <f t="shared" si="200"/>
        <v/>
      </c>
      <c r="AJ954" s="95" t="str">
        <f>IF(G954&amp;H954=※編集不可※選択項目!$J$3,VLOOKUP(新規登録用!U954,※編集不可※選択項目!$N$2:$P$13,3,TRUE),AK954)</f>
        <v/>
      </c>
      <c r="AK954" s="95" t="str">
        <f>IF(G954&amp;H954=※編集不可※選択項目!$J$15,VLOOKUP(新規登録用!U954,※編集不可※選択項目!$N$14:$P$25,3,TRUE),AL954)</f>
        <v/>
      </c>
      <c r="AL954" s="95" t="str">
        <f>IF(G954&amp;H954=※編集不可※選択項目!$J$27,VLOOKUP(新規登録用!U954,※編集不可※選択項目!$N$26:$P$41,3,TRUE),AM954)</f>
        <v/>
      </c>
      <c r="AM954" s="95" t="str">
        <f>IF(G954&amp;H954=※編集不可※選択項目!$J$43,VLOOKUP(新規登録用!U954,※編集不可※選択項目!$N$42:$P$46,3,TRUE),AN954)</f>
        <v/>
      </c>
      <c r="AN954" s="95" t="str">
        <f>IF(G954&amp;H954=※編集不可※選択項目!$J$48,VLOOKUP(新規登録用!U954,※編集不可※選択項目!$N$47:$P$51,3,TRUE),"")</f>
        <v/>
      </c>
      <c r="AO954" s="94">
        <f>IFERROR(VLOOKUP(Y954&amp;G954&amp;H954,※編集不可※選択項目!U:V,2,FALSE),0)</f>
        <v>0</v>
      </c>
      <c r="AP954" s="94">
        <f t="shared" si="201"/>
        <v>0</v>
      </c>
      <c r="AQ954" s="94" t="str">
        <f t="shared" si="202"/>
        <v/>
      </c>
      <c r="AR954" s="81">
        <f t="shared" si="203"/>
        <v>0</v>
      </c>
      <c r="AS954" s="81">
        <f t="shared" si="208"/>
        <v>0</v>
      </c>
      <c r="AT954" s="81">
        <f t="shared" si="204"/>
        <v>0</v>
      </c>
      <c r="AU954" s="81" t="str">
        <f t="shared" si="209"/>
        <v/>
      </c>
      <c r="AV954" s="74">
        <f t="shared" si="210"/>
        <v>0</v>
      </c>
      <c r="AW954" s="74">
        <f t="shared" si="211"/>
        <v>0</v>
      </c>
    </row>
    <row r="955" spans="1:49" s="13" customFormat="1" ht="25.15" customHeight="1" x14ac:dyDescent="0.15">
      <c r="A955" s="72">
        <f t="shared" si="205"/>
        <v>944</v>
      </c>
      <c r="B955" s="26" t="str">
        <f t="shared" si="198"/>
        <v/>
      </c>
      <c r="C955" s="73"/>
      <c r="D955" s="24" t="str">
        <f t="shared" si="206"/>
        <v/>
      </c>
      <c r="E955" s="24" t="str">
        <f t="shared" si="207"/>
        <v/>
      </c>
      <c r="F955" s="22"/>
      <c r="G955" s="23"/>
      <c r="H955" s="22"/>
      <c r="I955" s="24" t="str">
        <f>IF(OR(G955="",H955="",U955=""),"",IFERROR(VLOOKUP(G955&amp;H955&amp;U955,※編集不可※選択項目!$K$3:$P$51,5,FALSE),"該当なし"))</f>
        <v/>
      </c>
      <c r="J955" s="41"/>
      <c r="K955" s="22"/>
      <c r="L955" s="24" t="e">
        <f>J955&amp;#REF!</f>
        <v>#REF!</v>
      </c>
      <c r="M955" s="22"/>
      <c r="N955" s="22"/>
      <c r="O955" s="22"/>
      <c r="P955" s="22"/>
      <c r="Q955" s="22"/>
      <c r="R955" s="22"/>
      <c r="S955" s="25" t="str">
        <f t="shared" si="199"/>
        <v/>
      </c>
      <c r="T955" s="22"/>
      <c r="U955" s="22"/>
      <c r="V955" s="22"/>
      <c r="W955" s="22"/>
      <c r="X955" s="22"/>
      <c r="Y955" s="22"/>
      <c r="Z955" s="31"/>
      <c r="AA955" s="41"/>
      <c r="AB955" s="31"/>
      <c r="AC955" s="121"/>
      <c r="AD955" s="122"/>
      <c r="AE955" s="118"/>
      <c r="AF955" s="100"/>
      <c r="AG955" s="71"/>
      <c r="AH955" s="94">
        <f>IFERROR(INDEX(※編集不可※選択項目!$P$3:$P$51,MATCH(新規登録用!G955&amp;新規登録用!H955&amp;新規登録用!I955,※編集不可※選択項目!$Q$3:$Q$51,0)),0)</f>
        <v>0</v>
      </c>
      <c r="AI955" s="95" t="str">
        <f t="shared" si="200"/>
        <v/>
      </c>
      <c r="AJ955" s="95" t="str">
        <f>IF(G955&amp;H955=※編集不可※選択項目!$J$3,VLOOKUP(新規登録用!U955,※編集不可※選択項目!$N$2:$P$13,3,TRUE),AK955)</f>
        <v/>
      </c>
      <c r="AK955" s="95" t="str">
        <f>IF(G955&amp;H955=※編集不可※選択項目!$J$15,VLOOKUP(新規登録用!U955,※編集不可※選択項目!$N$14:$P$25,3,TRUE),AL955)</f>
        <v/>
      </c>
      <c r="AL955" s="95" t="str">
        <f>IF(G955&amp;H955=※編集不可※選択項目!$J$27,VLOOKUP(新規登録用!U955,※編集不可※選択項目!$N$26:$P$41,3,TRUE),AM955)</f>
        <v/>
      </c>
      <c r="AM955" s="95" t="str">
        <f>IF(G955&amp;H955=※編集不可※選択項目!$J$43,VLOOKUP(新規登録用!U955,※編集不可※選択項目!$N$42:$P$46,3,TRUE),AN955)</f>
        <v/>
      </c>
      <c r="AN955" s="95" t="str">
        <f>IF(G955&amp;H955=※編集不可※選択項目!$J$48,VLOOKUP(新規登録用!U955,※編集不可※選択項目!$N$47:$P$51,3,TRUE),"")</f>
        <v/>
      </c>
      <c r="AO955" s="94">
        <f>IFERROR(VLOOKUP(Y955&amp;G955&amp;H955,※編集不可※選択項目!U:V,2,FALSE),0)</f>
        <v>0</v>
      </c>
      <c r="AP955" s="94">
        <f t="shared" si="201"/>
        <v>0</v>
      </c>
      <c r="AQ955" s="94" t="str">
        <f t="shared" si="202"/>
        <v/>
      </c>
      <c r="AR955" s="81">
        <f t="shared" si="203"/>
        <v>0</v>
      </c>
      <c r="AS955" s="81">
        <f t="shared" si="208"/>
        <v>0</v>
      </c>
      <c r="AT955" s="81">
        <f t="shared" si="204"/>
        <v>0</v>
      </c>
      <c r="AU955" s="81" t="str">
        <f t="shared" si="209"/>
        <v/>
      </c>
      <c r="AV955" s="74">
        <f t="shared" si="210"/>
        <v>0</v>
      </c>
      <c r="AW955" s="74">
        <f t="shared" si="211"/>
        <v>0</v>
      </c>
    </row>
    <row r="956" spans="1:49" s="13" customFormat="1" ht="25.15" customHeight="1" x14ac:dyDescent="0.15">
      <c r="A956" s="72">
        <f t="shared" si="205"/>
        <v>945</v>
      </c>
      <c r="B956" s="26" t="str">
        <f t="shared" si="198"/>
        <v/>
      </c>
      <c r="C956" s="73"/>
      <c r="D956" s="24" t="str">
        <f t="shared" si="206"/>
        <v/>
      </c>
      <c r="E956" s="24" t="str">
        <f t="shared" si="207"/>
        <v/>
      </c>
      <c r="F956" s="22"/>
      <c r="G956" s="23"/>
      <c r="H956" s="22"/>
      <c r="I956" s="24" t="str">
        <f>IF(OR(G956="",H956="",U956=""),"",IFERROR(VLOOKUP(G956&amp;H956&amp;U956,※編集不可※選択項目!$K$3:$P$51,5,FALSE),"該当なし"))</f>
        <v/>
      </c>
      <c r="J956" s="41"/>
      <c r="K956" s="22"/>
      <c r="L956" s="24" t="e">
        <f>J956&amp;#REF!</f>
        <v>#REF!</v>
      </c>
      <c r="M956" s="22"/>
      <c r="N956" s="22"/>
      <c r="O956" s="22"/>
      <c r="P956" s="22"/>
      <c r="Q956" s="22"/>
      <c r="R956" s="22"/>
      <c r="S956" s="25" t="str">
        <f t="shared" si="199"/>
        <v/>
      </c>
      <c r="T956" s="22"/>
      <c r="U956" s="22"/>
      <c r="V956" s="22"/>
      <c r="W956" s="22"/>
      <c r="X956" s="22"/>
      <c r="Y956" s="22"/>
      <c r="Z956" s="31"/>
      <c r="AA956" s="41"/>
      <c r="AB956" s="31"/>
      <c r="AC956" s="121"/>
      <c r="AD956" s="122"/>
      <c r="AE956" s="118"/>
      <c r="AF956" s="100"/>
      <c r="AG956" s="71"/>
      <c r="AH956" s="94">
        <f>IFERROR(INDEX(※編集不可※選択項目!$P$3:$P$51,MATCH(新規登録用!G956&amp;新規登録用!H956&amp;新規登録用!I956,※編集不可※選択項目!$Q$3:$Q$51,0)),0)</f>
        <v>0</v>
      </c>
      <c r="AI956" s="95" t="str">
        <f t="shared" si="200"/>
        <v/>
      </c>
      <c r="AJ956" s="95" t="str">
        <f>IF(G956&amp;H956=※編集不可※選択項目!$J$3,VLOOKUP(新規登録用!U956,※編集不可※選択項目!$N$2:$P$13,3,TRUE),AK956)</f>
        <v/>
      </c>
      <c r="AK956" s="95" t="str">
        <f>IF(G956&amp;H956=※編集不可※選択項目!$J$15,VLOOKUP(新規登録用!U956,※編集不可※選択項目!$N$14:$P$25,3,TRUE),AL956)</f>
        <v/>
      </c>
      <c r="AL956" s="95" t="str">
        <f>IF(G956&amp;H956=※編集不可※選択項目!$J$27,VLOOKUP(新規登録用!U956,※編集不可※選択項目!$N$26:$P$41,3,TRUE),AM956)</f>
        <v/>
      </c>
      <c r="AM956" s="95" t="str">
        <f>IF(G956&amp;H956=※編集不可※選択項目!$J$43,VLOOKUP(新規登録用!U956,※編集不可※選択項目!$N$42:$P$46,3,TRUE),AN956)</f>
        <v/>
      </c>
      <c r="AN956" s="95" t="str">
        <f>IF(G956&amp;H956=※編集不可※選択項目!$J$48,VLOOKUP(新規登録用!U956,※編集不可※選択項目!$N$47:$P$51,3,TRUE),"")</f>
        <v/>
      </c>
      <c r="AO956" s="94">
        <f>IFERROR(VLOOKUP(Y956&amp;G956&amp;H956,※編集不可※選択項目!U:V,2,FALSE),0)</f>
        <v>0</v>
      </c>
      <c r="AP956" s="94">
        <f t="shared" si="201"/>
        <v>0</v>
      </c>
      <c r="AQ956" s="94" t="str">
        <f t="shared" si="202"/>
        <v/>
      </c>
      <c r="AR956" s="81">
        <f t="shared" si="203"/>
        <v>0</v>
      </c>
      <c r="AS956" s="81">
        <f t="shared" si="208"/>
        <v>0</v>
      </c>
      <c r="AT956" s="81">
        <f t="shared" si="204"/>
        <v>0</v>
      </c>
      <c r="AU956" s="81" t="str">
        <f t="shared" si="209"/>
        <v/>
      </c>
      <c r="AV956" s="74">
        <f t="shared" si="210"/>
        <v>0</v>
      </c>
      <c r="AW956" s="74">
        <f t="shared" si="211"/>
        <v>0</v>
      </c>
    </row>
    <row r="957" spans="1:49" s="13" customFormat="1" ht="25.15" customHeight="1" x14ac:dyDescent="0.15">
      <c r="A957" s="72">
        <f t="shared" si="205"/>
        <v>946</v>
      </c>
      <c r="B957" s="26" t="str">
        <f t="shared" si="198"/>
        <v/>
      </c>
      <c r="C957" s="73"/>
      <c r="D957" s="24" t="str">
        <f t="shared" si="206"/>
        <v/>
      </c>
      <c r="E957" s="24" t="str">
        <f t="shared" si="207"/>
        <v/>
      </c>
      <c r="F957" s="22"/>
      <c r="G957" s="23"/>
      <c r="H957" s="22"/>
      <c r="I957" s="24" t="str">
        <f>IF(OR(G957="",H957="",U957=""),"",IFERROR(VLOOKUP(G957&amp;H957&amp;U957,※編集不可※選択項目!$K$3:$P$51,5,FALSE),"該当なし"))</f>
        <v/>
      </c>
      <c r="J957" s="41"/>
      <c r="K957" s="22"/>
      <c r="L957" s="24" t="e">
        <f>J957&amp;#REF!</f>
        <v>#REF!</v>
      </c>
      <c r="M957" s="22"/>
      <c r="N957" s="22"/>
      <c r="O957" s="22"/>
      <c r="P957" s="22"/>
      <c r="Q957" s="22"/>
      <c r="R957" s="22"/>
      <c r="S957" s="25" t="str">
        <f t="shared" si="199"/>
        <v/>
      </c>
      <c r="T957" s="22"/>
      <c r="U957" s="22"/>
      <c r="V957" s="22"/>
      <c r="W957" s="22"/>
      <c r="X957" s="22"/>
      <c r="Y957" s="22"/>
      <c r="Z957" s="31"/>
      <c r="AA957" s="41"/>
      <c r="AB957" s="31"/>
      <c r="AC957" s="121"/>
      <c r="AD957" s="122"/>
      <c r="AE957" s="118"/>
      <c r="AF957" s="100"/>
      <c r="AG957" s="71"/>
      <c r="AH957" s="94">
        <f>IFERROR(INDEX(※編集不可※選択項目!$P$3:$P$51,MATCH(新規登録用!G957&amp;新規登録用!H957&amp;新規登録用!I957,※編集不可※選択項目!$Q$3:$Q$51,0)),0)</f>
        <v>0</v>
      </c>
      <c r="AI957" s="95" t="str">
        <f t="shared" si="200"/>
        <v/>
      </c>
      <c r="AJ957" s="95" t="str">
        <f>IF(G957&amp;H957=※編集不可※選択項目!$J$3,VLOOKUP(新規登録用!U957,※編集不可※選択項目!$N$2:$P$13,3,TRUE),AK957)</f>
        <v/>
      </c>
      <c r="AK957" s="95" t="str">
        <f>IF(G957&amp;H957=※編集不可※選択項目!$J$15,VLOOKUP(新規登録用!U957,※編集不可※選択項目!$N$14:$P$25,3,TRUE),AL957)</f>
        <v/>
      </c>
      <c r="AL957" s="95" t="str">
        <f>IF(G957&amp;H957=※編集不可※選択項目!$J$27,VLOOKUP(新規登録用!U957,※編集不可※選択項目!$N$26:$P$41,3,TRUE),AM957)</f>
        <v/>
      </c>
      <c r="AM957" s="95" t="str">
        <f>IF(G957&amp;H957=※編集不可※選択項目!$J$43,VLOOKUP(新規登録用!U957,※編集不可※選択項目!$N$42:$P$46,3,TRUE),AN957)</f>
        <v/>
      </c>
      <c r="AN957" s="95" t="str">
        <f>IF(G957&amp;H957=※編集不可※選択項目!$J$48,VLOOKUP(新規登録用!U957,※編集不可※選択項目!$N$47:$P$51,3,TRUE),"")</f>
        <v/>
      </c>
      <c r="AO957" s="94">
        <f>IFERROR(VLOOKUP(Y957&amp;G957&amp;H957,※編集不可※選択項目!U:V,2,FALSE),0)</f>
        <v>0</v>
      </c>
      <c r="AP957" s="94">
        <f t="shared" si="201"/>
        <v>0</v>
      </c>
      <c r="AQ957" s="94" t="str">
        <f t="shared" si="202"/>
        <v/>
      </c>
      <c r="AR957" s="81">
        <f t="shared" si="203"/>
        <v>0</v>
      </c>
      <c r="AS957" s="81">
        <f t="shared" si="208"/>
        <v>0</v>
      </c>
      <c r="AT957" s="81">
        <f t="shared" si="204"/>
        <v>0</v>
      </c>
      <c r="AU957" s="81" t="str">
        <f t="shared" si="209"/>
        <v/>
      </c>
      <c r="AV957" s="74">
        <f t="shared" si="210"/>
        <v>0</v>
      </c>
      <c r="AW957" s="74">
        <f t="shared" si="211"/>
        <v>0</v>
      </c>
    </row>
    <row r="958" spans="1:49" s="13" customFormat="1" ht="25.15" customHeight="1" x14ac:dyDescent="0.15">
      <c r="A958" s="72">
        <f t="shared" si="205"/>
        <v>947</v>
      </c>
      <c r="B958" s="26" t="str">
        <f t="shared" si="198"/>
        <v/>
      </c>
      <c r="C958" s="73"/>
      <c r="D958" s="24" t="str">
        <f t="shared" si="206"/>
        <v/>
      </c>
      <c r="E958" s="24" t="str">
        <f t="shared" si="207"/>
        <v/>
      </c>
      <c r="F958" s="22"/>
      <c r="G958" s="23"/>
      <c r="H958" s="22"/>
      <c r="I958" s="24" t="str">
        <f>IF(OR(G958="",H958="",U958=""),"",IFERROR(VLOOKUP(G958&amp;H958&amp;U958,※編集不可※選択項目!$K$3:$P$51,5,FALSE),"該当なし"))</f>
        <v/>
      </c>
      <c r="J958" s="41"/>
      <c r="K958" s="22"/>
      <c r="L958" s="24" t="e">
        <f>J958&amp;#REF!</f>
        <v>#REF!</v>
      </c>
      <c r="M958" s="22"/>
      <c r="N958" s="22"/>
      <c r="O958" s="22"/>
      <c r="P958" s="22"/>
      <c r="Q958" s="22"/>
      <c r="R958" s="22"/>
      <c r="S958" s="25" t="str">
        <f t="shared" si="199"/>
        <v/>
      </c>
      <c r="T958" s="22"/>
      <c r="U958" s="22"/>
      <c r="V958" s="22"/>
      <c r="W958" s="22"/>
      <c r="X958" s="22"/>
      <c r="Y958" s="22"/>
      <c r="Z958" s="31"/>
      <c r="AA958" s="41"/>
      <c r="AB958" s="31"/>
      <c r="AC958" s="121"/>
      <c r="AD958" s="122"/>
      <c r="AE958" s="118"/>
      <c r="AF958" s="100"/>
      <c r="AG958" s="71"/>
      <c r="AH958" s="94">
        <f>IFERROR(INDEX(※編集不可※選択項目!$P$3:$P$51,MATCH(新規登録用!G958&amp;新規登録用!H958&amp;新規登録用!I958,※編集不可※選択項目!$Q$3:$Q$51,0)),0)</f>
        <v>0</v>
      </c>
      <c r="AI958" s="95" t="str">
        <f t="shared" si="200"/>
        <v/>
      </c>
      <c r="AJ958" s="95" t="str">
        <f>IF(G958&amp;H958=※編集不可※選択項目!$J$3,VLOOKUP(新規登録用!U958,※編集不可※選択項目!$N$2:$P$13,3,TRUE),AK958)</f>
        <v/>
      </c>
      <c r="AK958" s="95" t="str">
        <f>IF(G958&amp;H958=※編集不可※選択項目!$J$15,VLOOKUP(新規登録用!U958,※編集不可※選択項目!$N$14:$P$25,3,TRUE),AL958)</f>
        <v/>
      </c>
      <c r="AL958" s="95" t="str">
        <f>IF(G958&amp;H958=※編集不可※選択項目!$J$27,VLOOKUP(新規登録用!U958,※編集不可※選択項目!$N$26:$P$41,3,TRUE),AM958)</f>
        <v/>
      </c>
      <c r="AM958" s="95" t="str">
        <f>IF(G958&amp;H958=※編集不可※選択項目!$J$43,VLOOKUP(新規登録用!U958,※編集不可※選択項目!$N$42:$P$46,3,TRUE),AN958)</f>
        <v/>
      </c>
      <c r="AN958" s="95" t="str">
        <f>IF(G958&amp;H958=※編集不可※選択項目!$J$48,VLOOKUP(新規登録用!U958,※編集不可※選択項目!$N$47:$P$51,3,TRUE),"")</f>
        <v/>
      </c>
      <c r="AO958" s="94">
        <f>IFERROR(VLOOKUP(Y958&amp;G958&amp;H958,※編集不可※選択項目!U:V,2,FALSE),0)</f>
        <v>0</v>
      </c>
      <c r="AP958" s="94">
        <f t="shared" si="201"/>
        <v>0</v>
      </c>
      <c r="AQ958" s="94" t="str">
        <f t="shared" si="202"/>
        <v/>
      </c>
      <c r="AR958" s="81">
        <f t="shared" si="203"/>
        <v>0</v>
      </c>
      <c r="AS958" s="81">
        <f t="shared" si="208"/>
        <v>0</v>
      </c>
      <c r="AT958" s="81">
        <f t="shared" si="204"/>
        <v>0</v>
      </c>
      <c r="AU958" s="81" t="str">
        <f t="shared" si="209"/>
        <v/>
      </c>
      <c r="AV958" s="74">
        <f t="shared" si="210"/>
        <v>0</v>
      </c>
      <c r="AW958" s="74">
        <f t="shared" si="211"/>
        <v>0</v>
      </c>
    </row>
    <row r="959" spans="1:49" s="13" customFormat="1" ht="25.15" customHeight="1" x14ac:dyDescent="0.15">
      <c r="A959" s="72">
        <f t="shared" si="205"/>
        <v>948</v>
      </c>
      <c r="B959" s="26" t="str">
        <f t="shared" si="198"/>
        <v/>
      </c>
      <c r="C959" s="73"/>
      <c r="D959" s="24" t="str">
        <f t="shared" si="206"/>
        <v/>
      </c>
      <c r="E959" s="24" t="str">
        <f t="shared" si="207"/>
        <v/>
      </c>
      <c r="F959" s="22"/>
      <c r="G959" s="23"/>
      <c r="H959" s="22"/>
      <c r="I959" s="24" t="str">
        <f>IF(OR(G959="",H959="",U959=""),"",IFERROR(VLOOKUP(G959&amp;H959&amp;U959,※編集不可※選択項目!$K$3:$P$51,5,FALSE),"該当なし"))</f>
        <v/>
      </c>
      <c r="J959" s="41"/>
      <c r="K959" s="22"/>
      <c r="L959" s="24" t="e">
        <f>J959&amp;#REF!</f>
        <v>#REF!</v>
      </c>
      <c r="M959" s="22"/>
      <c r="N959" s="22"/>
      <c r="O959" s="22"/>
      <c r="P959" s="22"/>
      <c r="Q959" s="22"/>
      <c r="R959" s="22"/>
      <c r="S959" s="25" t="str">
        <f t="shared" si="199"/>
        <v/>
      </c>
      <c r="T959" s="22"/>
      <c r="U959" s="22"/>
      <c r="V959" s="22"/>
      <c r="W959" s="22"/>
      <c r="X959" s="22"/>
      <c r="Y959" s="22"/>
      <c r="Z959" s="31"/>
      <c r="AA959" s="41"/>
      <c r="AB959" s="31"/>
      <c r="AC959" s="121"/>
      <c r="AD959" s="122"/>
      <c r="AE959" s="118"/>
      <c r="AF959" s="100"/>
      <c r="AG959" s="71"/>
      <c r="AH959" s="94">
        <f>IFERROR(INDEX(※編集不可※選択項目!$P$3:$P$51,MATCH(新規登録用!G959&amp;新規登録用!H959&amp;新規登録用!I959,※編集不可※選択項目!$Q$3:$Q$51,0)),0)</f>
        <v>0</v>
      </c>
      <c r="AI959" s="95" t="str">
        <f t="shared" si="200"/>
        <v/>
      </c>
      <c r="AJ959" s="95" t="str">
        <f>IF(G959&amp;H959=※編集不可※選択項目!$J$3,VLOOKUP(新規登録用!U959,※編集不可※選択項目!$N$2:$P$13,3,TRUE),AK959)</f>
        <v/>
      </c>
      <c r="AK959" s="95" t="str">
        <f>IF(G959&amp;H959=※編集不可※選択項目!$J$15,VLOOKUP(新規登録用!U959,※編集不可※選択項目!$N$14:$P$25,3,TRUE),AL959)</f>
        <v/>
      </c>
      <c r="AL959" s="95" t="str">
        <f>IF(G959&amp;H959=※編集不可※選択項目!$J$27,VLOOKUP(新規登録用!U959,※編集不可※選択項目!$N$26:$P$41,3,TRUE),AM959)</f>
        <v/>
      </c>
      <c r="AM959" s="95" t="str">
        <f>IF(G959&amp;H959=※編集不可※選択項目!$J$43,VLOOKUP(新規登録用!U959,※編集不可※選択項目!$N$42:$P$46,3,TRUE),AN959)</f>
        <v/>
      </c>
      <c r="AN959" s="95" t="str">
        <f>IF(G959&amp;H959=※編集不可※選択項目!$J$48,VLOOKUP(新規登録用!U959,※編集不可※選択項目!$N$47:$P$51,3,TRUE),"")</f>
        <v/>
      </c>
      <c r="AO959" s="94">
        <f>IFERROR(VLOOKUP(Y959&amp;G959&amp;H959,※編集不可※選択項目!U:V,2,FALSE),0)</f>
        <v>0</v>
      </c>
      <c r="AP959" s="94">
        <f t="shared" si="201"/>
        <v>0</v>
      </c>
      <c r="AQ959" s="94" t="str">
        <f t="shared" si="202"/>
        <v/>
      </c>
      <c r="AR959" s="81">
        <f t="shared" si="203"/>
        <v>0</v>
      </c>
      <c r="AS959" s="81">
        <f t="shared" si="208"/>
        <v>0</v>
      </c>
      <c r="AT959" s="81">
        <f t="shared" si="204"/>
        <v>0</v>
      </c>
      <c r="AU959" s="81" t="str">
        <f t="shared" si="209"/>
        <v/>
      </c>
      <c r="AV959" s="74">
        <f t="shared" si="210"/>
        <v>0</v>
      </c>
      <c r="AW959" s="74">
        <f t="shared" si="211"/>
        <v>0</v>
      </c>
    </row>
    <row r="960" spans="1:49" s="13" customFormat="1" ht="25.15" customHeight="1" x14ac:dyDescent="0.15">
      <c r="A960" s="72">
        <f t="shared" si="205"/>
        <v>949</v>
      </c>
      <c r="B960" s="26" t="str">
        <f t="shared" si="198"/>
        <v/>
      </c>
      <c r="C960" s="73"/>
      <c r="D960" s="24" t="str">
        <f t="shared" si="206"/>
        <v/>
      </c>
      <c r="E960" s="24" t="str">
        <f t="shared" si="207"/>
        <v/>
      </c>
      <c r="F960" s="22"/>
      <c r="G960" s="23"/>
      <c r="H960" s="22"/>
      <c r="I960" s="24" t="str">
        <f>IF(OR(G960="",H960="",U960=""),"",IFERROR(VLOOKUP(G960&amp;H960&amp;U960,※編集不可※選択項目!$K$3:$P$51,5,FALSE),"該当なし"))</f>
        <v/>
      </c>
      <c r="J960" s="41"/>
      <c r="K960" s="22"/>
      <c r="L960" s="24" t="e">
        <f>J960&amp;#REF!</f>
        <v>#REF!</v>
      </c>
      <c r="M960" s="22"/>
      <c r="N960" s="22"/>
      <c r="O960" s="22"/>
      <c r="P960" s="22"/>
      <c r="Q960" s="22"/>
      <c r="R960" s="22"/>
      <c r="S960" s="25" t="str">
        <f t="shared" si="199"/>
        <v/>
      </c>
      <c r="T960" s="22"/>
      <c r="U960" s="22"/>
      <c r="V960" s="22"/>
      <c r="W960" s="22"/>
      <c r="X960" s="22"/>
      <c r="Y960" s="22"/>
      <c r="Z960" s="31"/>
      <c r="AA960" s="41"/>
      <c r="AB960" s="31"/>
      <c r="AC960" s="121"/>
      <c r="AD960" s="122"/>
      <c r="AE960" s="118"/>
      <c r="AF960" s="100"/>
      <c r="AG960" s="71"/>
      <c r="AH960" s="94">
        <f>IFERROR(INDEX(※編集不可※選択項目!$P$3:$P$51,MATCH(新規登録用!G960&amp;新規登録用!H960&amp;新規登録用!I960,※編集不可※選択項目!$Q$3:$Q$51,0)),0)</f>
        <v>0</v>
      </c>
      <c r="AI960" s="95" t="str">
        <f t="shared" si="200"/>
        <v/>
      </c>
      <c r="AJ960" s="95" t="str">
        <f>IF(G960&amp;H960=※編集不可※選択項目!$J$3,VLOOKUP(新規登録用!U960,※編集不可※選択項目!$N$2:$P$13,3,TRUE),AK960)</f>
        <v/>
      </c>
      <c r="AK960" s="95" t="str">
        <f>IF(G960&amp;H960=※編集不可※選択項目!$J$15,VLOOKUP(新規登録用!U960,※編集不可※選択項目!$N$14:$P$25,3,TRUE),AL960)</f>
        <v/>
      </c>
      <c r="AL960" s="95" t="str">
        <f>IF(G960&amp;H960=※編集不可※選択項目!$J$27,VLOOKUP(新規登録用!U960,※編集不可※選択項目!$N$26:$P$41,3,TRUE),AM960)</f>
        <v/>
      </c>
      <c r="AM960" s="95" t="str">
        <f>IF(G960&amp;H960=※編集不可※選択項目!$J$43,VLOOKUP(新規登録用!U960,※編集不可※選択項目!$N$42:$P$46,3,TRUE),AN960)</f>
        <v/>
      </c>
      <c r="AN960" s="95" t="str">
        <f>IF(G960&amp;H960=※編集不可※選択項目!$J$48,VLOOKUP(新規登録用!U960,※編集不可※選択項目!$N$47:$P$51,3,TRUE),"")</f>
        <v/>
      </c>
      <c r="AO960" s="94">
        <f>IFERROR(VLOOKUP(Y960&amp;G960&amp;H960,※編集不可※選択項目!U:V,2,FALSE),0)</f>
        <v>0</v>
      </c>
      <c r="AP960" s="94">
        <f t="shared" si="201"/>
        <v>0</v>
      </c>
      <c r="AQ960" s="94" t="str">
        <f t="shared" si="202"/>
        <v/>
      </c>
      <c r="AR960" s="81">
        <f t="shared" si="203"/>
        <v>0</v>
      </c>
      <c r="AS960" s="81">
        <f t="shared" si="208"/>
        <v>0</v>
      </c>
      <c r="AT960" s="81">
        <f t="shared" si="204"/>
        <v>0</v>
      </c>
      <c r="AU960" s="81" t="str">
        <f t="shared" si="209"/>
        <v/>
      </c>
      <c r="AV960" s="74">
        <f t="shared" si="210"/>
        <v>0</v>
      </c>
      <c r="AW960" s="74">
        <f t="shared" si="211"/>
        <v>0</v>
      </c>
    </row>
    <row r="961" spans="1:49" s="13" customFormat="1" ht="25.15" customHeight="1" x14ac:dyDescent="0.15">
      <c r="A961" s="72">
        <f t="shared" si="205"/>
        <v>950</v>
      </c>
      <c r="B961" s="26" t="str">
        <f t="shared" si="198"/>
        <v/>
      </c>
      <c r="C961" s="73"/>
      <c r="D961" s="24" t="str">
        <f t="shared" si="206"/>
        <v/>
      </c>
      <c r="E961" s="24" t="str">
        <f t="shared" si="207"/>
        <v/>
      </c>
      <c r="F961" s="22"/>
      <c r="G961" s="23"/>
      <c r="H961" s="22"/>
      <c r="I961" s="24" t="str">
        <f>IF(OR(G961="",H961="",U961=""),"",IFERROR(VLOOKUP(G961&amp;H961&amp;U961,※編集不可※選択項目!$K$3:$P$51,5,FALSE),"該当なし"))</f>
        <v/>
      </c>
      <c r="J961" s="41"/>
      <c r="K961" s="22"/>
      <c r="L961" s="24" t="e">
        <f>J961&amp;#REF!</f>
        <v>#REF!</v>
      </c>
      <c r="M961" s="22"/>
      <c r="N961" s="22"/>
      <c r="O961" s="22"/>
      <c r="P961" s="22"/>
      <c r="Q961" s="22"/>
      <c r="R961" s="22"/>
      <c r="S961" s="25" t="str">
        <f t="shared" si="199"/>
        <v/>
      </c>
      <c r="T961" s="22"/>
      <c r="U961" s="22"/>
      <c r="V961" s="22"/>
      <c r="W961" s="22"/>
      <c r="X961" s="22"/>
      <c r="Y961" s="22"/>
      <c r="Z961" s="31"/>
      <c r="AA961" s="41"/>
      <c r="AB961" s="31"/>
      <c r="AC961" s="121"/>
      <c r="AD961" s="122"/>
      <c r="AE961" s="118"/>
      <c r="AF961" s="100"/>
      <c r="AG961" s="71"/>
      <c r="AH961" s="94">
        <f>IFERROR(INDEX(※編集不可※選択項目!$P$3:$P$51,MATCH(新規登録用!G961&amp;新規登録用!H961&amp;新規登録用!I961,※編集不可※選択項目!$Q$3:$Q$51,0)),0)</f>
        <v>0</v>
      </c>
      <c r="AI961" s="95" t="str">
        <f t="shared" si="200"/>
        <v/>
      </c>
      <c r="AJ961" s="95" t="str">
        <f>IF(G961&amp;H961=※編集不可※選択項目!$J$3,VLOOKUP(新規登録用!U961,※編集不可※選択項目!$N$2:$P$13,3,TRUE),AK961)</f>
        <v/>
      </c>
      <c r="AK961" s="95" t="str">
        <f>IF(G961&amp;H961=※編集不可※選択項目!$J$15,VLOOKUP(新規登録用!U961,※編集不可※選択項目!$N$14:$P$25,3,TRUE),AL961)</f>
        <v/>
      </c>
      <c r="AL961" s="95" t="str">
        <f>IF(G961&amp;H961=※編集不可※選択項目!$J$27,VLOOKUP(新規登録用!U961,※編集不可※選択項目!$N$26:$P$41,3,TRUE),AM961)</f>
        <v/>
      </c>
      <c r="AM961" s="95" t="str">
        <f>IF(G961&amp;H961=※編集不可※選択項目!$J$43,VLOOKUP(新規登録用!U961,※編集不可※選択項目!$N$42:$P$46,3,TRUE),AN961)</f>
        <v/>
      </c>
      <c r="AN961" s="95" t="str">
        <f>IF(G961&amp;H961=※編集不可※選択項目!$J$48,VLOOKUP(新規登録用!U961,※編集不可※選択項目!$N$47:$P$51,3,TRUE),"")</f>
        <v/>
      </c>
      <c r="AO961" s="94">
        <f>IFERROR(VLOOKUP(Y961&amp;G961&amp;H961,※編集不可※選択項目!U:V,2,FALSE),0)</f>
        <v>0</v>
      </c>
      <c r="AP961" s="94">
        <f t="shared" si="201"/>
        <v>0</v>
      </c>
      <c r="AQ961" s="94" t="str">
        <f t="shared" si="202"/>
        <v/>
      </c>
      <c r="AR961" s="81">
        <f t="shared" si="203"/>
        <v>0</v>
      </c>
      <c r="AS961" s="81">
        <f t="shared" si="208"/>
        <v>0</v>
      </c>
      <c r="AT961" s="81">
        <f t="shared" si="204"/>
        <v>0</v>
      </c>
      <c r="AU961" s="81" t="str">
        <f t="shared" si="209"/>
        <v/>
      </c>
      <c r="AV961" s="74">
        <f t="shared" si="210"/>
        <v>0</v>
      </c>
      <c r="AW961" s="74">
        <f t="shared" si="211"/>
        <v>0</v>
      </c>
    </row>
    <row r="962" spans="1:49" s="13" customFormat="1" ht="25.15" customHeight="1" x14ac:dyDescent="0.15">
      <c r="A962" s="72">
        <f t="shared" si="205"/>
        <v>951</v>
      </c>
      <c r="B962" s="26" t="str">
        <f t="shared" si="198"/>
        <v/>
      </c>
      <c r="C962" s="73"/>
      <c r="D962" s="24" t="str">
        <f t="shared" si="206"/>
        <v/>
      </c>
      <c r="E962" s="24" t="str">
        <f t="shared" si="207"/>
        <v/>
      </c>
      <c r="F962" s="22"/>
      <c r="G962" s="23"/>
      <c r="H962" s="22"/>
      <c r="I962" s="24" t="str">
        <f>IF(OR(G962="",H962="",U962=""),"",IFERROR(VLOOKUP(G962&amp;H962&amp;U962,※編集不可※選択項目!$K$3:$P$51,5,FALSE),"該当なし"))</f>
        <v/>
      </c>
      <c r="J962" s="41"/>
      <c r="K962" s="22"/>
      <c r="L962" s="24" t="e">
        <f>J962&amp;#REF!</f>
        <v>#REF!</v>
      </c>
      <c r="M962" s="22"/>
      <c r="N962" s="22"/>
      <c r="O962" s="22"/>
      <c r="P962" s="22"/>
      <c r="Q962" s="22"/>
      <c r="R962" s="22"/>
      <c r="S962" s="25" t="str">
        <f t="shared" si="199"/>
        <v/>
      </c>
      <c r="T962" s="22"/>
      <c r="U962" s="22"/>
      <c r="V962" s="22"/>
      <c r="W962" s="22"/>
      <c r="X962" s="22"/>
      <c r="Y962" s="22"/>
      <c r="Z962" s="31"/>
      <c r="AA962" s="41"/>
      <c r="AB962" s="31"/>
      <c r="AC962" s="121"/>
      <c r="AD962" s="122"/>
      <c r="AE962" s="118"/>
      <c r="AF962" s="100"/>
      <c r="AG962" s="71"/>
      <c r="AH962" s="94">
        <f>IFERROR(INDEX(※編集不可※選択項目!$P$3:$P$51,MATCH(新規登録用!G962&amp;新規登録用!H962&amp;新規登録用!I962,※編集不可※選択項目!$Q$3:$Q$51,0)),0)</f>
        <v>0</v>
      </c>
      <c r="AI962" s="95" t="str">
        <f t="shared" si="200"/>
        <v/>
      </c>
      <c r="AJ962" s="95" t="str">
        <f>IF(G962&amp;H962=※編集不可※選択項目!$J$3,VLOOKUP(新規登録用!U962,※編集不可※選択項目!$N$2:$P$13,3,TRUE),AK962)</f>
        <v/>
      </c>
      <c r="AK962" s="95" t="str">
        <f>IF(G962&amp;H962=※編集不可※選択項目!$J$15,VLOOKUP(新規登録用!U962,※編集不可※選択項目!$N$14:$P$25,3,TRUE),AL962)</f>
        <v/>
      </c>
      <c r="AL962" s="95" t="str">
        <f>IF(G962&amp;H962=※編集不可※選択項目!$J$27,VLOOKUP(新規登録用!U962,※編集不可※選択項目!$N$26:$P$41,3,TRUE),AM962)</f>
        <v/>
      </c>
      <c r="AM962" s="95" t="str">
        <f>IF(G962&amp;H962=※編集不可※選択項目!$J$43,VLOOKUP(新規登録用!U962,※編集不可※選択項目!$N$42:$P$46,3,TRUE),AN962)</f>
        <v/>
      </c>
      <c r="AN962" s="95" t="str">
        <f>IF(G962&amp;H962=※編集不可※選択項目!$J$48,VLOOKUP(新規登録用!U962,※編集不可※選択項目!$N$47:$P$51,3,TRUE),"")</f>
        <v/>
      </c>
      <c r="AO962" s="94">
        <f>IFERROR(VLOOKUP(Y962&amp;G962&amp;H962,※編集不可※選択項目!U:V,2,FALSE),0)</f>
        <v>0</v>
      </c>
      <c r="AP962" s="94">
        <f t="shared" si="201"/>
        <v>0</v>
      </c>
      <c r="AQ962" s="94" t="str">
        <f t="shared" si="202"/>
        <v/>
      </c>
      <c r="AR962" s="81">
        <f t="shared" si="203"/>
        <v>0</v>
      </c>
      <c r="AS962" s="81">
        <f t="shared" si="208"/>
        <v>0</v>
      </c>
      <c r="AT962" s="81">
        <f t="shared" si="204"/>
        <v>0</v>
      </c>
      <c r="AU962" s="81" t="str">
        <f t="shared" si="209"/>
        <v/>
      </c>
      <c r="AV962" s="74">
        <f t="shared" si="210"/>
        <v>0</v>
      </c>
      <c r="AW962" s="74">
        <f t="shared" si="211"/>
        <v>0</v>
      </c>
    </row>
    <row r="963" spans="1:49" s="13" customFormat="1" ht="25.15" customHeight="1" x14ac:dyDescent="0.15">
      <c r="A963" s="72">
        <f t="shared" si="205"/>
        <v>952</v>
      </c>
      <c r="B963" s="26" t="str">
        <f t="shared" si="198"/>
        <v/>
      </c>
      <c r="C963" s="73"/>
      <c r="D963" s="24" t="str">
        <f t="shared" si="206"/>
        <v/>
      </c>
      <c r="E963" s="24" t="str">
        <f t="shared" si="207"/>
        <v/>
      </c>
      <c r="F963" s="22"/>
      <c r="G963" s="23"/>
      <c r="H963" s="22"/>
      <c r="I963" s="24" t="str">
        <f>IF(OR(G963="",H963="",U963=""),"",IFERROR(VLOOKUP(G963&amp;H963&amp;U963,※編集不可※選択項目!$K$3:$P$51,5,FALSE),"該当なし"))</f>
        <v/>
      </c>
      <c r="J963" s="41"/>
      <c r="K963" s="22"/>
      <c r="L963" s="24" t="e">
        <f>J963&amp;#REF!</f>
        <v>#REF!</v>
      </c>
      <c r="M963" s="22"/>
      <c r="N963" s="22"/>
      <c r="O963" s="22"/>
      <c r="P963" s="22"/>
      <c r="Q963" s="22"/>
      <c r="R963" s="22"/>
      <c r="S963" s="25" t="str">
        <f t="shared" si="199"/>
        <v/>
      </c>
      <c r="T963" s="22"/>
      <c r="U963" s="22"/>
      <c r="V963" s="22"/>
      <c r="W963" s="22"/>
      <c r="X963" s="22"/>
      <c r="Y963" s="22"/>
      <c r="Z963" s="31"/>
      <c r="AA963" s="41"/>
      <c r="AB963" s="31"/>
      <c r="AC963" s="121"/>
      <c r="AD963" s="122"/>
      <c r="AE963" s="118"/>
      <c r="AF963" s="100"/>
      <c r="AG963" s="71"/>
      <c r="AH963" s="94">
        <f>IFERROR(INDEX(※編集不可※選択項目!$P$3:$P$51,MATCH(新規登録用!G963&amp;新規登録用!H963&amp;新規登録用!I963,※編集不可※選択項目!$Q$3:$Q$51,0)),0)</f>
        <v>0</v>
      </c>
      <c r="AI963" s="95" t="str">
        <f t="shared" si="200"/>
        <v/>
      </c>
      <c r="AJ963" s="95" t="str">
        <f>IF(G963&amp;H963=※編集不可※選択項目!$J$3,VLOOKUP(新規登録用!U963,※編集不可※選択項目!$N$2:$P$13,3,TRUE),AK963)</f>
        <v/>
      </c>
      <c r="AK963" s="95" t="str">
        <f>IF(G963&amp;H963=※編集不可※選択項目!$J$15,VLOOKUP(新規登録用!U963,※編集不可※選択項目!$N$14:$P$25,3,TRUE),AL963)</f>
        <v/>
      </c>
      <c r="AL963" s="95" t="str">
        <f>IF(G963&amp;H963=※編集不可※選択項目!$J$27,VLOOKUP(新規登録用!U963,※編集不可※選択項目!$N$26:$P$41,3,TRUE),AM963)</f>
        <v/>
      </c>
      <c r="AM963" s="95" t="str">
        <f>IF(G963&amp;H963=※編集不可※選択項目!$J$43,VLOOKUP(新規登録用!U963,※編集不可※選択項目!$N$42:$P$46,3,TRUE),AN963)</f>
        <v/>
      </c>
      <c r="AN963" s="95" t="str">
        <f>IF(G963&amp;H963=※編集不可※選択項目!$J$48,VLOOKUP(新規登録用!U963,※編集不可※選択項目!$N$47:$P$51,3,TRUE),"")</f>
        <v/>
      </c>
      <c r="AO963" s="94">
        <f>IFERROR(VLOOKUP(Y963&amp;G963&amp;H963,※編集不可※選択項目!U:V,2,FALSE),0)</f>
        <v>0</v>
      </c>
      <c r="AP963" s="94">
        <f t="shared" si="201"/>
        <v>0</v>
      </c>
      <c r="AQ963" s="94" t="str">
        <f t="shared" si="202"/>
        <v/>
      </c>
      <c r="AR963" s="81">
        <f t="shared" si="203"/>
        <v>0</v>
      </c>
      <c r="AS963" s="81">
        <f t="shared" si="208"/>
        <v>0</v>
      </c>
      <c r="AT963" s="81">
        <f t="shared" si="204"/>
        <v>0</v>
      </c>
      <c r="AU963" s="81" t="str">
        <f t="shared" si="209"/>
        <v/>
      </c>
      <c r="AV963" s="74">
        <f t="shared" si="210"/>
        <v>0</v>
      </c>
      <c r="AW963" s="74">
        <f t="shared" si="211"/>
        <v>0</v>
      </c>
    </row>
    <row r="964" spans="1:49" s="13" customFormat="1" ht="25.15" customHeight="1" x14ac:dyDescent="0.15">
      <c r="A964" s="72">
        <f t="shared" si="205"/>
        <v>953</v>
      </c>
      <c r="B964" s="26" t="str">
        <f t="shared" si="198"/>
        <v/>
      </c>
      <c r="C964" s="73"/>
      <c r="D964" s="24" t="str">
        <f t="shared" si="206"/>
        <v/>
      </c>
      <c r="E964" s="24" t="str">
        <f t="shared" si="207"/>
        <v/>
      </c>
      <c r="F964" s="22"/>
      <c r="G964" s="23"/>
      <c r="H964" s="22"/>
      <c r="I964" s="24" t="str">
        <f>IF(OR(G964="",H964="",U964=""),"",IFERROR(VLOOKUP(G964&amp;H964&amp;U964,※編集不可※選択項目!$K$3:$P$51,5,FALSE),"該当なし"))</f>
        <v/>
      </c>
      <c r="J964" s="41"/>
      <c r="K964" s="22"/>
      <c r="L964" s="24" t="e">
        <f>J964&amp;#REF!</f>
        <v>#REF!</v>
      </c>
      <c r="M964" s="22"/>
      <c r="N964" s="22"/>
      <c r="O964" s="22"/>
      <c r="P964" s="22"/>
      <c r="Q964" s="22"/>
      <c r="R964" s="22"/>
      <c r="S964" s="25" t="str">
        <f t="shared" si="199"/>
        <v/>
      </c>
      <c r="T964" s="22"/>
      <c r="U964" s="22"/>
      <c r="V964" s="22"/>
      <c r="W964" s="22"/>
      <c r="X964" s="22"/>
      <c r="Y964" s="22"/>
      <c r="Z964" s="31"/>
      <c r="AA964" s="41"/>
      <c r="AB964" s="31"/>
      <c r="AC964" s="121"/>
      <c r="AD964" s="122"/>
      <c r="AE964" s="118"/>
      <c r="AF964" s="100"/>
      <c r="AG964" s="71"/>
      <c r="AH964" s="94">
        <f>IFERROR(INDEX(※編集不可※選択項目!$P$3:$P$51,MATCH(新規登録用!G964&amp;新規登録用!H964&amp;新規登録用!I964,※編集不可※選択項目!$Q$3:$Q$51,0)),0)</f>
        <v>0</v>
      </c>
      <c r="AI964" s="95" t="str">
        <f t="shared" si="200"/>
        <v/>
      </c>
      <c r="AJ964" s="95" t="str">
        <f>IF(G964&amp;H964=※編集不可※選択項目!$J$3,VLOOKUP(新規登録用!U964,※編集不可※選択項目!$N$2:$P$13,3,TRUE),AK964)</f>
        <v/>
      </c>
      <c r="AK964" s="95" t="str">
        <f>IF(G964&amp;H964=※編集不可※選択項目!$J$15,VLOOKUP(新規登録用!U964,※編集不可※選択項目!$N$14:$P$25,3,TRUE),AL964)</f>
        <v/>
      </c>
      <c r="AL964" s="95" t="str">
        <f>IF(G964&amp;H964=※編集不可※選択項目!$J$27,VLOOKUP(新規登録用!U964,※編集不可※選択項目!$N$26:$P$41,3,TRUE),AM964)</f>
        <v/>
      </c>
      <c r="AM964" s="95" t="str">
        <f>IF(G964&amp;H964=※編集不可※選択項目!$J$43,VLOOKUP(新規登録用!U964,※編集不可※選択項目!$N$42:$P$46,3,TRUE),AN964)</f>
        <v/>
      </c>
      <c r="AN964" s="95" t="str">
        <f>IF(G964&amp;H964=※編集不可※選択項目!$J$48,VLOOKUP(新規登録用!U964,※編集不可※選択項目!$N$47:$P$51,3,TRUE),"")</f>
        <v/>
      </c>
      <c r="AO964" s="94">
        <f>IFERROR(VLOOKUP(Y964&amp;G964&amp;H964,※編集不可※選択項目!U:V,2,FALSE),0)</f>
        <v>0</v>
      </c>
      <c r="AP964" s="94">
        <f t="shared" si="201"/>
        <v>0</v>
      </c>
      <c r="AQ964" s="94" t="str">
        <f t="shared" si="202"/>
        <v/>
      </c>
      <c r="AR964" s="81">
        <f t="shared" si="203"/>
        <v>0</v>
      </c>
      <c r="AS964" s="81">
        <f t="shared" si="208"/>
        <v>0</v>
      </c>
      <c r="AT964" s="81">
        <f t="shared" si="204"/>
        <v>0</v>
      </c>
      <c r="AU964" s="81" t="str">
        <f t="shared" si="209"/>
        <v/>
      </c>
      <c r="AV964" s="74">
        <f t="shared" si="210"/>
        <v>0</v>
      </c>
      <c r="AW964" s="74">
        <f t="shared" si="211"/>
        <v>0</v>
      </c>
    </row>
    <row r="965" spans="1:49" s="13" customFormat="1" ht="25.15" customHeight="1" x14ac:dyDescent="0.15">
      <c r="A965" s="72">
        <f t="shared" si="205"/>
        <v>954</v>
      </c>
      <c r="B965" s="26" t="str">
        <f t="shared" si="198"/>
        <v/>
      </c>
      <c r="C965" s="73"/>
      <c r="D965" s="24" t="str">
        <f t="shared" si="206"/>
        <v/>
      </c>
      <c r="E965" s="24" t="str">
        <f t="shared" si="207"/>
        <v/>
      </c>
      <c r="F965" s="22"/>
      <c r="G965" s="23"/>
      <c r="H965" s="22"/>
      <c r="I965" s="24" t="str">
        <f>IF(OR(G965="",H965="",U965=""),"",IFERROR(VLOOKUP(G965&amp;H965&amp;U965,※編集不可※選択項目!$K$3:$P$51,5,FALSE),"該当なし"))</f>
        <v/>
      </c>
      <c r="J965" s="41"/>
      <c r="K965" s="22"/>
      <c r="L965" s="24" t="e">
        <f>J965&amp;#REF!</f>
        <v>#REF!</v>
      </c>
      <c r="M965" s="22"/>
      <c r="N965" s="22"/>
      <c r="O965" s="22"/>
      <c r="P965" s="22"/>
      <c r="Q965" s="22"/>
      <c r="R965" s="22"/>
      <c r="S965" s="25" t="str">
        <f t="shared" si="199"/>
        <v/>
      </c>
      <c r="T965" s="22"/>
      <c r="U965" s="22"/>
      <c r="V965" s="22"/>
      <c r="W965" s="22"/>
      <c r="X965" s="22"/>
      <c r="Y965" s="22"/>
      <c r="Z965" s="31"/>
      <c r="AA965" s="41"/>
      <c r="AB965" s="31"/>
      <c r="AC965" s="121"/>
      <c r="AD965" s="122"/>
      <c r="AE965" s="118"/>
      <c r="AF965" s="100"/>
      <c r="AG965" s="71"/>
      <c r="AH965" s="94">
        <f>IFERROR(INDEX(※編集不可※選択項目!$P$3:$P$51,MATCH(新規登録用!G965&amp;新規登録用!H965&amp;新規登録用!I965,※編集不可※選択項目!$Q$3:$Q$51,0)),0)</f>
        <v>0</v>
      </c>
      <c r="AI965" s="95" t="str">
        <f t="shared" si="200"/>
        <v/>
      </c>
      <c r="AJ965" s="95" t="str">
        <f>IF(G965&amp;H965=※編集不可※選択項目!$J$3,VLOOKUP(新規登録用!U965,※編集不可※選択項目!$N$2:$P$13,3,TRUE),AK965)</f>
        <v/>
      </c>
      <c r="AK965" s="95" t="str">
        <f>IF(G965&amp;H965=※編集不可※選択項目!$J$15,VLOOKUP(新規登録用!U965,※編集不可※選択項目!$N$14:$P$25,3,TRUE),AL965)</f>
        <v/>
      </c>
      <c r="AL965" s="95" t="str">
        <f>IF(G965&amp;H965=※編集不可※選択項目!$J$27,VLOOKUP(新規登録用!U965,※編集不可※選択項目!$N$26:$P$41,3,TRUE),AM965)</f>
        <v/>
      </c>
      <c r="AM965" s="95" t="str">
        <f>IF(G965&amp;H965=※編集不可※選択項目!$J$43,VLOOKUP(新規登録用!U965,※編集不可※選択項目!$N$42:$P$46,3,TRUE),AN965)</f>
        <v/>
      </c>
      <c r="AN965" s="95" t="str">
        <f>IF(G965&amp;H965=※編集不可※選択項目!$J$48,VLOOKUP(新規登録用!U965,※編集不可※選択項目!$N$47:$P$51,3,TRUE),"")</f>
        <v/>
      </c>
      <c r="AO965" s="94">
        <f>IFERROR(VLOOKUP(Y965&amp;G965&amp;H965,※編集不可※選択項目!U:V,2,FALSE),0)</f>
        <v>0</v>
      </c>
      <c r="AP965" s="94">
        <f t="shared" si="201"/>
        <v>0</v>
      </c>
      <c r="AQ965" s="94" t="str">
        <f t="shared" si="202"/>
        <v/>
      </c>
      <c r="AR965" s="81">
        <f t="shared" si="203"/>
        <v>0</v>
      </c>
      <c r="AS965" s="81">
        <f t="shared" si="208"/>
        <v>0</v>
      </c>
      <c r="AT965" s="81">
        <f t="shared" si="204"/>
        <v>0</v>
      </c>
      <c r="AU965" s="81" t="str">
        <f t="shared" si="209"/>
        <v/>
      </c>
      <c r="AV965" s="74">
        <f t="shared" si="210"/>
        <v>0</v>
      </c>
      <c r="AW965" s="74">
        <f t="shared" si="211"/>
        <v>0</v>
      </c>
    </row>
    <row r="966" spans="1:49" s="13" customFormat="1" ht="25.15" customHeight="1" x14ac:dyDescent="0.15">
      <c r="A966" s="72">
        <f t="shared" si="205"/>
        <v>955</v>
      </c>
      <c r="B966" s="26" t="str">
        <f t="shared" si="198"/>
        <v/>
      </c>
      <c r="C966" s="73"/>
      <c r="D966" s="24" t="str">
        <f t="shared" si="206"/>
        <v/>
      </c>
      <c r="E966" s="24" t="str">
        <f t="shared" si="207"/>
        <v/>
      </c>
      <c r="F966" s="22"/>
      <c r="G966" s="23"/>
      <c r="H966" s="22"/>
      <c r="I966" s="24" t="str">
        <f>IF(OR(G966="",H966="",U966=""),"",IFERROR(VLOOKUP(G966&amp;H966&amp;U966,※編集不可※選択項目!$K$3:$P$51,5,FALSE),"該当なし"))</f>
        <v/>
      </c>
      <c r="J966" s="41"/>
      <c r="K966" s="22"/>
      <c r="L966" s="24" t="e">
        <f>J966&amp;#REF!</f>
        <v>#REF!</v>
      </c>
      <c r="M966" s="22"/>
      <c r="N966" s="22"/>
      <c r="O966" s="22"/>
      <c r="P966" s="22"/>
      <c r="Q966" s="22"/>
      <c r="R966" s="22"/>
      <c r="S966" s="25" t="str">
        <f t="shared" si="199"/>
        <v/>
      </c>
      <c r="T966" s="22"/>
      <c r="U966" s="22"/>
      <c r="V966" s="22"/>
      <c r="W966" s="22"/>
      <c r="X966" s="22"/>
      <c r="Y966" s="22"/>
      <c r="Z966" s="31"/>
      <c r="AA966" s="41"/>
      <c r="AB966" s="31"/>
      <c r="AC966" s="121"/>
      <c r="AD966" s="122"/>
      <c r="AE966" s="118"/>
      <c r="AF966" s="100"/>
      <c r="AG966" s="71"/>
      <c r="AH966" s="94">
        <f>IFERROR(INDEX(※編集不可※選択項目!$P$3:$P$51,MATCH(新規登録用!G966&amp;新規登録用!H966&amp;新規登録用!I966,※編集不可※選択項目!$Q$3:$Q$51,0)),0)</f>
        <v>0</v>
      </c>
      <c r="AI966" s="95" t="str">
        <f t="shared" si="200"/>
        <v/>
      </c>
      <c r="AJ966" s="95" t="str">
        <f>IF(G966&amp;H966=※編集不可※選択項目!$J$3,VLOOKUP(新規登録用!U966,※編集不可※選択項目!$N$2:$P$13,3,TRUE),AK966)</f>
        <v/>
      </c>
      <c r="AK966" s="95" t="str">
        <f>IF(G966&amp;H966=※編集不可※選択項目!$J$15,VLOOKUP(新規登録用!U966,※編集不可※選択項目!$N$14:$P$25,3,TRUE),AL966)</f>
        <v/>
      </c>
      <c r="AL966" s="95" t="str">
        <f>IF(G966&amp;H966=※編集不可※選択項目!$J$27,VLOOKUP(新規登録用!U966,※編集不可※選択項目!$N$26:$P$41,3,TRUE),AM966)</f>
        <v/>
      </c>
      <c r="AM966" s="95" t="str">
        <f>IF(G966&amp;H966=※編集不可※選択項目!$J$43,VLOOKUP(新規登録用!U966,※編集不可※選択項目!$N$42:$P$46,3,TRUE),AN966)</f>
        <v/>
      </c>
      <c r="AN966" s="95" t="str">
        <f>IF(G966&amp;H966=※編集不可※選択項目!$J$48,VLOOKUP(新規登録用!U966,※編集不可※選択項目!$N$47:$P$51,3,TRUE),"")</f>
        <v/>
      </c>
      <c r="AO966" s="94">
        <f>IFERROR(VLOOKUP(Y966&amp;G966&amp;H966,※編集不可※選択項目!U:V,2,FALSE),0)</f>
        <v>0</v>
      </c>
      <c r="AP966" s="94">
        <f t="shared" si="201"/>
        <v>0</v>
      </c>
      <c r="AQ966" s="94" t="str">
        <f t="shared" si="202"/>
        <v/>
      </c>
      <c r="AR966" s="81">
        <f t="shared" si="203"/>
        <v>0</v>
      </c>
      <c r="AS966" s="81">
        <f t="shared" si="208"/>
        <v>0</v>
      </c>
      <c r="AT966" s="81">
        <f t="shared" si="204"/>
        <v>0</v>
      </c>
      <c r="AU966" s="81" t="str">
        <f t="shared" si="209"/>
        <v/>
      </c>
      <c r="AV966" s="74">
        <f t="shared" si="210"/>
        <v>0</v>
      </c>
      <c r="AW966" s="74">
        <f t="shared" si="211"/>
        <v>0</v>
      </c>
    </row>
    <row r="967" spans="1:49" s="13" customFormat="1" ht="25.15" customHeight="1" x14ac:dyDescent="0.15">
      <c r="A967" s="72">
        <f t="shared" si="205"/>
        <v>956</v>
      </c>
      <c r="B967" s="26" t="str">
        <f t="shared" si="198"/>
        <v/>
      </c>
      <c r="C967" s="73"/>
      <c r="D967" s="24" t="str">
        <f t="shared" si="206"/>
        <v/>
      </c>
      <c r="E967" s="24" t="str">
        <f t="shared" si="207"/>
        <v/>
      </c>
      <c r="F967" s="22"/>
      <c r="G967" s="23"/>
      <c r="H967" s="22"/>
      <c r="I967" s="24" t="str">
        <f>IF(OR(G967="",H967="",U967=""),"",IFERROR(VLOOKUP(G967&amp;H967&amp;U967,※編集不可※選択項目!$K$3:$P$51,5,FALSE),"該当なし"))</f>
        <v/>
      </c>
      <c r="J967" s="41"/>
      <c r="K967" s="22"/>
      <c r="L967" s="24" t="e">
        <f>J967&amp;#REF!</f>
        <v>#REF!</v>
      </c>
      <c r="M967" s="22"/>
      <c r="N967" s="22"/>
      <c r="O967" s="22"/>
      <c r="P967" s="22"/>
      <c r="Q967" s="22"/>
      <c r="R967" s="22"/>
      <c r="S967" s="25" t="str">
        <f t="shared" si="199"/>
        <v/>
      </c>
      <c r="T967" s="22"/>
      <c r="U967" s="22"/>
      <c r="V967" s="22"/>
      <c r="W967" s="22"/>
      <c r="X967" s="22"/>
      <c r="Y967" s="22"/>
      <c r="Z967" s="31"/>
      <c r="AA967" s="41"/>
      <c r="AB967" s="31"/>
      <c r="AC967" s="121"/>
      <c r="AD967" s="122"/>
      <c r="AE967" s="118"/>
      <c r="AF967" s="100"/>
      <c r="AG967" s="71"/>
      <c r="AH967" s="94">
        <f>IFERROR(INDEX(※編集不可※選択項目!$P$3:$P$51,MATCH(新規登録用!G967&amp;新規登録用!H967&amp;新規登録用!I967,※編集不可※選択項目!$Q$3:$Q$51,0)),0)</f>
        <v>0</v>
      </c>
      <c r="AI967" s="95" t="str">
        <f t="shared" si="200"/>
        <v/>
      </c>
      <c r="AJ967" s="95" t="str">
        <f>IF(G967&amp;H967=※編集不可※選択項目!$J$3,VLOOKUP(新規登録用!U967,※編集不可※選択項目!$N$2:$P$13,3,TRUE),AK967)</f>
        <v/>
      </c>
      <c r="AK967" s="95" t="str">
        <f>IF(G967&amp;H967=※編集不可※選択項目!$J$15,VLOOKUP(新規登録用!U967,※編集不可※選択項目!$N$14:$P$25,3,TRUE),AL967)</f>
        <v/>
      </c>
      <c r="AL967" s="95" t="str">
        <f>IF(G967&amp;H967=※編集不可※選択項目!$J$27,VLOOKUP(新規登録用!U967,※編集不可※選択項目!$N$26:$P$41,3,TRUE),AM967)</f>
        <v/>
      </c>
      <c r="AM967" s="95" t="str">
        <f>IF(G967&amp;H967=※編集不可※選択項目!$J$43,VLOOKUP(新規登録用!U967,※編集不可※選択項目!$N$42:$P$46,3,TRUE),AN967)</f>
        <v/>
      </c>
      <c r="AN967" s="95" t="str">
        <f>IF(G967&amp;H967=※編集不可※選択項目!$J$48,VLOOKUP(新規登録用!U967,※編集不可※選択項目!$N$47:$P$51,3,TRUE),"")</f>
        <v/>
      </c>
      <c r="AO967" s="94">
        <f>IFERROR(VLOOKUP(Y967&amp;G967&amp;H967,※編集不可※選択項目!U:V,2,FALSE),0)</f>
        <v>0</v>
      </c>
      <c r="AP967" s="94">
        <f t="shared" si="201"/>
        <v>0</v>
      </c>
      <c r="AQ967" s="94" t="str">
        <f t="shared" si="202"/>
        <v/>
      </c>
      <c r="AR967" s="81">
        <f t="shared" si="203"/>
        <v>0</v>
      </c>
      <c r="AS967" s="81">
        <f t="shared" si="208"/>
        <v>0</v>
      </c>
      <c r="AT967" s="81">
        <f t="shared" si="204"/>
        <v>0</v>
      </c>
      <c r="AU967" s="81" t="str">
        <f t="shared" si="209"/>
        <v/>
      </c>
      <c r="AV967" s="74">
        <f t="shared" si="210"/>
        <v>0</v>
      </c>
      <c r="AW967" s="74">
        <f t="shared" si="211"/>
        <v>0</v>
      </c>
    </row>
    <row r="968" spans="1:49" s="13" customFormat="1" ht="25.15" customHeight="1" x14ac:dyDescent="0.15">
      <c r="A968" s="72">
        <f t="shared" si="205"/>
        <v>957</v>
      </c>
      <c r="B968" s="26" t="str">
        <f t="shared" si="198"/>
        <v/>
      </c>
      <c r="C968" s="73"/>
      <c r="D968" s="24" t="str">
        <f t="shared" si="206"/>
        <v/>
      </c>
      <c r="E968" s="24" t="str">
        <f t="shared" si="207"/>
        <v/>
      </c>
      <c r="F968" s="22"/>
      <c r="G968" s="23"/>
      <c r="H968" s="22"/>
      <c r="I968" s="24" t="str">
        <f>IF(OR(G968="",H968="",U968=""),"",IFERROR(VLOOKUP(G968&amp;H968&amp;U968,※編集不可※選択項目!$K$3:$P$51,5,FALSE),"該当なし"))</f>
        <v/>
      </c>
      <c r="J968" s="41"/>
      <c r="K968" s="22"/>
      <c r="L968" s="24" t="e">
        <f>J968&amp;#REF!</f>
        <v>#REF!</v>
      </c>
      <c r="M968" s="22"/>
      <c r="N968" s="22"/>
      <c r="O968" s="22"/>
      <c r="P968" s="22"/>
      <c r="Q968" s="22"/>
      <c r="R968" s="22"/>
      <c r="S968" s="25" t="str">
        <f t="shared" si="199"/>
        <v/>
      </c>
      <c r="T968" s="22"/>
      <c r="U968" s="22"/>
      <c r="V968" s="22"/>
      <c r="W968" s="22"/>
      <c r="X968" s="22"/>
      <c r="Y968" s="22"/>
      <c r="Z968" s="31"/>
      <c r="AA968" s="41"/>
      <c r="AB968" s="31"/>
      <c r="AC968" s="121"/>
      <c r="AD968" s="122"/>
      <c r="AE968" s="118"/>
      <c r="AF968" s="100"/>
      <c r="AG968" s="71"/>
      <c r="AH968" s="94">
        <f>IFERROR(INDEX(※編集不可※選択項目!$P$3:$P$51,MATCH(新規登録用!G968&amp;新規登録用!H968&amp;新規登録用!I968,※編集不可※選択項目!$Q$3:$Q$51,0)),0)</f>
        <v>0</v>
      </c>
      <c r="AI968" s="95" t="str">
        <f t="shared" si="200"/>
        <v/>
      </c>
      <c r="AJ968" s="95" t="str">
        <f>IF(G968&amp;H968=※編集不可※選択項目!$J$3,VLOOKUP(新規登録用!U968,※編集不可※選択項目!$N$2:$P$13,3,TRUE),AK968)</f>
        <v/>
      </c>
      <c r="AK968" s="95" t="str">
        <f>IF(G968&amp;H968=※編集不可※選択項目!$J$15,VLOOKUP(新規登録用!U968,※編集不可※選択項目!$N$14:$P$25,3,TRUE),AL968)</f>
        <v/>
      </c>
      <c r="AL968" s="95" t="str">
        <f>IF(G968&amp;H968=※編集不可※選択項目!$J$27,VLOOKUP(新規登録用!U968,※編集不可※選択項目!$N$26:$P$41,3,TRUE),AM968)</f>
        <v/>
      </c>
      <c r="AM968" s="95" t="str">
        <f>IF(G968&amp;H968=※編集不可※選択項目!$J$43,VLOOKUP(新規登録用!U968,※編集不可※選択項目!$N$42:$P$46,3,TRUE),AN968)</f>
        <v/>
      </c>
      <c r="AN968" s="95" t="str">
        <f>IF(G968&amp;H968=※編集不可※選択項目!$J$48,VLOOKUP(新規登録用!U968,※編集不可※選択項目!$N$47:$P$51,3,TRUE),"")</f>
        <v/>
      </c>
      <c r="AO968" s="94">
        <f>IFERROR(VLOOKUP(Y968&amp;G968&amp;H968,※編集不可※選択項目!U:V,2,FALSE),0)</f>
        <v>0</v>
      </c>
      <c r="AP968" s="94">
        <f t="shared" si="201"/>
        <v>0</v>
      </c>
      <c r="AQ968" s="94" t="str">
        <f t="shared" si="202"/>
        <v/>
      </c>
      <c r="AR968" s="81">
        <f t="shared" si="203"/>
        <v>0</v>
      </c>
      <c r="AS968" s="81">
        <f t="shared" si="208"/>
        <v>0</v>
      </c>
      <c r="AT968" s="81">
        <f t="shared" si="204"/>
        <v>0</v>
      </c>
      <c r="AU968" s="81" t="str">
        <f t="shared" si="209"/>
        <v/>
      </c>
      <c r="AV968" s="74">
        <f t="shared" si="210"/>
        <v>0</v>
      </c>
      <c r="AW968" s="74">
        <f t="shared" si="211"/>
        <v>0</v>
      </c>
    </row>
    <row r="969" spans="1:49" s="13" customFormat="1" ht="25.15" customHeight="1" x14ac:dyDescent="0.15">
      <c r="A969" s="72">
        <f t="shared" si="205"/>
        <v>958</v>
      </c>
      <c r="B969" s="26" t="str">
        <f t="shared" si="198"/>
        <v/>
      </c>
      <c r="C969" s="73"/>
      <c r="D969" s="24" t="str">
        <f t="shared" si="206"/>
        <v/>
      </c>
      <c r="E969" s="24" t="str">
        <f t="shared" si="207"/>
        <v/>
      </c>
      <c r="F969" s="22"/>
      <c r="G969" s="23"/>
      <c r="H969" s="22"/>
      <c r="I969" s="24" t="str">
        <f>IF(OR(G969="",H969="",U969=""),"",IFERROR(VLOOKUP(G969&amp;H969&amp;U969,※編集不可※選択項目!$K$3:$P$51,5,FALSE),"該当なし"))</f>
        <v/>
      </c>
      <c r="J969" s="41"/>
      <c r="K969" s="22"/>
      <c r="L969" s="24" t="e">
        <f>J969&amp;#REF!</f>
        <v>#REF!</v>
      </c>
      <c r="M969" s="22"/>
      <c r="N969" s="22"/>
      <c r="O969" s="22"/>
      <c r="P969" s="22"/>
      <c r="Q969" s="22"/>
      <c r="R969" s="22"/>
      <c r="S969" s="25" t="str">
        <f t="shared" si="199"/>
        <v/>
      </c>
      <c r="T969" s="22"/>
      <c r="U969" s="22"/>
      <c r="V969" s="22"/>
      <c r="W969" s="22"/>
      <c r="X969" s="22"/>
      <c r="Y969" s="22"/>
      <c r="Z969" s="31"/>
      <c r="AA969" s="41"/>
      <c r="AB969" s="31"/>
      <c r="AC969" s="121"/>
      <c r="AD969" s="122"/>
      <c r="AE969" s="118"/>
      <c r="AF969" s="100"/>
      <c r="AG969" s="71"/>
      <c r="AH969" s="94">
        <f>IFERROR(INDEX(※編集不可※選択項目!$P$3:$P$51,MATCH(新規登録用!G969&amp;新規登録用!H969&amp;新規登録用!I969,※編集不可※選択項目!$Q$3:$Q$51,0)),0)</f>
        <v>0</v>
      </c>
      <c r="AI969" s="95" t="str">
        <f t="shared" si="200"/>
        <v/>
      </c>
      <c r="AJ969" s="95" t="str">
        <f>IF(G969&amp;H969=※編集不可※選択項目!$J$3,VLOOKUP(新規登録用!U969,※編集不可※選択項目!$N$2:$P$13,3,TRUE),AK969)</f>
        <v/>
      </c>
      <c r="AK969" s="95" t="str">
        <f>IF(G969&amp;H969=※編集不可※選択項目!$J$15,VLOOKUP(新規登録用!U969,※編集不可※選択項目!$N$14:$P$25,3,TRUE),AL969)</f>
        <v/>
      </c>
      <c r="AL969" s="95" t="str">
        <f>IF(G969&amp;H969=※編集不可※選択項目!$J$27,VLOOKUP(新規登録用!U969,※編集不可※選択項目!$N$26:$P$41,3,TRUE),AM969)</f>
        <v/>
      </c>
      <c r="AM969" s="95" t="str">
        <f>IF(G969&amp;H969=※編集不可※選択項目!$J$43,VLOOKUP(新規登録用!U969,※編集不可※選択項目!$N$42:$P$46,3,TRUE),AN969)</f>
        <v/>
      </c>
      <c r="AN969" s="95" t="str">
        <f>IF(G969&amp;H969=※編集不可※選択項目!$J$48,VLOOKUP(新規登録用!U969,※編集不可※選択項目!$N$47:$P$51,3,TRUE),"")</f>
        <v/>
      </c>
      <c r="AO969" s="94">
        <f>IFERROR(VLOOKUP(Y969&amp;G969&amp;H969,※編集不可※選択項目!U:V,2,FALSE),0)</f>
        <v>0</v>
      </c>
      <c r="AP969" s="94">
        <f t="shared" si="201"/>
        <v>0</v>
      </c>
      <c r="AQ969" s="94" t="str">
        <f t="shared" si="202"/>
        <v/>
      </c>
      <c r="AR969" s="81">
        <f t="shared" si="203"/>
        <v>0</v>
      </c>
      <c r="AS969" s="81">
        <f t="shared" si="208"/>
        <v>0</v>
      </c>
      <c r="AT969" s="81">
        <f t="shared" si="204"/>
        <v>0</v>
      </c>
      <c r="AU969" s="81" t="str">
        <f t="shared" si="209"/>
        <v/>
      </c>
      <c r="AV969" s="74">
        <f t="shared" si="210"/>
        <v>0</v>
      </c>
      <c r="AW969" s="74">
        <f t="shared" si="211"/>
        <v>0</v>
      </c>
    </row>
    <row r="970" spans="1:49" s="13" customFormat="1" ht="25.15" customHeight="1" x14ac:dyDescent="0.15">
      <c r="A970" s="72">
        <f t="shared" si="205"/>
        <v>959</v>
      </c>
      <c r="B970" s="26" t="str">
        <f t="shared" si="198"/>
        <v/>
      </c>
      <c r="C970" s="73"/>
      <c r="D970" s="24" t="str">
        <f t="shared" si="206"/>
        <v/>
      </c>
      <c r="E970" s="24" t="str">
        <f t="shared" si="207"/>
        <v/>
      </c>
      <c r="F970" s="22"/>
      <c r="G970" s="23"/>
      <c r="H970" s="22"/>
      <c r="I970" s="24" t="str">
        <f>IF(OR(G970="",H970="",U970=""),"",IFERROR(VLOOKUP(G970&amp;H970&amp;U970,※編集不可※選択項目!$K$3:$P$51,5,FALSE),"該当なし"))</f>
        <v/>
      </c>
      <c r="J970" s="41"/>
      <c r="K970" s="22"/>
      <c r="L970" s="24" t="e">
        <f>J970&amp;#REF!</f>
        <v>#REF!</v>
      </c>
      <c r="M970" s="22"/>
      <c r="N970" s="22"/>
      <c r="O970" s="22"/>
      <c r="P970" s="22"/>
      <c r="Q970" s="22"/>
      <c r="R970" s="22"/>
      <c r="S970" s="25" t="str">
        <f t="shared" si="199"/>
        <v/>
      </c>
      <c r="T970" s="22"/>
      <c r="U970" s="22"/>
      <c r="V970" s="22"/>
      <c r="W970" s="22"/>
      <c r="X970" s="22"/>
      <c r="Y970" s="22"/>
      <c r="Z970" s="31"/>
      <c r="AA970" s="41"/>
      <c r="AB970" s="31"/>
      <c r="AC970" s="121"/>
      <c r="AD970" s="122"/>
      <c r="AE970" s="118"/>
      <c r="AF970" s="100"/>
      <c r="AG970" s="71"/>
      <c r="AH970" s="94">
        <f>IFERROR(INDEX(※編集不可※選択項目!$P$3:$P$51,MATCH(新規登録用!G970&amp;新規登録用!H970&amp;新規登録用!I970,※編集不可※選択項目!$Q$3:$Q$51,0)),0)</f>
        <v>0</v>
      </c>
      <c r="AI970" s="95" t="str">
        <f t="shared" si="200"/>
        <v/>
      </c>
      <c r="AJ970" s="95" t="str">
        <f>IF(G970&amp;H970=※編集不可※選択項目!$J$3,VLOOKUP(新規登録用!U970,※編集不可※選択項目!$N$2:$P$13,3,TRUE),AK970)</f>
        <v/>
      </c>
      <c r="AK970" s="95" t="str">
        <f>IF(G970&amp;H970=※編集不可※選択項目!$J$15,VLOOKUP(新規登録用!U970,※編集不可※選択項目!$N$14:$P$25,3,TRUE),AL970)</f>
        <v/>
      </c>
      <c r="AL970" s="95" t="str">
        <f>IF(G970&amp;H970=※編集不可※選択項目!$J$27,VLOOKUP(新規登録用!U970,※編集不可※選択項目!$N$26:$P$41,3,TRUE),AM970)</f>
        <v/>
      </c>
      <c r="AM970" s="95" t="str">
        <f>IF(G970&amp;H970=※編集不可※選択項目!$J$43,VLOOKUP(新規登録用!U970,※編集不可※選択項目!$N$42:$P$46,3,TRUE),AN970)</f>
        <v/>
      </c>
      <c r="AN970" s="95" t="str">
        <f>IF(G970&amp;H970=※編集不可※選択項目!$J$48,VLOOKUP(新規登録用!U970,※編集不可※選択項目!$N$47:$P$51,3,TRUE),"")</f>
        <v/>
      </c>
      <c r="AO970" s="94">
        <f>IFERROR(VLOOKUP(Y970&amp;G970&amp;H970,※編集不可※選択項目!U:V,2,FALSE),0)</f>
        <v>0</v>
      </c>
      <c r="AP970" s="94">
        <f t="shared" si="201"/>
        <v>0</v>
      </c>
      <c r="AQ970" s="94" t="str">
        <f t="shared" si="202"/>
        <v/>
      </c>
      <c r="AR970" s="81">
        <f t="shared" si="203"/>
        <v>0</v>
      </c>
      <c r="AS970" s="81">
        <f t="shared" si="208"/>
        <v>0</v>
      </c>
      <c r="AT970" s="81">
        <f t="shared" si="204"/>
        <v>0</v>
      </c>
      <c r="AU970" s="81" t="str">
        <f t="shared" si="209"/>
        <v/>
      </c>
      <c r="AV970" s="74">
        <f t="shared" si="210"/>
        <v>0</v>
      </c>
      <c r="AW970" s="74">
        <f t="shared" si="211"/>
        <v>0</v>
      </c>
    </row>
    <row r="971" spans="1:49" s="13" customFormat="1" ht="25.15" customHeight="1" x14ac:dyDescent="0.15">
      <c r="A971" s="72">
        <f t="shared" si="205"/>
        <v>960</v>
      </c>
      <c r="B971" s="26" t="str">
        <f t="shared" ref="B971:B1011" si="212">IF($C971="","","高効率空調")</f>
        <v/>
      </c>
      <c r="C971" s="73"/>
      <c r="D971" s="24" t="str">
        <f t="shared" si="206"/>
        <v/>
      </c>
      <c r="E971" s="24" t="str">
        <f t="shared" si="207"/>
        <v/>
      </c>
      <c r="F971" s="22"/>
      <c r="G971" s="23"/>
      <c r="H971" s="22"/>
      <c r="I971" s="24" t="str">
        <f>IF(OR(G971="",H971="",U971=""),"",IFERROR(VLOOKUP(G971&amp;H971&amp;U971,※編集不可※選択項目!$K$3:$P$51,5,FALSE),"該当なし"))</f>
        <v/>
      </c>
      <c r="J971" s="41"/>
      <c r="K971" s="22"/>
      <c r="L971" s="24" t="e">
        <f>J971&amp;#REF!</f>
        <v>#REF!</v>
      </c>
      <c r="M971" s="22"/>
      <c r="N971" s="22"/>
      <c r="O971" s="22"/>
      <c r="P971" s="22"/>
      <c r="Q971" s="22"/>
      <c r="R971" s="22"/>
      <c r="S971" s="25" t="str">
        <f t="shared" ref="S971:S1011" si="213">IF($M971="連結","連結前のすべての室外機が、基準を満たしていること",IF(U971="","",AP971))</f>
        <v/>
      </c>
      <c r="T971" s="22"/>
      <c r="U971" s="22"/>
      <c r="V971" s="22"/>
      <c r="W971" s="22"/>
      <c r="X971" s="22"/>
      <c r="Y971" s="22"/>
      <c r="Z971" s="31"/>
      <c r="AA971" s="41"/>
      <c r="AB971" s="31"/>
      <c r="AC971" s="121"/>
      <c r="AD971" s="122"/>
      <c r="AE971" s="118"/>
      <c r="AF971" s="100"/>
      <c r="AG971" s="71"/>
      <c r="AH971" s="94">
        <f>IFERROR(INDEX(※編集不可※選択項目!$P$3:$P$51,MATCH(新規登録用!G971&amp;新規登録用!H971&amp;新規登録用!I971,※編集不可※選択項目!$Q$3:$Q$51,0)),0)</f>
        <v>0</v>
      </c>
      <c r="AI971" s="95" t="str">
        <f t="shared" si="200"/>
        <v/>
      </c>
      <c r="AJ971" s="95" t="str">
        <f>IF(G971&amp;H971=※編集不可※選択項目!$J$3,VLOOKUP(新規登録用!U971,※編集不可※選択項目!$N$2:$P$13,3,TRUE),AK971)</f>
        <v/>
      </c>
      <c r="AK971" s="95" t="str">
        <f>IF(G971&amp;H971=※編集不可※選択項目!$J$15,VLOOKUP(新規登録用!U971,※編集不可※選択項目!$N$14:$P$25,3,TRUE),AL971)</f>
        <v/>
      </c>
      <c r="AL971" s="95" t="str">
        <f>IF(G971&amp;H971=※編集不可※選択項目!$J$27,VLOOKUP(新規登録用!U971,※編集不可※選択項目!$N$26:$P$41,3,TRUE),AM971)</f>
        <v/>
      </c>
      <c r="AM971" s="95" t="str">
        <f>IF(G971&amp;H971=※編集不可※選択項目!$J$43,VLOOKUP(新規登録用!U971,※編集不可※選択項目!$N$42:$P$46,3,TRUE),AN971)</f>
        <v/>
      </c>
      <c r="AN971" s="95" t="str">
        <f>IF(G971&amp;H971=※編集不可※選択項目!$J$48,VLOOKUP(新規登録用!U971,※編集不可※選択項目!$N$47:$P$51,3,TRUE),"")</f>
        <v/>
      </c>
      <c r="AO971" s="94">
        <f>IFERROR(VLOOKUP(Y971&amp;G971&amp;H971,※編集不可※選択項目!U:V,2,FALSE),0)</f>
        <v>0</v>
      </c>
      <c r="AP971" s="94">
        <f t="shared" si="201"/>
        <v>0</v>
      </c>
      <c r="AQ971" s="94" t="str">
        <f t="shared" si="202"/>
        <v/>
      </c>
      <c r="AR971" s="81">
        <f t="shared" si="203"/>
        <v>0</v>
      </c>
      <c r="AS971" s="81">
        <f t="shared" si="208"/>
        <v>0</v>
      </c>
      <c r="AT971" s="81">
        <f t="shared" si="204"/>
        <v>0</v>
      </c>
      <c r="AU971" s="81" t="str">
        <f t="shared" si="209"/>
        <v/>
      </c>
      <c r="AV971" s="74">
        <f t="shared" si="210"/>
        <v>0</v>
      </c>
      <c r="AW971" s="74">
        <f t="shared" si="211"/>
        <v>0</v>
      </c>
    </row>
    <row r="972" spans="1:49" s="13" customFormat="1" ht="25.15" customHeight="1" x14ac:dyDescent="0.15">
      <c r="A972" s="72">
        <f t="shared" si="205"/>
        <v>961</v>
      </c>
      <c r="B972" s="26" t="str">
        <f t="shared" si="212"/>
        <v/>
      </c>
      <c r="C972" s="73"/>
      <c r="D972" s="24" t="str">
        <f t="shared" si="206"/>
        <v/>
      </c>
      <c r="E972" s="24" t="str">
        <f t="shared" si="207"/>
        <v/>
      </c>
      <c r="F972" s="22"/>
      <c r="G972" s="23"/>
      <c r="H972" s="22"/>
      <c r="I972" s="24" t="str">
        <f>IF(OR(G972="",H972="",U972=""),"",IFERROR(VLOOKUP(G972&amp;H972&amp;U972,※編集不可※選択項目!$K$3:$P$51,5,FALSE),"該当なし"))</f>
        <v/>
      </c>
      <c r="J972" s="41"/>
      <c r="K972" s="22"/>
      <c r="L972" s="24" t="e">
        <f>J972&amp;#REF!</f>
        <v>#REF!</v>
      </c>
      <c r="M972" s="22"/>
      <c r="N972" s="22"/>
      <c r="O972" s="22"/>
      <c r="P972" s="22"/>
      <c r="Q972" s="22"/>
      <c r="R972" s="22"/>
      <c r="S972" s="25" t="str">
        <f t="shared" si="213"/>
        <v/>
      </c>
      <c r="T972" s="22"/>
      <c r="U972" s="22"/>
      <c r="V972" s="22"/>
      <c r="W972" s="22"/>
      <c r="X972" s="22"/>
      <c r="Y972" s="22"/>
      <c r="Z972" s="31"/>
      <c r="AA972" s="41"/>
      <c r="AB972" s="31"/>
      <c r="AC972" s="121"/>
      <c r="AD972" s="122"/>
      <c r="AE972" s="118"/>
      <c r="AF972" s="100"/>
      <c r="AG972" s="71"/>
      <c r="AH972" s="94">
        <f>IFERROR(INDEX(※編集不可※選択項目!$P$3:$P$51,MATCH(新規登録用!G972&amp;新規登録用!H972&amp;新規登録用!I972,※編集不可※選択項目!$Q$3:$Q$51,0)),0)</f>
        <v>0</v>
      </c>
      <c r="AI972" s="95" t="str">
        <f t="shared" ref="AI972:AI1011" si="214">IF(I972&lt;&gt;"該当なし","",AJ972)</f>
        <v/>
      </c>
      <c r="AJ972" s="95" t="str">
        <f>IF(G972&amp;H972=※編集不可※選択項目!$J$3,VLOOKUP(新規登録用!U972,※編集不可※選択項目!$N$2:$P$13,3,TRUE),AK972)</f>
        <v/>
      </c>
      <c r="AK972" s="95" t="str">
        <f>IF(G972&amp;H972=※編集不可※選択項目!$J$15,VLOOKUP(新規登録用!U972,※編集不可※選択項目!$N$14:$P$25,3,TRUE),AL972)</f>
        <v/>
      </c>
      <c r="AL972" s="95" t="str">
        <f>IF(G972&amp;H972=※編集不可※選択項目!$J$27,VLOOKUP(新規登録用!U972,※編集不可※選択項目!$N$26:$P$41,3,TRUE),AM972)</f>
        <v/>
      </c>
      <c r="AM972" s="95" t="str">
        <f>IF(G972&amp;H972=※編集不可※選択項目!$J$43,VLOOKUP(新規登録用!U972,※編集不可※選択項目!$N$42:$P$46,3,TRUE),AN972)</f>
        <v/>
      </c>
      <c r="AN972" s="95" t="str">
        <f>IF(G972&amp;H972=※編集不可※選択項目!$J$48,VLOOKUP(新規登録用!U972,※編集不可※選択項目!$N$47:$P$51,3,TRUE),"")</f>
        <v/>
      </c>
      <c r="AO972" s="94">
        <f>IFERROR(VLOOKUP(Y972&amp;G972&amp;H972,※編集不可※選択項目!U:V,2,FALSE),0)</f>
        <v>0</v>
      </c>
      <c r="AP972" s="94">
        <f t="shared" ref="AP972:AP1011" si="215">IF(I972="該当なし",_xlfn.IFNA(ROUNDDOWN(AI972*AO972,1),""),_xlfn.IFNA(ROUNDDOWN(AH972*AO972,1),""))</f>
        <v>0</v>
      </c>
      <c r="AQ972" s="94" t="str">
        <f t="shared" ref="AQ972:AQ1011" si="216">IF(K972="","","["&amp;K972&amp;"]")</f>
        <v/>
      </c>
      <c r="AR972" s="81">
        <f t="shared" ref="AR972:AR1011" si="217">IF(AND(($C972&lt;&gt;""),(OR(F972="",G972="",H972="",J972="",M972="",N972="",AND(M972&lt;&gt;"連結",T972=""),U972="",V972="",W972="",X972="",Y972=""))),1,0)</f>
        <v>0</v>
      </c>
      <c r="AS972" s="81">
        <f t="shared" si="208"/>
        <v>0</v>
      </c>
      <c r="AT972" s="81">
        <f t="shared" ref="AT972:AT1011" si="218">IF(AND($J972&lt;&gt;"",COUNTIF($J972,"*■*")&gt;0,$AA972=""),1,0)</f>
        <v>0</v>
      </c>
      <c r="AU972" s="81" t="str">
        <f t="shared" si="209"/>
        <v/>
      </c>
      <c r="AV972" s="74">
        <f t="shared" si="210"/>
        <v>0</v>
      </c>
      <c r="AW972" s="74">
        <f t="shared" si="211"/>
        <v>0</v>
      </c>
    </row>
    <row r="973" spans="1:49" s="13" customFormat="1" ht="25.15" customHeight="1" x14ac:dyDescent="0.15">
      <c r="A973" s="72">
        <f t="shared" ref="A973:A1011" si="219">ROW()-11</f>
        <v>962</v>
      </c>
      <c r="B973" s="26" t="str">
        <f t="shared" si="212"/>
        <v/>
      </c>
      <c r="C973" s="73"/>
      <c r="D973" s="24" t="str">
        <f t="shared" ref="D973:D1011" si="220">IF($C$2="","",IF($B973&lt;&gt;"",$C$2,""))</f>
        <v/>
      </c>
      <c r="E973" s="24" t="str">
        <f t="shared" ref="E973:E1011" si="221">IF($F$2="","",IF($B973&lt;&gt;"",$F$2,""))</f>
        <v/>
      </c>
      <c r="F973" s="22"/>
      <c r="G973" s="23"/>
      <c r="H973" s="22"/>
      <c r="I973" s="24" t="str">
        <f>IF(OR(G973="",H973="",U973=""),"",IFERROR(VLOOKUP(G973&amp;H973&amp;U973,※編集不可※選択項目!$K$3:$P$51,5,FALSE),"該当なし"))</f>
        <v/>
      </c>
      <c r="J973" s="41"/>
      <c r="K973" s="22"/>
      <c r="L973" s="24" t="e">
        <f>J973&amp;#REF!</f>
        <v>#REF!</v>
      </c>
      <c r="M973" s="22"/>
      <c r="N973" s="22"/>
      <c r="O973" s="22"/>
      <c r="P973" s="22"/>
      <c r="Q973" s="22"/>
      <c r="R973" s="22"/>
      <c r="S973" s="25" t="str">
        <f t="shared" si="213"/>
        <v/>
      </c>
      <c r="T973" s="22"/>
      <c r="U973" s="22"/>
      <c r="V973" s="22"/>
      <c r="W973" s="22"/>
      <c r="X973" s="22"/>
      <c r="Y973" s="22"/>
      <c r="Z973" s="31"/>
      <c r="AA973" s="41"/>
      <c r="AB973" s="31"/>
      <c r="AC973" s="121"/>
      <c r="AD973" s="122"/>
      <c r="AE973" s="118"/>
      <c r="AF973" s="100"/>
      <c r="AG973" s="71"/>
      <c r="AH973" s="94">
        <f>IFERROR(INDEX(※編集不可※選択項目!$P$3:$P$51,MATCH(新規登録用!G973&amp;新規登録用!H973&amp;新規登録用!I973,※編集不可※選択項目!$Q$3:$Q$51,0)),0)</f>
        <v>0</v>
      </c>
      <c r="AI973" s="95" t="str">
        <f t="shared" si="214"/>
        <v/>
      </c>
      <c r="AJ973" s="95" t="str">
        <f>IF(G973&amp;H973=※編集不可※選択項目!$J$3,VLOOKUP(新規登録用!U973,※編集不可※選択項目!$N$2:$P$13,3,TRUE),AK973)</f>
        <v/>
      </c>
      <c r="AK973" s="95" t="str">
        <f>IF(G973&amp;H973=※編集不可※選択項目!$J$15,VLOOKUP(新規登録用!U973,※編集不可※選択項目!$N$14:$P$25,3,TRUE),AL973)</f>
        <v/>
      </c>
      <c r="AL973" s="95" t="str">
        <f>IF(G973&amp;H973=※編集不可※選択項目!$J$27,VLOOKUP(新規登録用!U973,※編集不可※選択項目!$N$26:$P$41,3,TRUE),AM973)</f>
        <v/>
      </c>
      <c r="AM973" s="95" t="str">
        <f>IF(G973&amp;H973=※編集不可※選択項目!$J$43,VLOOKUP(新規登録用!U973,※編集不可※選択項目!$N$42:$P$46,3,TRUE),AN973)</f>
        <v/>
      </c>
      <c r="AN973" s="95" t="str">
        <f>IF(G973&amp;H973=※編集不可※選択項目!$J$48,VLOOKUP(新規登録用!U973,※編集不可※選択項目!$N$47:$P$51,3,TRUE),"")</f>
        <v/>
      </c>
      <c r="AO973" s="94">
        <f>IFERROR(VLOOKUP(Y973&amp;G973&amp;H973,※編集不可※選択項目!U:V,2,FALSE),0)</f>
        <v>0</v>
      </c>
      <c r="AP973" s="94">
        <f t="shared" si="215"/>
        <v>0</v>
      </c>
      <c r="AQ973" s="94" t="str">
        <f t="shared" si="216"/>
        <v/>
      </c>
      <c r="AR973" s="81">
        <f t="shared" si="217"/>
        <v>0</v>
      </c>
      <c r="AS973" s="81">
        <f t="shared" ref="AS973:AS1011" si="222">IF(AND(M973="連結",O973=""),1,0)</f>
        <v>0</v>
      </c>
      <c r="AT973" s="81">
        <f t="shared" si="218"/>
        <v>0</v>
      </c>
      <c r="AU973" s="81" t="str">
        <f t="shared" ref="AU973:AU1011" si="223">IF(J973="","",TEXT(J973&amp;AQ973,"G/標準"))</f>
        <v/>
      </c>
      <c r="AV973" s="74">
        <f t="shared" ref="AV973:AV1011" si="224">IF(AU973="",0,COUNTIF($AU$12:$AU$1048576,AU973))</f>
        <v>0</v>
      </c>
      <c r="AW973" s="74">
        <f t="shared" ref="AW973:AW1011" si="225">IF(AND($T973&lt;&gt;"",$T973&lt;$S973),1,0)</f>
        <v>0</v>
      </c>
    </row>
    <row r="974" spans="1:49" s="13" customFormat="1" ht="25.15" customHeight="1" x14ac:dyDescent="0.15">
      <c r="A974" s="72">
        <f t="shared" si="219"/>
        <v>963</v>
      </c>
      <c r="B974" s="26" t="str">
        <f t="shared" si="212"/>
        <v/>
      </c>
      <c r="C974" s="73"/>
      <c r="D974" s="24" t="str">
        <f t="shared" si="220"/>
        <v/>
      </c>
      <c r="E974" s="24" t="str">
        <f t="shared" si="221"/>
        <v/>
      </c>
      <c r="F974" s="22"/>
      <c r="G974" s="23"/>
      <c r="H974" s="22"/>
      <c r="I974" s="24" t="str">
        <f>IF(OR(G974="",H974="",U974=""),"",IFERROR(VLOOKUP(G974&amp;H974&amp;U974,※編集不可※選択項目!$K$3:$P$51,5,FALSE),"該当なし"))</f>
        <v/>
      </c>
      <c r="J974" s="41"/>
      <c r="K974" s="22"/>
      <c r="L974" s="24" t="e">
        <f>J974&amp;#REF!</f>
        <v>#REF!</v>
      </c>
      <c r="M974" s="22"/>
      <c r="N974" s="22"/>
      <c r="O974" s="22"/>
      <c r="P974" s="22"/>
      <c r="Q974" s="22"/>
      <c r="R974" s="22"/>
      <c r="S974" s="25" t="str">
        <f t="shared" si="213"/>
        <v/>
      </c>
      <c r="T974" s="22"/>
      <c r="U974" s="22"/>
      <c r="V974" s="22"/>
      <c r="W974" s="22"/>
      <c r="X974" s="22"/>
      <c r="Y974" s="22"/>
      <c r="Z974" s="31"/>
      <c r="AA974" s="41"/>
      <c r="AB974" s="31"/>
      <c r="AC974" s="121"/>
      <c r="AD974" s="122"/>
      <c r="AE974" s="118"/>
      <c r="AF974" s="100"/>
      <c r="AG974" s="71"/>
      <c r="AH974" s="94">
        <f>IFERROR(INDEX(※編集不可※選択項目!$P$3:$P$51,MATCH(新規登録用!G974&amp;新規登録用!H974&amp;新規登録用!I974,※編集不可※選択項目!$Q$3:$Q$51,0)),0)</f>
        <v>0</v>
      </c>
      <c r="AI974" s="95" t="str">
        <f t="shared" si="214"/>
        <v/>
      </c>
      <c r="AJ974" s="95" t="str">
        <f>IF(G974&amp;H974=※編集不可※選択項目!$J$3,VLOOKUP(新規登録用!U974,※編集不可※選択項目!$N$2:$P$13,3,TRUE),AK974)</f>
        <v/>
      </c>
      <c r="AK974" s="95" t="str">
        <f>IF(G974&amp;H974=※編集不可※選択項目!$J$15,VLOOKUP(新規登録用!U974,※編集不可※選択項目!$N$14:$P$25,3,TRUE),AL974)</f>
        <v/>
      </c>
      <c r="AL974" s="95" t="str">
        <f>IF(G974&amp;H974=※編集不可※選択項目!$J$27,VLOOKUP(新規登録用!U974,※編集不可※選択項目!$N$26:$P$41,3,TRUE),AM974)</f>
        <v/>
      </c>
      <c r="AM974" s="95" t="str">
        <f>IF(G974&amp;H974=※編集不可※選択項目!$J$43,VLOOKUP(新規登録用!U974,※編集不可※選択項目!$N$42:$P$46,3,TRUE),AN974)</f>
        <v/>
      </c>
      <c r="AN974" s="95" t="str">
        <f>IF(G974&amp;H974=※編集不可※選択項目!$J$48,VLOOKUP(新規登録用!U974,※編集不可※選択項目!$N$47:$P$51,3,TRUE),"")</f>
        <v/>
      </c>
      <c r="AO974" s="94">
        <f>IFERROR(VLOOKUP(Y974&amp;G974&amp;H974,※編集不可※選択項目!U:V,2,FALSE),0)</f>
        <v>0</v>
      </c>
      <c r="AP974" s="94">
        <f t="shared" si="215"/>
        <v>0</v>
      </c>
      <c r="AQ974" s="94" t="str">
        <f t="shared" si="216"/>
        <v/>
      </c>
      <c r="AR974" s="81">
        <f t="shared" si="217"/>
        <v>0</v>
      </c>
      <c r="AS974" s="81">
        <f t="shared" si="222"/>
        <v>0</v>
      </c>
      <c r="AT974" s="81">
        <f t="shared" si="218"/>
        <v>0</v>
      </c>
      <c r="AU974" s="81" t="str">
        <f t="shared" si="223"/>
        <v/>
      </c>
      <c r="AV974" s="74">
        <f t="shared" si="224"/>
        <v>0</v>
      </c>
      <c r="AW974" s="74">
        <f t="shared" si="225"/>
        <v>0</v>
      </c>
    </row>
    <row r="975" spans="1:49" s="13" customFormat="1" ht="25.15" customHeight="1" x14ac:dyDescent="0.15">
      <c r="A975" s="72">
        <f t="shared" si="219"/>
        <v>964</v>
      </c>
      <c r="B975" s="26" t="str">
        <f t="shared" si="212"/>
        <v/>
      </c>
      <c r="C975" s="73"/>
      <c r="D975" s="24" t="str">
        <f t="shared" si="220"/>
        <v/>
      </c>
      <c r="E975" s="24" t="str">
        <f t="shared" si="221"/>
        <v/>
      </c>
      <c r="F975" s="22"/>
      <c r="G975" s="23"/>
      <c r="H975" s="22"/>
      <c r="I975" s="24" t="str">
        <f>IF(OR(G975="",H975="",U975=""),"",IFERROR(VLOOKUP(G975&amp;H975&amp;U975,※編集不可※選択項目!$K$3:$P$51,5,FALSE),"該当なし"))</f>
        <v/>
      </c>
      <c r="J975" s="41"/>
      <c r="K975" s="22"/>
      <c r="L975" s="24" t="e">
        <f>J975&amp;#REF!</f>
        <v>#REF!</v>
      </c>
      <c r="M975" s="22"/>
      <c r="N975" s="22"/>
      <c r="O975" s="22"/>
      <c r="P975" s="22"/>
      <c r="Q975" s="22"/>
      <c r="R975" s="22"/>
      <c r="S975" s="25" t="str">
        <f t="shared" si="213"/>
        <v/>
      </c>
      <c r="T975" s="22"/>
      <c r="U975" s="22"/>
      <c r="V975" s="22"/>
      <c r="W975" s="22"/>
      <c r="X975" s="22"/>
      <c r="Y975" s="22"/>
      <c r="Z975" s="31"/>
      <c r="AA975" s="41"/>
      <c r="AB975" s="31"/>
      <c r="AC975" s="121"/>
      <c r="AD975" s="122"/>
      <c r="AE975" s="118"/>
      <c r="AF975" s="100"/>
      <c r="AG975" s="71"/>
      <c r="AH975" s="94">
        <f>IFERROR(INDEX(※編集不可※選択項目!$P$3:$P$51,MATCH(新規登録用!G975&amp;新規登録用!H975&amp;新規登録用!I975,※編集不可※選択項目!$Q$3:$Q$51,0)),0)</f>
        <v>0</v>
      </c>
      <c r="AI975" s="95" t="str">
        <f t="shared" si="214"/>
        <v/>
      </c>
      <c r="AJ975" s="95" t="str">
        <f>IF(G975&amp;H975=※編集不可※選択項目!$J$3,VLOOKUP(新規登録用!U975,※編集不可※選択項目!$N$2:$P$13,3,TRUE),AK975)</f>
        <v/>
      </c>
      <c r="AK975" s="95" t="str">
        <f>IF(G975&amp;H975=※編集不可※選択項目!$J$15,VLOOKUP(新規登録用!U975,※編集不可※選択項目!$N$14:$P$25,3,TRUE),AL975)</f>
        <v/>
      </c>
      <c r="AL975" s="95" t="str">
        <f>IF(G975&amp;H975=※編集不可※選択項目!$J$27,VLOOKUP(新規登録用!U975,※編集不可※選択項目!$N$26:$P$41,3,TRUE),AM975)</f>
        <v/>
      </c>
      <c r="AM975" s="95" t="str">
        <f>IF(G975&amp;H975=※編集不可※選択項目!$J$43,VLOOKUP(新規登録用!U975,※編集不可※選択項目!$N$42:$P$46,3,TRUE),AN975)</f>
        <v/>
      </c>
      <c r="AN975" s="95" t="str">
        <f>IF(G975&amp;H975=※編集不可※選択項目!$J$48,VLOOKUP(新規登録用!U975,※編集不可※選択項目!$N$47:$P$51,3,TRUE),"")</f>
        <v/>
      </c>
      <c r="AO975" s="94">
        <f>IFERROR(VLOOKUP(Y975&amp;G975&amp;H975,※編集不可※選択項目!U:V,2,FALSE),0)</f>
        <v>0</v>
      </c>
      <c r="AP975" s="94">
        <f t="shared" si="215"/>
        <v>0</v>
      </c>
      <c r="AQ975" s="94" t="str">
        <f t="shared" si="216"/>
        <v/>
      </c>
      <c r="AR975" s="81">
        <f t="shared" si="217"/>
        <v>0</v>
      </c>
      <c r="AS975" s="81">
        <f t="shared" si="222"/>
        <v>0</v>
      </c>
      <c r="AT975" s="81">
        <f t="shared" si="218"/>
        <v>0</v>
      </c>
      <c r="AU975" s="81" t="str">
        <f t="shared" si="223"/>
        <v/>
      </c>
      <c r="AV975" s="74">
        <f t="shared" si="224"/>
        <v>0</v>
      </c>
      <c r="AW975" s="74">
        <f t="shared" si="225"/>
        <v>0</v>
      </c>
    </row>
    <row r="976" spans="1:49" s="13" customFormat="1" ht="25.15" customHeight="1" x14ac:dyDescent="0.15">
      <c r="A976" s="72">
        <f t="shared" si="219"/>
        <v>965</v>
      </c>
      <c r="B976" s="26" t="str">
        <f t="shared" si="212"/>
        <v/>
      </c>
      <c r="C976" s="73"/>
      <c r="D976" s="24" t="str">
        <f t="shared" si="220"/>
        <v/>
      </c>
      <c r="E976" s="24" t="str">
        <f t="shared" si="221"/>
        <v/>
      </c>
      <c r="F976" s="22"/>
      <c r="G976" s="23"/>
      <c r="H976" s="22"/>
      <c r="I976" s="24" t="str">
        <f>IF(OR(G976="",H976="",U976=""),"",IFERROR(VLOOKUP(G976&amp;H976&amp;U976,※編集不可※選択項目!$K$3:$P$51,5,FALSE),"該当なし"))</f>
        <v/>
      </c>
      <c r="J976" s="41"/>
      <c r="K976" s="22"/>
      <c r="L976" s="24" t="e">
        <f>J976&amp;#REF!</f>
        <v>#REF!</v>
      </c>
      <c r="M976" s="22"/>
      <c r="N976" s="22"/>
      <c r="O976" s="22"/>
      <c r="P976" s="22"/>
      <c r="Q976" s="22"/>
      <c r="R976" s="22"/>
      <c r="S976" s="25" t="str">
        <f t="shared" si="213"/>
        <v/>
      </c>
      <c r="T976" s="22"/>
      <c r="U976" s="22"/>
      <c r="V976" s="22"/>
      <c r="W976" s="22"/>
      <c r="X976" s="22"/>
      <c r="Y976" s="22"/>
      <c r="Z976" s="31"/>
      <c r="AA976" s="41"/>
      <c r="AB976" s="31"/>
      <c r="AC976" s="121"/>
      <c r="AD976" s="122"/>
      <c r="AE976" s="118"/>
      <c r="AF976" s="100"/>
      <c r="AG976" s="71"/>
      <c r="AH976" s="94">
        <f>IFERROR(INDEX(※編集不可※選択項目!$P$3:$P$51,MATCH(新規登録用!G976&amp;新規登録用!H976&amp;新規登録用!I976,※編集不可※選択項目!$Q$3:$Q$51,0)),0)</f>
        <v>0</v>
      </c>
      <c r="AI976" s="95" t="str">
        <f t="shared" si="214"/>
        <v/>
      </c>
      <c r="AJ976" s="95" t="str">
        <f>IF(G976&amp;H976=※編集不可※選択項目!$J$3,VLOOKUP(新規登録用!U976,※編集不可※選択項目!$N$2:$P$13,3,TRUE),AK976)</f>
        <v/>
      </c>
      <c r="AK976" s="95" t="str">
        <f>IF(G976&amp;H976=※編集不可※選択項目!$J$15,VLOOKUP(新規登録用!U976,※編集不可※選択項目!$N$14:$P$25,3,TRUE),AL976)</f>
        <v/>
      </c>
      <c r="AL976" s="95" t="str">
        <f>IF(G976&amp;H976=※編集不可※選択項目!$J$27,VLOOKUP(新規登録用!U976,※編集不可※選択項目!$N$26:$P$41,3,TRUE),AM976)</f>
        <v/>
      </c>
      <c r="AM976" s="95" t="str">
        <f>IF(G976&amp;H976=※編集不可※選択項目!$J$43,VLOOKUP(新規登録用!U976,※編集不可※選択項目!$N$42:$P$46,3,TRUE),AN976)</f>
        <v/>
      </c>
      <c r="AN976" s="95" t="str">
        <f>IF(G976&amp;H976=※編集不可※選択項目!$J$48,VLOOKUP(新規登録用!U976,※編集不可※選択項目!$N$47:$P$51,3,TRUE),"")</f>
        <v/>
      </c>
      <c r="AO976" s="94">
        <f>IFERROR(VLOOKUP(Y976&amp;G976&amp;H976,※編集不可※選択項目!U:V,2,FALSE),0)</f>
        <v>0</v>
      </c>
      <c r="AP976" s="94">
        <f t="shared" si="215"/>
        <v>0</v>
      </c>
      <c r="AQ976" s="94" t="str">
        <f t="shared" si="216"/>
        <v/>
      </c>
      <c r="AR976" s="81">
        <f t="shared" si="217"/>
        <v>0</v>
      </c>
      <c r="AS976" s="81">
        <f t="shared" si="222"/>
        <v>0</v>
      </c>
      <c r="AT976" s="81">
        <f t="shared" si="218"/>
        <v>0</v>
      </c>
      <c r="AU976" s="81" t="str">
        <f t="shared" si="223"/>
        <v/>
      </c>
      <c r="AV976" s="74">
        <f t="shared" si="224"/>
        <v>0</v>
      </c>
      <c r="AW976" s="74">
        <f t="shared" si="225"/>
        <v>0</v>
      </c>
    </row>
    <row r="977" spans="1:49" s="13" customFormat="1" ht="25.15" customHeight="1" x14ac:dyDescent="0.15">
      <c r="A977" s="72">
        <f t="shared" si="219"/>
        <v>966</v>
      </c>
      <c r="B977" s="26" t="str">
        <f t="shared" si="212"/>
        <v/>
      </c>
      <c r="C977" s="73"/>
      <c r="D977" s="24" t="str">
        <f t="shared" si="220"/>
        <v/>
      </c>
      <c r="E977" s="24" t="str">
        <f t="shared" si="221"/>
        <v/>
      </c>
      <c r="F977" s="22"/>
      <c r="G977" s="23"/>
      <c r="H977" s="22"/>
      <c r="I977" s="24" t="str">
        <f>IF(OR(G977="",H977="",U977=""),"",IFERROR(VLOOKUP(G977&amp;H977&amp;U977,※編集不可※選択項目!$K$3:$P$51,5,FALSE),"該当なし"))</f>
        <v/>
      </c>
      <c r="J977" s="41"/>
      <c r="K977" s="22"/>
      <c r="L977" s="24" t="e">
        <f>J977&amp;#REF!</f>
        <v>#REF!</v>
      </c>
      <c r="M977" s="22"/>
      <c r="N977" s="22"/>
      <c r="O977" s="22"/>
      <c r="P977" s="22"/>
      <c r="Q977" s="22"/>
      <c r="R977" s="22"/>
      <c r="S977" s="25" t="str">
        <f t="shared" si="213"/>
        <v/>
      </c>
      <c r="T977" s="22"/>
      <c r="U977" s="22"/>
      <c r="V977" s="22"/>
      <c r="W977" s="22"/>
      <c r="X977" s="22"/>
      <c r="Y977" s="22"/>
      <c r="Z977" s="31"/>
      <c r="AA977" s="41"/>
      <c r="AB977" s="31"/>
      <c r="AC977" s="121"/>
      <c r="AD977" s="122"/>
      <c r="AE977" s="118"/>
      <c r="AF977" s="100"/>
      <c r="AG977" s="71"/>
      <c r="AH977" s="94">
        <f>IFERROR(INDEX(※編集不可※選択項目!$P$3:$P$51,MATCH(新規登録用!G977&amp;新規登録用!H977&amp;新規登録用!I977,※編集不可※選択項目!$Q$3:$Q$51,0)),0)</f>
        <v>0</v>
      </c>
      <c r="AI977" s="95" t="str">
        <f t="shared" si="214"/>
        <v/>
      </c>
      <c r="AJ977" s="95" t="str">
        <f>IF(G977&amp;H977=※編集不可※選択項目!$J$3,VLOOKUP(新規登録用!U977,※編集不可※選択項目!$N$2:$P$13,3,TRUE),AK977)</f>
        <v/>
      </c>
      <c r="AK977" s="95" t="str">
        <f>IF(G977&amp;H977=※編集不可※選択項目!$J$15,VLOOKUP(新規登録用!U977,※編集不可※選択項目!$N$14:$P$25,3,TRUE),AL977)</f>
        <v/>
      </c>
      <c r="AL977" s="95" t="str">
        <f>IF(G977&amp;H977=※編集不可※選択項目!$J$27,VLOOKUP(新規登録用!U977,※編集不可※選択項目!$N$26:$P$41,3,TRUE),AM977)</f>
        <v/>
      </c>
      <c r="AM977" s="95" t="str">
        <f>IF(G977&amp;H977=※編集不可※選択項目!$J$43,VLOOKUP(新規登録用!U977,※編集不可※選択項目!$N$42:$P$46,3,TRUE),AN977)</f>
        <v/>
      </c>
      <c r="AN977" s="95" t="str">
        <f>IF(G977&amp;H977=※編集不可※選択項目!$J$48,VLOOKUP(新規登録用!U977,※編集不可※選択項目!$N$47:$P$51,3,TRUE),"")</f>
        <v/>
      </c>
      <c r="AO977" s="94">
        <f>IFERROR(VLOOKUP(Y977&amp;G977&amp;H977,※編集不可※選択項目!U:V,2,FALSE),0)</f>
        <v>0</v>
      </c>
      <c r="AP977" s="94">
        <f t="shared" si="215"/>
        <v>0</v>
      </c>
      <c r="AQ977" s="94" t="str">
        <f t="shared" si="216"/>
        <v/>
      </c>
      <c r="AR977" s="81">
        <f t="shared" si="217"/>
        <v>0</v>
      </c>
      <c r="AS977" s="81">
        <f t="shared" si="222"/>
        <v>0</v>
      </c>
      <c r="AT977" s="81">
        <f t="shared" si="218"/>
        <v>0</v>
      </c>
      <c r="AU977" s="81" t="str">
        <f t="shared" si="223"/>
        <v/>
      </c>
      <c r="AV977" s="74">
        <f t="shared" si="224"/>
        <v>0</v>
      </c>
      <c r="AW977" s="74">
        <f t="shared" si="225"/>
        <v>0</v>
      </c>
    </row>
    <row r="978" spans="1:49" s="13" customFormat="1" ht="25.15" customHeight="1" x14ac:dyDescent="0.15">
      <c r="A978" s="72">
        <f t="shared" si="219"/>
        <v>967</v>
      </c>
      <c r="B978" s="26" t="str">
        <f t="shared" si="212"/>
        <v/>
      </c>
      <c r="C978" s="73"/>
      <c r="D978" s="24" t="str">
        <f t="shared" si="220"/>
        <v/>
      </c>
      <c r="E978" s="24" t="str">
        <f t="shared" si="221"/>
        <v/>
      </c>
      <c r="F978" s="22"/>
      <c r="G978" s="23"/>
      <c r="H978" s="22"/>
      <c r="I978" s="24" t="str">
        <f>IF(OR(G978="",H978="",U978=""),"",IFERROR(VLOOKUP(G978&amp;H978&amp;U978,※編集不可※選択項目!$K$3:$P$51,5,FALSE),"該当なし"))</f>
        <v/>
      </c>
      <c r="J978" s="41"/>
      <c r="K978" s="22"/>
      <c r="L978" s="24" t="e">
        <f>J978&amp;#REF!</f>
        <v>#REF!</v>
      </c>
      <c r="M978" s="22"/>
      <c r="N978" s="22"/>
      <c r="O978" s="22"/>
      <c r="P978" s="22"/>
      <c r="Q978" s="22"/>
      <c r="R978" s="22"/>
      <c r="S978" s="25" t="str">
        <f t="shared" si="213"/>
        <v/>
      </c>
      <c r="T978" s="22"/>
      <c r="U978" s="22"/>
      <c r="V978" s="22"/>
      <c r="W978" s="22"/>
      <c r="X978" s="22"/>
      <c r="Y978" s="22"/>
      <c r="Z978" s="31"/>
      <c r="AA978" s="41"/>
      <c r="AB978" s="31"/>
      <c r="AC978" s="121"/>
      <c r="AD978" s="122"/>
      <c r="AE978" s="118"/>
      <c r="AF978" s="100"/>
      <c r="AG978" s="71"/>
      <c r="AH978" s="94">
        <f>IFERROR(INDEX(※編集不可※選択項目!$P$3:$P$51,MATCH(新規登録用!G978&amp;新規登録用!H978&amp;新規登録用!I978,※編集不可※選択項目!$Q$3:$Q$51,0)),0)</f>
        <v>0</v>
      </c>
      <c r="AI978" s="95" t="str">
        <f t="shared" si="214"/>
        <v/>
      </c>
      <c r="AJ978" s="95" t="str">
        <f>IF(G978&amp;H978=※編集不可※選択項目!$J$3,VLOOKUP(新規登録用!U978,※編集不可※選択項目!$N$2:$P$13,3,TRUE),AK978)</f>
        <v/>
      </c>
      <c r="AK978" s="95" t="str">
        <f>IF(G978&amp;H978=※編集不可※選択項目!$J$15,VLOOKUP(新規登録用!U978,※編集不可※選択項目!$N$14:$P$25,3,TRUE),AL978)</f>
        <v/>
      </c>
      <c r="AL978" s="95" t="str">
        <f>IF(G978&amp;H978=※編集不可※選択項目!$J$27,VLOOKUP(新規登録用!U978,※編集不可※選択項目!$N$26:$P$41,3,TRUE),AM978)</f>
        <v/>
      </c>
      <c r="AM978" s="95" t="str">
        <f>IF(G978&amp;H978=※編集不可※選択項目!$J$43,VLOOKUP(新規登録用!U978,※編集不可※選択項目!$N$42:$P$46,3,TRUE),AN978)</f>
        <v/>
      </c>
      <c r="AN978" s="95" t="str">
        <f>IF(G978&amp;H978=※編集不可※選択項目!$J$48,VLOOKUP(新規登録用!U978,※編集不可※選択項目!$N$47:$P$51,3,TRUE),"")</f>
        <v/>
      </c>
      <c r="AO978" s="94">
        <f>IFERROR(VLOOKUP(Y978&amp;G978&amp;H978,※編集不可※選択項目!U:V,2,FALSE),0)</f>
        <v>0</v>
      </c>
      <c r="AP978" s="94">
        <f t="shared" si="215"/>
        <v>0</v>
      </c>
      <c r="AQ978" s="94" t="str">
        <f t="shared" si="216"/>
        <v/>
      </c>
      <c r="AR978" s="81">
        <f t="shared" si="217"/>
        <v>0</v>
      </c>
      <c r="AS978" s="81">
        <f t="shared" si="222"/>
        <v>0</v>
      </c>
      <c r="AT978" s="81">
        <f t="shared" si="218"/>
        <v>0</v>
      </c>
      <c r="AU978" s="81" t="str">
        <f t="shared" si="223"/>
        <v/>
      </c>
      <c r="AV978" s="74">
        <f t="shared" si="224"/>
        <v>0</v>
      </c>
      <c r="AW978" s="74">
        <f t="shared" si="225"/>
        <v>0</v>
      </c>
    </row>
    <row r="979" spans="1:49" s="13" customFormat="1" ht="25.15" customHeight="1" x14ac:dyDescent="0.15">
      <c r="A979" s="72">
        <f t="shared" si="219"/>
        <v>968</v>
      </c>
      <c r="B979" s="26" t="str">
        <f t="shared" si="212"/>
        <v/>
      </c>
      <c r="C979" s="73"/>
      <c r="D979" s="24" t="str">
        <f t="shared" si="220"/>
        <v/>
      </c>
      <c r="E979" s="24" t="str">
        <f t="shared" si="221"/>
        <v/>
      </c>
      <c r="F979" s="22"/>
      <c r="G979" s="23"/>
      <c r="H979" s="22"/>
      <c r="I979" s="24" t="str">
        <f>IF(OR(G979="",H979="",U979=""),"",IFERROR(VLOOKUP(G979&amp;H979&amp;U979,※編集不可※選択項目!$K$3:$P$51,5,FALSE),"該当なし"))</f>
        <v/>
      </c>
      <c r="J979" s="41"/>
      <c r="K979" s="22"/>
      <c r="L979" s="24" t="e">
        <f>J979&amp;#REF!</f>
        <v>#REF!</v>
      </c>
      <c r="M979" s="22"/>
      <c r="N979" s="22"/>
      <c r="O979" s="22"/>
      <c r="P979" s="22"/>
      <c r="Q979" s="22"/>
      <c r="R979" s="22"/>
      <c r="S979" s="25" t="str">
        <f t="shared" si="213"/>
        <v/>
      </c>
      <c r="T979" s="22"/>
      <c r="U979" s="22"/>
      <c r="V979" s="22"/>
      <c r="W979" s="22"/>
      <c r="X979" s="22"/>
      <c r="Y979" s="22"/>
      <c r="Z979" s="31"/>
      <c r="AA979" s="41"/>
      <c r="AB979" s="31"/>
      <c r="AC979" s="121"/>
      <c r="AD979" s="122"/>
      <c r="AE979" s="118"/>
      <c r="AF979" s="100"/>
      <c r="AG979" s="71"/>
      <c r="AH979" s="94">
        <f>IFERROR(INDEX(※編集不可※選択項目!$P$3:$P$51,MATCH(新規登録用!G979&amp;新規登録用!H979&amp;新規登録用!I979,※編集不可※選択項目!$Q$3:$Q$51,0)),0)</f>
        <v>0</v>
      </c>
      <c r="AI979" s="95" t="str">
        <f t="shared" si="214"/>
        <v/>
      </c>
      <c r="AJ979" s="95" t="str">
        <f>IF(G979&amp;H979=※編集不可※選択項目!$J$3,VLOOKUP(新規登録用!U979,※編集不可※選択項目!$N$2:$P$13,3,TRUE),AK979)</f>
        <v/>
      </c>
      <c r="AK979" s="95" t="str">
        <f>IF(G979&amp;H979=※編集不可※選択項目!$J$15,VLOOKUP(新規登録用!U979,※編集不可※選択項目!$N$14:$P$25,3,TRUE),AL979)</f>
        <v/>
      </c>
      <c r="AL979" s="95" t="str">
        <f>IF(G979&amp;H979=※編集不可※選択項目!$J$27,VLOOKUP(新規登録用!U979,※編集不可※選択項目!$N$26:$P$41,3,TRUE),AM979)</f>
        <v/>
      </c>
      <c r="AM979" s="95" t="str">
        <f>IF(G979&amp;H979=※編集不可※選択項目!$J$43,VLOOKUP(新規登録用!U979,※編集不可※選択項目!$N$42:$P$46,3,TRUE),AN979)</f>
        <v/>
      </c>
      <c r="AN979" s="95" t="str">
        <f>IF(G979&amp;H979=※編集不可※選択項目!$J$48,VLOOKUP(新規登録用!U979,※編集不可※選択項目!$N$47:$P$51,3,TRUE),"")</f>
        <v/>
      </c>
      <c r="AO979" s="94">
        <f>IFERROR(VLOOKUP(Y979&amp;G979&amp;H979,※編集不可※選択項目!U:V,2,FALSE),0)</f>
        <v>0</v>
      </c>
      <c r="AP979" s="94">
        <f t="shared" si="215"/>
        <v>0</v>
      </c>
      <c r="AQ979" s="94" t="str">
        <f t="shared" si="216"/>
        <v/>
      </c>
      <c r="AR979" s="81">
        <f t="shared" si="217"/>
        <v>0</v>
      </c>
      <c r="AS979" s="81">
        <f t="shared" si="222"/>
        <v>0</v>
      </c>
      <c r="AT979" s="81">
        <f t="shared" si="218"/>
        <v>0</v>
      </c>
      <c r="AU979" s="81" t="str">
        <f t="shared" si="223"/>
        <v/>
      </c>
      <c r="AV979" s="74">
        <f t="shared" si="224"/>
        <v>0</v>
      </c>
      <c r="AW979" s="74">
        <f t="shared" si="225"/>
        <v>0</v>
      </c>
    </row>
    <row r="980" spans="1:49" s="13" customFormat="1" ht="25.15" customHeight="1" x14ac:dyDescent="0.15">
      <c r="A980" s="72">
        <f t="shared" si="219"/>
        <v>969</v>
      </c>
      <c r="B980" s="26" t="str">
        <f t="shared" si="212"/>
        <v/>
      </c>
      <c r="C980" s="73"/>
      <c r="D980" s="24" t="str">
        <f t="shared" si="220"/>
        <v/>
      </c>
      <c r="E980" s="24" t="str">
        <f t="shared" si="221"/>
        <v/>
      </c>
      <c r="F980" s="22"/>
      <c r="G980" s="23"/>
      <c r="H980" s="22"/>
      <c r="I980" s="24" t="str">
        <f>IF(OR(G980="",H980="",U980=""),"",IFERROR(VLOOKUP(G980&amp;H980&amp;U980,※編集不可※選択項目!$K$3:$P$51,5,FALSE),"該当なし"))</f>
        <v/>
      </c>
      <c r="J980" s="41"/>
      <c r="K980" s="22"/>
      <c r="L980" s="24" t="e">
        <f>J980&amp;#REF!</f>
        <v>#REF!</v>
      </c>
      <c r="M980" s="22"/>
      <c r="N980" s="22"/>
      <c r="O980" s="22"/>
      <c r="P980" s="22"/>
      <c r="Q980" s="22"/>
      <c r="R980" s="22"/>
      <c r="S980" s="25" t="str">
        <f t="shared" si="213"/>
        <v/>
      </c>
      <c r="T980" s="22"/>
      <c r="U980" s="22"/>
      <c r="V980" s="22"/>
      <c r="W980" s="22"/>
      <c r="X980" s="22"/>
      <c r="Y980" s="22"/>
      <c r="Z980" s="31"/>
      <c r="AA980" s="41"/>
      <c r="AB980" s="31"/>
      <c r="AC980" s="121"/>
      <c r="AD980" s="122"/>
      <c r="AE980" s="118"/>
      <c r="AF980" s="100"/>
      <c r="AG980" s="71"/>
      <c r="AH980" s="94">
        <f>IFERROR(INDEX(※編集不可※選択項目!$P$3:$P$51,MATCH(新規登録用!G980&amp;新規登録用!H980&amp;新規登録用!I980,※編集不可※選択項目!$Q$3:$Q$51,0)),0)</f>
        <v>0</v>
      </c>
      <c r="AI980" s="95" t="str">
        <f t="shared" si="214"/>
        <v/>
      </c>
      <c r="AJ980" s="95" t="str">
        <f>IF(G980&amp;H980=※編集不可※選択項目!$J$3,VLOOKUP(新規登録用!U980,※編集不可※選択項目!$N$2:$P$13,3,TRUE),AK980)</f>
        <v/>
      </c>
      <c r="AK980" s="95" t="str">
        <f>IF(G980&amp;H980=※編集不可※選択項目!$J$15,VLOOKUP(新規登録用!U980,※編集不可※選択項目!$N$14:$P$25,3,TRUE),AL980)</f>
        <v/>
      </c>
      <c r="AL980" s="95" t="str">
        <f>IF(G980&amp;H980=※編集不可※選択項目!$J$27,VLOOKUP(新規登録用!U980,※編集不可※選択項目!$N$26:$P$41,3,TRUE),AM980)</f>
        <v/>
      </c>
      <c r="AM980" s="95" t="str">
        <f>IF(G980&amp;H980=※編集不可※選択項目!$J$43,VLOOKUP(新規登録用!U980,※編集不可※選択項目!$N$42:$P$46,3,TRUE),AN980)</f>
        <v/>
      </c>
      <c r="AN980" s="95" t="str">
        <f>IF(G980&amp;H980=※編集不可※選択項目!$J$48,VLOOKUP(新規登録用!U980,※編集不可※選択項目!$N$47:$P$51,3,TRUE),"")</f>
        <v/>
      </c>
      <c r="AO980" s="94">
        <f>IFERROR(VLOOKUP(Y980&amp;G980&amp;H980,※編集不可※選択項目!U:V,2,FALSE),0)</f>
        <v>0</v>
      </c>
      <c r="AP980" s="94">
        <f t="shared" si="215"/>
        <v>0</v>
      </c>
      <c r="AQ980" s="94" t="str">
        <f t="shared" si="216"/>
        <v/>
      </c>
      <c r="AR980" s="81">
        <f t="shared" si="217"/>
        <v>0</v>
      </c>
      <c r="AS980" s="81">
        <f t="shared" si="222"/>
        <v>0</v>
      </c>
      <c r="AT980" s="81">
        <f t="shared" si="218"/>
        <v>0</v>
      </c>
      <c r="AU980" s="81" t="str">
        <f t="shared" si="223"/>
        <v/>
      </c>
      <c r="AV980" s="74">
        <f t="shared" si="224"/>
        <v>0</v>
      </c>
      <c r="AW980" s="74">
        <f t="shared" si="225"/>
        <v>0</v>
      </c>
    </row>
    <row r="981" spans="1:49" s="13" customFormat="1" ht="25.15" customHeight="1" x14ac:dyDescent="0.15">
      <c r="A981" s="72">
        <f t="shared" si="219"/>
        <v>970</v>
      </c>
      <c r="B981" s="26" t="str">
        <f t="shared" si="212"/>
        <v/>
      </c>
      <c r="C981" s="73"/>
      <c r="D981" s="24" t="str">
        <f t="shared" si="220"/>
        <v/>
      </c>
      <c r="E981" s="24" t="str">
        <f t="shared" si="221"/>
        <v/>
      </c>
      <c r="F981" s="22"/>
      <c r="G981" s="23"/>
      <c r="H981" s="22"/>
      <c r="I981" s="24" t="str">
        <f>IF(OR(G981="",H981="",U981=""),"",IFERROR(VLOOKUP(G981&amp;H981&amp;U981,※編集不可※選択項目!$K$3:$P$51,5,FALSE),"該当なし"))</f>
        <v/>
      </c>
      <c r="J981" s="41"/>
      <c r="K981" s="22"/>
      <c r="L981" s="24" t="e">
        <f>J981&amp;#REF!</f>
        <v>#REF!</v>
      </c>
      <c r="M981" s="22"/>
      <c r="N981" s="22"/>
      <c r="O981" s="22"/>
      <c r="P981" s="22"/>
      <c r="Q981" s="22"/>
      <c r="R981" s="22"/>
      <c r="S981" s="25" t="str">
        <f t="shared" si="213"/>
        <v/>
      </c>
      <c r="T981" s="22"/>
      <c r="U981" s="22"/>
      <c r="V981" s="22"/>
      <c r="W981" s="22"/>
      <c r="X981" s="22"/>
      <c r="Y981" s="22"/>
      <c r="Z981" s="31"/>
      <c r="AA981" s="41"/>
      <c r="AB981" s="31"/>
      <c r="AC981" s="121"/>
      <c r="AD981" s="122"/>
      <c r="AE981" s="118"/>
      <c r="AF981" s="100"/>
      <c r="AG981" s="71"/>
      <c r="AH981" s="94">
        <f>IFERROR(INDEX(※編集不可※選択項目!$P$3:$P$51,MATCH(新規登録用!G981&amp;新規登録用!H981&amp;新規登録用!I981,※編集不可※選択項目!$Q$3:$Q$51,0)),0)</f>
        <v>0</v>
      </c>
      <c r="AI981" s="95" t="str">
        <f t="shared" si="214"/>
        <v/>
      </c>
      <c r="AJ981" s="95" t="str">
        <f>IF(G981&amp;H981=※編集不可※選択項目!$J$3,VLOOKUP(新規登録用!U981,※編集不可※選択項目!$N$2:$P$13,3,TRUE),AK981)</f>
        <v/>
      </c>
      <c r="AK981" s="95" t="str">
        <f>IF(G981&amp;H981=※編集不可※選択項目!$J$15,VLOOKUP(新規登録用!U981,※編集不可※選択項目!$N$14:$P$25,3,TRUE),AL981)</f>
        <v/>
      </c>
      <c r="AL981" s="95" t="str">
        <f>IF(G981&amp;H981=※編集不可※選択項目!$J$27,VLOOKUP(新規登録用!U981,※編集不可※選択項目!$N$26:$P$41,3,TRUE),AM981)</f>
        <v/>
      </c>
      <c r="AM981" s="95" t="str">
        <f>IF(G981&amp;H981=※編集不可※選択項目!$J$43,VLOOKUP(新規登録用!U981,※編集不可※選択項目!$N$42:$P$46,3,TRUE),AN981)</f>
        <v/>
      </c>
      <c r="AN981" s="95" t="str">
        <f>IF(G981&amp;H981=※編集不可※選択項目!$J$48,VLOOKUP(新規登録用!U981,※編集不可※選択項目!$N$47:$P$51,3,TRUE),"")</f>
        <v/>
      </c>
      <c r="AO981" s="94">
        <f>IFERROR(VLOOKUP(Y981&amp;G981&amp;H981,※編集不可※選択項目!U:V,2,FALSE),0)</f>
        <v>0</v>
      </c>
      <c r="AP981" s="94">
        <f t="shared" si="215"/>
        <v>0</v>
      </c>
      <c r="AQ981" s="94" t="str">
        <f t="shared" si="216"/>
        <v/>
      </c>
      <c r="AR981" s="81">
        <f t="shared" si="217"/>
        <v>0</v>
      </c>
      <c r="AS981" s="81">
        <f t="shared" si="222"/>
        <v>0</v>
      </c>
      <c r="AT981" s="81">
        <f t="shared" si="218"/>
        <v>0</v>
      </c>
      <c r="AU981" s="81" t="str">
        <f t="shared" si="223"/>
        <v/>
      </c>
      <c r="AV981" s="74">
        <f t="shared" si="224"/>
        <v>0</v>
      </c>
      <c r="AW981" s="74">
        <f t="shared" si="225"/>
        <v>0</v>
      </c>
    </row>
    <row r="982" spans="1:49" s="13" customFormat="1" ht="25.15" customHeight="1" x14ac:dyDescent="0.15">
      <c r="A982" s="72">
        <f t="shared" si="219"/>
        <v>971</v>
      </c>
      <c r="B982" s="26" t="str">
        <f t="shared" si="212"/>
        <v/>
      </c>
      <c r="C982" s="73"/>
      <c r="D982" s="24" t="str">
        <f t="shared" si="220"/>
        <v/>
      </c>
      <c r="E982" s="24" t="str">
        <f t="shared" si="221"/>
        <v/>
      </c>
      <c r="F982" s="22"/>
      <c r="G982" s="23"/>
      <c r="H982" s="22"/>
      <c r="I982" s="24" t="str">
        <f>IF(OR(G982="",H982="",U982=""),"",IFERROR(VLOOKUP(G982&amp;H982&amp;U982,※編集不可※選択項目!$K$3:$P$51,5,FALSE),"該当なし"))</f>
        <v/>
      </c>
      <c r="J982" s="41"/>
      <c r="K982" s="22"/>
      <c r="L982" s="24" t="e">
        <f>J982&amp;#REF!</f>
        <v>#REF!</v>
      </c>
      <c r="M982" s="22"/>
      <c r="N982" s="22"/>
      <c r="O982" s="22"/>
      <c r="P982" s="22"/>
      <c r="Q982" s="22"/>
      <c r="R982" s="22"/>
      <c r="S982" s="25" t="str">
        <f t="shared" si="213"/>
        <v/>
      </c>
      <c r="T982" s="22"/>
      <c r="U982" s="22"/>
      <c r="V982" s="22"/>
      <c r="W982" s="22"/>
      <c r="X982" s="22"/>
      <c r="Y982" s="22"/>
      <c r="Z982" s="31"/>
      <c r="AA982" s="41"/>
      <c r="AB982" s="31"/>
      <c r="AC982" s="121"/>
      <c r="AD982" s="122"/>
      <c r="AE982" s="118"/>
      <c r="AF982" s="100"/>
      <c r="AG982" s="71"/>
      <c r="AH982" s="94">
        <f>IFERROR(INDEX(※編集不可※選択項目!$P$3:$P$51,MATCH(新規登録用!G982&amp;新規登録用!H982&amp;新規登録用!I982,※編集不可※選択項目!$Q$3:$Q$51,0)),0)</f>
        <v>0</v>
      </c>
      <c r="AI982" s="95" t="str">
        <f t="shared" si="214"/>
        <v/>
      </c>
      <c r="AJ982" s="95" t="str">
        <f>IF(G982&amp;H982=※編集不可※選択項目!$J$3,VLOOKUP(新規登録用!U982,※編集不可※選択項目!$N$2:$P$13,3,TRUE),AK982)</f>
        <v/>
      </c>
      <c r="AK982" s="95" t="str">
        <f>IF(G982&amp;H982=※編集不可※選択項目!$J$15,VLOOKUP(新規登録用!U982,※編集不可※選択項目!$N$14:$P$25,3,TRUE),AL982)</f>
        <v/>
      </c>
      <c r="AL982" s="95" t="str">
        <f>IF(G982&amp;H982=※編集不可※選択項目!$J$27,VLOOKUP(新規登録用!U982,※編集不可※選択項目!$N$26:$P$41,3,TRUE),AM982)</f>
        <v/>
      </c>
      <c r="AM982" s="95" t="str">
        <f>IF(G982&amp;H982=※編集不可※選択項目!$J$43,VLOOKUP(新規登録用!U982,※編集不可※選択項目!$N$42:$P$46,3,TRUE),AN982)</f>
        <v/>
      </c>
      <c r="AN982" s="95" t="str">
        <f>IF(G982&amp;H982=※編集不可※選択項目!$J$48,VLOOKUP(新規登録用!U982,※編集不可※選択項目!$N$47:$P$51,3,TRUE),"")</f>
        <v/>
      </c>
      <c r="AO982" s="94">
        <f>IFERROR(VLOOKUP(Y982&amp;G982&amp;H982,※編集不可※選択項目!U:V,2,FALSE),0)</f>
        <v>0</v>
      </c>
      <c r="AP982" s="94">
        <f t="shared" si="215"/>
        <v>0</v>
      </c>
      <c r="AQ982" s="94" t="str">
        <f t="shared" si="216"/>
        <v/>
      </c>
      <c r="AR982" s="81">
        <f t="shared" si="217"/>
        <v>0</v>
      </c>
      <c r="AS982" s="81">
        <f t="shared" si="222"/>
        <v>0</v>
      </c>
      <c r="AT982" s="81">
        <f t="shared" si="218"/>
        <v>0</v>
      </c>
      <c r="AU982" s="81" t="str">
        <f t="shared" si="223"/>
        <v/>
      </c>
      <c r="AV982" s="74">
        <f t="shared" si="224"/>
        <v>0</v>
      </c>
      <c r="AW982" s="74">
        <f t="shared" si="225"/>
        <v>0</v>
      </c>
    </row>
    <row r="983" spans="1:49" s="13" customFormat="1" ht="25.15" customHeight="1" x14ac:dyDescent="0.15">
      <c r="A983" s="72">
        <f t="shared" si="219"/>
        <v>972</v>
      </c>
      <c r="B983" s="26" t="str">
        <f t="shared" si="212"/>
        <v/>
      </c>
      <c r="C983" s="73"/>
      <c r="D983" s="24" t="str">
        <f t="shared" si="220"/>
        <v/>
      </c>
      <c r="E983" s="24" t="str">
        <f t="shared" si="221"/>
        <v/>
      </c>
      <c r="F983" s="22"/>
      <c r="G983" s="23"/>
      <c r="H983" s="22"/>
      <c r="I983" s="24" t="str">
        <f>IF(OR(G983="",H983="",U983=""),"",IFERROR(VLOOKUP(G983&amp;H983&amp;U983,※編集不可※選択項目!$K$3:$P$51,5,FALSE),"該当なし"))</f>
        <v/>
      </c>
      <c r="J983" s="41"/>
      <c r="K983" s="22"/>
      <c r="L983" s="24" t="e">
        <f>J983&amp;#REF!</f>
        <v>#REF!</v>
      </c>
      <c r="M983" s="22"/>
      <c r="N983" s="22"/>
      <c r="O983" s="22"/>
      <c r="P983" s="22"/>
      <c r="Q983" s="22"/>
      <c r="R983" s="22"/>
      <c r="S983" s="25" t="str">
        <f t="shared" si="213"/>
        <v/>
      </c>
      <c r="T983" s="22"/>
      <c r="U983" s="22"/>
      <c r="V983" s="22"/>
      <c r="W983" s="22"/>
      <c r="X983" s="22"/>
      <c r="Y983" s="22"/>
      <c r="Z983" s="31"/>
      <c r="AA983" s="41"/>
      <c r="AB983" s="31"/>
      <c r="AC983" s="121"/>
      <c r="AD983" s="122"/>
      <c r="AE983" s="118"/>
      <c r="AF983" s="100"/>
      <c r="AG983" s="71"/>
      <c r="AH983" s="94">
        <f>IFERROR(INDEX(※編集不可※選択項目!$P$3:$P$51,MATCH(新規登録用!G983&amp;新規登録用!H983&amp;新規登録用!I983,※編集不可※選択項目!$Q$3:$Q$51,0)),0)</f>
        <v>0</v>
      </c>
      <c r="AI983" s="95" t="str">
        <f t="shared" si="214"/>
        <v/>
      </c>
      <c r="AJ983" s="95" t="str">
        <f>IF(G983&amp;H983=※編集不可※選択項目!$J$3,VLOOKUP(新規登録用!U983,※編集不可※選択項目!$N$2:$P$13,3,TRUE),AK983)</f>
        <v/>
      </c>
      <c r="AK983" s="95" t="str">
        <f>IF(G983&amp;H983=※編集不可※選択項目!$J$15,VLOOKUP(新規登録用!U983,※編集不可※選択項目!$N$14:$P$25,3,TRUE),AL983)</f>
        <v/>
      </c>
      <c r="AL983" s="95" t="str">
        <f>IF(G983&amp;H983=※編集不可※選択項目!$J$27,VLOOKUP(新規登録用!U983,※編集不可※選択項目!$N$26:$P$41,3,TRUE),AM983)</f>
        <v/>
      </c>
      <c r="AM983" s="95" t="str">
        <f>IF(G983&amp;H983=※編集不可※選択項目!$J$43,VLOOKUP(新規登録用!U983,※編集不可※選択項目!$N$42:$P$46,3,TRUE),AN983)</f>
        <v/>
      </c>
      <c r="AN983" s="95" t="str">
        <f>IF(G983&amp;H983=※編集不可※選択項目!$J$48,VLOOKUP(新規登録用!U983,※編集不可※選択項目!$N$47:$P$51,3,TRUE),"")</f>
        <v/>
      </c>
      <c r="AO983" s="94">
        <f>IFERROR(VLOOKUP(Y983&amp;G983&amp;H983,※編集不可※選択項目!U:V,2,FALSE),0)</f>
        <v>0</v>
      </c>
      <c r="AP983" s="94">
        <f t="shared" si="215"/>
        <v>0</v>
      </c>
      <c r="AQ983" s="94" t="str">
        <f t="shared" si="216"/>
        <v/>
      </c>
      <c r="AR983" s="81">
        <f t="shared" si="217"/>
        <v>0</v>
      </c>
      <c r="AS983" s="81">
        <f t="shared" si="222"/>
        <v>0</v>
      </c>
      <c r="AT983" s="81">
        <f t="shared" si="218"/>
        <v>0</v>
      </c>
      <c r="AU983" s="81" t="str">
        <f t="shared" si="223"/>
        <v/>
      </c>
      <c r="AV983" s="74">
        <f t="shared" si="224"/>
        <v>0</v>
      </c>
      <c r="AW983" s="74">
        <f t="shared" si="225"/>
        <v>0</v>
      </c>
    </row>
    <row r="984" spans="1:49" s="13" customFormat="1" ht="25.15" customHeight="1" x14ac:dyDescent="0.15">
      <c r="A984" s="72">
        <f t="shared" si="219"/>
        <v>973</v>
      </c>
      <c r="B984" s="26" t="str">
        <f t="shared" si="212"/>
        <v/>
      </c>
      <c r="C984" s="73"/>
      <c r="D984" s="24" t="str">
        <f t="shared" si="220"/>
        <v/>
      </c>
      <c r="E984" s="24" t="str">
        <f t="shared" si="221"/>
        <v/>
      </c>
      <c r="F984" s="22"/>
      <c r="G984" s="23"/>
      <c r="H984" s="22"/>
      <c r="I984" s="24" t="str">
        <f>IF(OR(G984="",H984="",U984=""),"",IFERROR(VLOOKUP(G984&amp;H984&amp;U984,※編集不可※選択項目!$K$3:$P$51,5,FALSE),"該当なし"))</f>
        <v/>
      </c>
      <c r="J984" s="41"/>
      <c r="K984" s="22"/>
      <c r="L984" s="24" t="e">
        <f>J984&amp;#REF!</f>
        <v>#REF!</v>
      </c>
      <c r="M984" s="22"/>
      <c r="N984" s="22"/>
      <c r="O984" s="22"/>
      <c r="P984" s="22"/>
      <c r="Q984" s="22"/>
      <c r="R984" s="22"/>
      <c r="S984" s="25" t="str">
        <f t="shared" si="213"/>
        <v/>
      </c>
      <c r="T984" s="22"/>
      <c r="U984" s="22"/>
      <c r="V984" s="22"/>
      <c r="W984" s="22"/>
      <c r="X984" s="22"/>
      <c r="Y984" s="22"/>
      <c r="Z984" s="31"/>
      <c r="AA984" s="41"/>
      <c r="AB984" s="31"/>
      <c r="AC984" s="121"/>
      <c r="AD984" s="122"/>
      <c r="AE984" s="118"/>
      <c r="AF984" s="100"/>
      <c r="AG984" s="71"/>
      <c r="AH984" s="94">
        <f>IFERROR(INDEX(※編集不可※選択項目!$P$3:$P$51,MATCH(新規登録用!G984&amp;新規登録用!H984&amp;新規登録用!I984,※編集不可※選択項目!$Q$3:$Q$51,0)),0)</f>
        <v>0</v>
      </c>
      <c r="AI984" s="95" t="str">
        <f t="shared" si="214"/>
        <v/>
      </c>
      <c r="AJ984" s="95" t="str">
        <f>IF(G984&amp;H984=※編集不可※選択項目!$J$3,VLOOKUP(新規登録用!U984,※編集不可※選択項目!$N$2:$P$13,3,TRUE),AK984)</f>
        <v/>
      </c>
      <c r="AK984" s="95" t="str">
        <f>IF(G984&amp;H984=※編集不可※選択項目!$J$15,VLOOKUP(新規登録用!U984,※編集不可※選択項目!$N$14:$P$25,3,TRUE),AL984)</f>
        <v/>
      </c>
      <c r="AL984" s="95" t="str">
        <f>IF(G984&amp;H984=※編集不可※選択項目!$J$27,VLOOKUP(新規登録用!U984,※編集不可※選択項目!$N$26:$P$41,3,TRUE),AM984)</f>
        <v/>
      </c>
      <c r="AM984" s="95" t="str">
        <f>IF(G984&amp;H984=※編集不可※選択項目!$J$43,VLOOKUP(新規登録用!U984,※編集不可※選択項目!$N$42:$P$46,3,TRUE),AN984)</f>
        <v/>
      </c>
      <c r="AN984" s="95" t="str">
        <f>IF(G984&amp;H984=※編集不可※選択項目!$J$48,VLOOKUP(新規登録用!U984,※編集不可※選択項目!$N$47:$P$51,3,TRUE),"")</f>
        <v/>
      </c>
      <c r="AO984" s="94">
        <f>IFERROR(VLOOKUP(Y984&amp;G984&amp;H984,※編集不可※選択項目!U:V,2,FALSE),0)</f>
        <v>0</v>
      </c>
      <c r="AP984" s="94">
        <f t="shared" si="215"/>
        <v>0</v>
      </c>
      <c r="AQ984" s="94" t="str">
        <f t="shared" si="216"/>
        <v/>
      </c>
      <c r="AR984" s="81">
        <f t="shared" si="217"/>
        <v>0</v>
      </c>
      <c r="AS984" s="81">
        <f t="shared" si="222"/>
        <v>0</v>
      </c>
      <c r="AT984" s="81">
        <f t="shared" si="218"/>
        <v>0</v>
      </c>
      <c r="AU984" s="81" t="str">
        <f t="shared" si="223"/>
        <v/>
      </c>
      <c r="AV984" s="74">
        <f t="shared" si="224"/>
        <v>0</v>
      </c>
      <c r="AW984" s="74">
        <f t="shared" si="225"/>
        <v>0</v>
      </c>
    </row>
    <row r="985" spans="1:49" s="13" customFormat="1" ht="25.15" customHeight="1" x14ac:dyDescent="0.15">
      <c r="A985" s="72">
        <f t="shared" si="219"/>
        <v>974</v>
      </c>
      <c r="B985" s="26" t="str">
        <f t="shared" si="212"/>
        <v/>
      </c>
      <c r="C985" s="73"/>
      <c r="D985" s="24" t="str">
        <f t="shared" si="220"/>
        <v/>
      </c>
      <c r="E985" s="24" t="str">
        <f t="shared" si="221"/>
        <v/>
      </c>
      <c r="F985" s="22"/>
      <c r="G985" s="23"/>
      <c r="H985" s="22"/>
      <c r="I985" s="24" t="str">
        <f>IF(OR(G985="",H985="",U985=""),"",IFERROR(VLOOKUP(G985&amp;H985&amp;U985,※編集不可※選択項目!$K$3:$P$51,5,FALSE),"該当なし"))</f>
        <v/>
      </c>
      <c r="J985" s="41"/>
      <c r="K985" s="22"/>
      <c r="L985" s="24" t="e">
        <f>J985&amp;#REF!</f>
        <v>#REF!</v>
      </c>
      <c r="M985" s="22"/>
      <c r="N985" s="22"/>
      <c r="O985" s="22"/>
      <c r="P985" s="22"/>
      <c r="Q985" s="22"/>
      <c r="R985" s="22"/>
      <c r="S985" s="25" t="str">
        <f t="shared" si="213"/>
        <v/>
      </c>
      <c r="T985" s="22"/>
      <c r="U985" s="22"/>
      <c r="V985" s="22"/>
      <c r="W985" s="22"/>
      <c r="X985" s="22"/>
      <c r="Y985" s="22"/>
      <c r="Z985" s="31"/>
      <c r="AA985" s="41"/>
      <c r="AB985" s="31"/>
      <c r="AC985" s="121"/>
      <c r="AD985" s="122"/>
      <c r="AE985" s="118"/>
      <c r="AF985" s="100"/>
      <c r="AG985" s="71"/>
      <c r="AH985" s="94">
        <f>IFERROR(INDEX(※編集不可※選択項目!$P$3:$P$51,MATCH(新規登録用!G985&amp;新規登録用!H985&amp;新規登録用!I985,※編集不可※選択項目!$Q$3:$Q$51,0)),0)</f>
        <v>0</v>
      </c>
      <c r="AI985" s="95" t="str">
        <f t="shared" si="214"/>
        <v/>
      </c>
      <c r="AJ985" s="95" t="str">
        <f>IF(G985&amp;H985=※編集不可※選択項目!$J$3,VLOOKUP(新規登録用!U985,※編集不可※選択項目!$N$2:$P$13,3,TRUE),AK985)</f>
        <v/>
      </c>
      <c r="AK985" s="95" t="str">
        <f>IF(G985&amp;H985=※編集不可※選択項目!$J$15,VLOOKUP(新規登録用!U985,※編集不可※選択項目!$N$14:$P$25,3,TRUE),AL985)</f>
        <v/>
      </c>
      <c r="AL985" s="95" t="str">
        <f>IF(G985&amp;H985=※編集不可※選択項目!$J$27,VLOOKUP(新規登録用!U985,※編集不可※選択項目!$N$26:$P$41,3,TRUE),AM985)</f>
        <v/>
      </c>
      <c r="AM985" s="95" t="str">
        <f>IF(G985&amp;H985=※編集不可※選択項目!$J$43,VLOOKUP(新規登録用!U985,※編集不可※選択項目!$N$42:$P$46,3,TRUE),AN985)</f>
        <v/>
      </c>
      <c r="AN985" s="95" t="str">
        <f>IF(G985&amp;H985=※編集不可※選択項目!$J$48,VLOOKUP(新規登録用!U985,※編集不可※選択項目!$N$47:$P$51,3,TRUE),"")</f>
        <v/>
      </c>
      <c r="AO985" s="94">
        <f>IFERROR(VLOOKUP(Y985&amp;G985&amp;H985,※編集不可※選択項目!U:V,2,FALSE),0)</f>
        <v>0</v>
      </c>
      <c r="AP985" s="94">
        <f t="shared" si="215"/>
        <v>0</v>
      </c>
      <c r="AQ985" s="94" t="str">
        <f t="shared" si="216"/>
        <v/>
      </c>
      <c r="AR985" s="81">
        <f t="shared" si="217"/>
        <v>0</v>
      </c>
      <c r="AS985" s="81">
        <f t="shared" si="222"/>
        <v>0</v>
      </c>
      <c r="AT985" s="81">
        <f t="shared" si="218"/>
        <v>0</v>
      </c>
      <c r="AU985" s="81" t="str">
        <f t="shared" si="223"/>
        <v/>
      </c>
      <c r="AV985" s="74">
        <f t="shared" si="224"/>
        <v>0</v>
      </c>
      <c r="AW985" s="74">
        <f t="shared" si="225"/>
        <v>0</v>
      </c>
    </row>
    <row r="986" spans="1:49" s="13" customFormat="1" ht="25.15" customHeight="1" x14ac:dyDescent="0.15">
      <c r="A986" s="72">
        <f t="shared" si="219"/>
        <v>975</v>
      </c>
      <c r="B986" s="26" t="str">
        <f t="shared" si="212"/>
        <v/>
      </c>
      <c r="C986" s="73"/>
      <c r="D986" s="24" t="str">
        <f t="shared" si="220"/>
        <v/>
      </c>
      <c r="E986" s="24" t="str">
        <f t="shared" si="221"/>
        <v/>
      </c>
      <c r="F986" s="22"/>
      <c r="G986" s="23"/>
      <c r="H986" s="22"/>
      <c r="I986" s="24" t="str">
        <f>IF(OR(G986="",H986="",U986=""),"",IFERROR(VLOOKUP(G986&amp;H986&amp;U986,※編集不可※選択項目!$K$3:$P$51,5,FALSE),"該当なし"))</f>
        <v/>
      </c>
      <c r="J986" s="41"/>
      <c r="K986" s="22"/>
      <c r="L986" s="24" t="e">
        <f>J986&amp;#REF!</f>
        <v>#REF!</v>
      </c>
      <c r="M986" s="22"/>
      <c r="N986" s="22"/>
      <c r="O986" s="22"/>
      <c r="P986" s="22"/>
      <c r="Q986" s="22"/>
      <c r="R986" s="22"/>
      <c r="S986" s="25" t="str">
        <f t="shared" si="213"/>
        <v/>
      </c>
      <c r="T986" s="22"/>
      <c r="U986" s="22"/>
      <c r="V986" s="22"/>
      <c r="W986" s="22"/>
      <c r="X986" s="22"/>
      <c r="Y986" s="22"/>
      <c r="Z986" s="31"/>
      <c r="AA986" s="41"/>
      <c r="AB986" s="31"/>
      <c r="AC986" s="121"/>
      <c r="AD986" s="122"/>
      <c r="AE986" s="118"/>
      <c r="AF986" s="100"/>
      <c r="AG986" s="71"/>
      <c r="AH986" s="94">
        <f>IFERROR(INDEX(※編集不可※選択項目!$P$3:$P$51,MATCH(新規登録用!G986&amp;新規登録用!H986&amp;新規登録用!I986,※編集不可※選択項目!$Q$3:$Q$51,0)),0)</f>
        <v>0</v>
      </c>
      <c r="AI986" s="95" t="str">
        <f t="shared" si="214"/>
        <v/>
      </c>
      <c r="AJ986" s="95" t="str">
        <f>IF(G986&amp;H986=※編集不可※選択項目!$J$3,VLOOKUP(新規登録用!U986,※編集不可※選択項目!$N$2:$P$13,3,TRUE),AK986)</f>
        <v/>
      </c>
      <c r="AK986" s="95" t="str">
        <f>IF(G986&amp;H986=※編集不可※選択項目!$J$15,VLOOKUP(新規登録用!U986,※編集不可※選択項目!$N$14:$P$25,3,TRUE),AL986)</f>
        <v/>
      </c>
      <c r="AL986" s="95" t="str">
        <f>IF(G986&amp;H986=※編集不可※選択項目!$J$27,VLOOKUP(新規登録用!U986,※編集不可※選択項目!$N$26:$P$41,3,TRUE),AM986)</f>
        <v/>
      </c>
      <c r="AM986" s="95" t="str">
        <f>IF(G986&amp;H986=※編集不可※選択項目!$J$43,VLOOKUP(新規登録用!U986,※編集不可※選択項目!$N$42:$P$46,3,TRUE),AN986)</f>
        <v/>
      </c>
      <c r="AN986" s="95" t="str">
        <f>IF(G986&amp;H986=※編集不可※選択項目!$J$48,VLOOKUP(新規登録用!U986,※編集不可※選択項目!$N$47:$P$51,3,TRUE),"")</f>
        <v/>
      </c>
      <c r="AO986" s="94">
        <f>IFERROR(VLOOKUP(Y986&amp;G986&amp;H986,※編集不可※選択項目!U:V,2,FALSE),0)</f>
        <v>0</v>
      </c>
      <c r="AP986" s="94">
        <f t="shared" si="215"/>
        <v>0</v>
      </c>
      <c r="AQ986" s="94" t="str">
        <f t="shared" si="216"/>
        <v/>
      </c>
      <c r="AR986" s="81">
        <f t="shared" si="217"/>
        <v>0</v>
      </c>
      <c r="AS986" s="81">
        <f t="shared" si="222"/>
        <v>0</v>
      </c>
      <c r="AT986" s="81">
        <f t="shared" si="218"/>
        <v>0</v>
      </c>
      <c r="AU986" s="81" t="str">
        <f t="shared" si="223"/>
        <v/>
      </c>
      <c r="AV986" s="74">
        <f t="shared" si="224"/>
        <v>0</v>
      </c>
      <c r="AW986" s="74">
        <f t="shared" si="225"/>
        <v>0</v>
      </c>
    </row>
    <row r="987" spans="1:49" s="13" customFormat="1" ht="25.15" customHeight="1" x14ac:dyDescent="0.15">
      <c r="A987" s="72">
        <f t="shared" si="219"/>
        <v>976</v>
      </c>
      <c r="B987" s="26" t="str">
        <f t="shared" si="212"/>
        <v/>
      </c>
      <c r="C987" s="73"/>
      <c r="D987" s="24" t="str">
        <f t="shared" si="220"/>
        <v/>
      </c>
      <c r="E987" s="24" t="str">
        <f t="shared" si="221"/>
        <v/>
      </c>
      <c r="F987" s="22"/>
      <c r="G987" s="23"/>
      <c r="H987" s="22"/>
      <c r="I987" s="24" t="str">
        <f>IF(OR(G987="",H987="",U987=""),"",IFERROR(VLOOKUP(G987&amp;H987&amp;U987,※編集不可※選択項目!$K$3:$P$51,5,FALSE),"該当なし"))</f>
        <v/>
      </c>
      <c r="J987" s="41"/>
      <c r="K987" s="22"/>
      <c r="L987" s="24" t="e">
        <f>J987&amp;#REF!</f>
        <v>#REF!</v>
      </c>
      <c r="M987" s="22"/>
      <c r="N987" s="22"/>
      <c r="O987" s="22"/>
      <c r="P987" s="22"/>
      <c r="Q987" s="22"/>
      <c r="R987" s="22"/>
      <c r="S987" s="25" t="str">
        <f t="shared" si="213"/>
        <v/>
      </c>
      <c r="T987" s="22"/>
      <c r="U987" s="22"/>
      <c r="V987" s="22"/>
      <c r="W987" s="22"/>
      <c r="X987" s="22"/>
      <c r="Y987" s="22"/>
      <c r="Z987" s="31"/>
      <c r="AA987" s="41"/>
      <c r="AB987" s="31"/>
      <c r="AC987" s="121"/>
      <c r="AD987" s="122"/>
      <c r="AE987" s="118"/>
      <c r="AF987" s="100"/>
      <c r="AG987" s="71"/>
      <c r="AH987" s="94">
        <f>IFERROR(INDEX(※編集不可※選択項目!$P$3:$P$51,MATCH(新規登録用!G987&amp;新規登録用!H987&amp;新規登録用!I987,※編集不可※選択項目!$Q$3:$Q$51,0)),0)</f>
        <v>0</v>
      </c>
      <c r="AI987" s="95" t="str">
        <f t="shared" si="214"/>
        <v/>
      </c>
      <c r="AJ987" s="95" t="str">
        <f>IF(G987&amp;H987=※編集不可※選択項目!$J$3,VLOOKUP(新規登録用!U987,※編集不可※選択項目!$N$2:$P$13,3,TRUE),AK987)</f>
        <v/>
      </c>
      <c r="AK987" s="95" t="str">
        <f>IF(G987&amp;H987=※編集不可※選択項目!$J$15,VLOOKUP(新規登録用!U987,※編集不可※選択項目!$N$14:$P$25,3,TRUE),AL987)</f>
        <v/>
      </c>
      <c r="AL987" s="95" t="str">
        <f>IF(G987&amp;H987=※編集不可※選択項目!$J$27,VLOOKUP(新規登録用!U987,※編集不可※選択項目!$N$26:$P$41,3,TRUE),AM987)</f>
        <v/>
      </c>
      <c r="AM987" s="95" t="str">
        <f>IF(G987&amp;H987=※編集不可※選択項目!$J$43,VLOOKUP(新規登録用!U987,※編集不可※選択項目!$N$42:$P$46,3,TRUE),AN987)</f>
        <v/>
      </c>
      <c r="AN987" s="95" t="str">
        <f>IF(G987&amp;H987=※編集不可※選択項目!$J$48,VLOOKUP(新規登録用!U987,※編集不可※選択項目!$N$47:$P$51,3,TRUE),"")</f>
        <v/>
      </c>
      <c r="AO987" s="94">
        <f>IFERROR(VLOOKUP(Y987&amp;G987&amp;H987,※編集不可※選択項目!U:V,2,FALSE),0)</f>
        <v>0</v>
      </c>
      <c r="AP987" s="94">
        <f t="shared" si="215"/>
        <v>0</v>
      </c>
      <c r="AQ987" s="94" t="str">
        <f t="shared" si="216"/>
        <v/>
      </c>
      <c r="AR987" s="81">
        <f t="shared" si="217"/>
        <v>0</v>
      </c>
      <c r="AS987" s="81">
        <f t="shared" si="222"/>
        <v>0</v>
      </c>
      <c r="AT987" s="81">
        <f t="shared" si="218"/>
        <v>0</v>
      </c>
      <c r="AU987" s="81" t="str">
        <f t="shared" si="223"/>
        <v/>
      </c>
      <c r="AV987" s="74">
        <f t="shared" si="224"/>
        <v>0</v>
      </c>
      <c r="AW987" s="74">
        <f t="shared" si="225"/>
        <v>0</v>
      </c>
    </row>
    <row r="988" spans="1:49" s="13" customFormat="1" ht="25.15" customHeight="1" x14ac:dyDescent="0.15">
      <c r="A988" s="72">
        <f t="shared" si="219"/>
        <v>977</v>
      </c>
      <c r="B988" s="26" t="str">
        <f t="shared" si="212"/>
        <v/>
      </c>
      <c r="C988" s="73"/>
      <c r="D988" s="24" t="str">
        <f t="shared" si="220"/>
        <v/>
      </c>
      <c r="E988" s="24" t="str">
        <f t="shared" si="221"/>
        <v/>
      </c>
      <c r="F988" s="22"/>
      <c r="G988" s="23"/>
      <c r="H988" s="22"/>
      <c r="I988" s="24" t="str">
        <f>IF(OR(G988="",H988="",U988=""),"",IFERROR(VLOOKUP(G988&amp;H988&amp;U988,※編集不可※選択項目!$K$3:$P$51,5,FALSE),"該当なし"))</f>
        <v/>
      </c>
      <c r="J988" s="41"/>
      <c r="K988" s="22"/>
      <c r="L988" s="24" t="e">
        <f>J988&amp;#REF!</f>
        <v>#REF!</v>
      </c>
      <c r="M988" s="22"/>
      <c r="N988" s="22"/>
      <c r="O988" s="22"/>
      <c r="P988" s="22"/>
      <c r="Q988" s="22"/>
      <c r="R988" s="22"/>
      <c r="S988" s="25" t="str">
        <f t="shared" si="213"/>
        <v/>
      </c>
      <c r="T988" s="22"/>
      <c r="U988" s="22"/>
      <c r="V988" s="22"/>
      <c r="W988" s="22"/>
      <c r="X988" s="22"/>
      <c r="Y988" s="22"/>
      <c r="Z988" s="31"/>
      <c r="AA988" s="41"/>
      <c r="AB988" s="31"/>
      <c r="AC988" s="121"/>
      <c r="AD988" s="122"/>
      <c r="AE988" s="118"/>
      <c r="AF988" s="100"/>
      <c r="AG988" s="71"/>
      <c r="AH988" s="94">
        <f>IFERROR(INDEX(※編集不可※選択項目!$P$3:$P$51,MATCH(新規登録用!G988&amp;新規登録用!H988&amp;新規登録用!I988,※編集不可※選択項目!$Q$3:$Q$51,0)),0)</f>
        <v>0</v>
      </c>
      <c r="AI988" s="95" t="str">
        <f t="shared" si="214"/>
        <v/>
      </c>
      <c r="AJ988" s="95" t="str">
        <f>IF(G988&amp;H988=※編集不可※選択項目!$J$3,VLOOKUP(新規登録用!U988,※編集不可※選択項目!$N$2:$P$13,3,TRUE),AK988)</f>
        <v/>
      </c>
      <c r="AK988" s="95" t="str">
        <f>IF(G988&amp;H988=※編集不可※選択項目!$J$15,VLOOKUP(新規登録用!U988,※編集不可※選択項目!$N$14:$P$25,3,TRUE),AL988)</f>
        <v/>
      </c>
      <c r="AL988" s="95" t="str">
        <f>IF(G988&amp;H988=※編集不可※選択項目!$J$27,VLOOKUP(新規登録用!U988,※編集不可※選択項目!$N$26:$P$41,3,TRUE),AM988)</f>
        <v/>
      </c>
      <c r="AM988" s="95" t="str">
        <f>IF(G988&amp;H988=※編集不可※選択項目!$J$43,VLOOKUP(新規登録用!U988,※編集不可※選択項目!$N$42:$P$46,3,TRUE),AN988)</f>
        <v/>
      </c>
      <c r="AN988" s="95" t="str">
        <f>IF(G988&amp;H988=※編集不可※選択項目!$J$48,VLOOKUP(新規登録用!U988,※編集不可※選択項目!$N$47:$P$51,3,TRUE),"")</f>
        <v/>
      </c>
      <c r="AO988" s="94">
        <f>IFERROR(VLOOKUP(Y988&amp;G988&amp;H988,※編集不可※選択項目!U:V,2,FALSE),0)</f>
        <v>0</v>
      </c>
      <c r="AP988" s="94">
        <f t="shared" si="215"/>
        <v>0</v>
      </c>
      <c r="AQ988" s="94" t="str">
        <f t="shared" si="216"/>
        <v/>
      </c>
      <c r="AR988" s="81">
        <f t="shared" si="217"/>
        <v>0</v>
      </c>
      <c r="AS988" s="81">
        <f t="shared" si="222"/>
        <v>0</v>
      </c>
      <c r="AT988" s="81">
        <f t="shared" si="218"/>
        <v>0</v>
      </c>
      <c r="AU988" s="81" t="str">
        <f t="shared" si="223"/>
        <v/>
      </c>
      <c r="AV988" s="74">
        <f t="shared" si="224"/>
        <v>0</v>
      </c>
      <c r="AW988" s="74">
        <f t="shared" si="225"/>
        <v>0</v>
      </c>
    </row>
    <row r="989" spans="1:49" s="13" customFormat="1" ht="25.15" customHeight="1" x14ac:dyDescent="0.15">
      <c r="A989" s="72">
        <f t="shared" si="219"/>
        <v>978</v>
      </c>
      <c r="B989" s="26" t="str">
        <f t="shared" si="212"/>
        <v/>
      </c>
      <c r="C989" s="73"/>
      <c r="D989" s="24" t="str">
        <f t="shared" si="220"/>
        <v/>
      </c>
      <c r="E989" s="24" t="str">
        <f t="shared" si="221"/>
        <v/>
      </c>
      <c r="F989" s="22"/>
      <c r="G989" s="23"/>
      <c r="H989" s="22"/>
      <c r="I989" s="24" t="str">
        <f>IF(OR(G989="",H989="",U989=""),"",IFERROR(VLOOKUP(G989&amp;H989&amp;U989,※編集不可※選択項目!$K$3:$P$51,5,FALSE),"該当なし"))</f>
        <v/>
      </c>
      <c r="J989" s="41"/>
      <c r="K989" s="22"/>
      <c r="L989" s="24" t="e">
        <f>J989&amp;#REF!</f>
        <v>#REF!</v>
      </c>
      <c r="M989" s="22"/>
      <c r="N989" s="22"/>
      <c r="O989" s="22"/>
      <c r="P989" s="22"/>
      <c r="Q989" s="22"/>
      <c r="R989" s="22"/>
      <c r="S989" s="25" t="str">
        <f t="shared" si="213"/>
        <v/>
      </c>
      <c r="T989" s="22"/>
      <c r="U989" s="22"/>
      <c r="V989" s="22"/>
      <c r="W989" s="22"/>
      <c r="X989" s="22"/>
      <c r="Y989" s="22"/>
      <c r="Z989" s="31"/>
      <c r="AA989" s="41"/>
      <c r="AB989" s="31"/>
      <c r="AC989" s="121"/>
      <c r="AD989" s="122"/>
      <c r="AE989" s="118"/>
      <c r="AF989" s="100"/>
      <c r="AG989" s="71"/>
      <c r="AH989" s="94">
        <f>IFERROR(INDEX(※編集不可※選択項目!$P$3:$P$51,MATCH(新規登録用!G989&amp;新規登録用!H989&amp;新規登録用!I989,※編集不可※選択項目!$Q$3:$Q$51,0)),0)</f>
        <v>0</v>
      </c>
      <c r="AI989" s="95" t="str">
        <f t="shared" si="214"/>
        <v/>
      </c>
      <c r="AJ989" s="95" t="str">
        <f>IF(G989&amp;H989=※編集不可※選択項目!$J$3,VLOOKUP(新規登録用!U989,※編集不可※選択項目!$N$2:$P$13,3,TRUE),AK989)</f>
        <v/>
      </c>
      <c r="AK989" s="95" t="str">
        <f>IF(G989&amp;H989=※編集不可※選択項目!$J$15,VLOOKUP(新規登録用!U989,※編集不可※選択項目!$N$14:$P$25,3,TRUE),AL989)</f>
        <v/>
      </c>
      <c r="AL989" s="95" t="str">
        <f>IF(G989&amp;H989=※編集不可※選択項目!$J$27,VLOOKUP(新規登録用!U989,※編集不可※選択項目!$N$26:$P$41,3,TRUE),AM989)</f>
        <v/>
      </c>
      <c r="AM989" s="95" t="str">
        <f>IF(G989&amp;H989=※編集不可※選択項目!$J$43,VLOOKUP(新規登録用!U989,※編集不可※選択項目!$N$42:$P$46,3,TRUE),AN989)</f>
        <v/>
      </c>
      <c r="AN989" s="95" t="str">
        <f>IF(G989&amp;H989=※編集不可※選択項目!$J$48,VLOOKUP(新規登録用!U989,※編集不可※選択項目!$N$47:$P$51,3,TRUE),"")</f>
        <v/>
      </c>
      <c r="AO989" s="94">
        <f>IFERROR(VLOOKUP(Y989&amp;G989&amp;H989,※編集不可※選択項目!U:V,2,FALSE),0)</f>
        <v>0</v>
      </c>
      <c r="AP989" s="94">
        <f t="shared" si="215"/>
        <v>0</v>
      </c>
      <c r="AQ989" s="94" t="str">
        <f t="shared" si="216"/>
        <v/>
      </c>
      <c r="AR989" s="81">
        <f t="shared" si="217"/>
        <v>0</v>
      </c>
      <c r="AS989" s="81">
        <f t="shared" si="222"/>
        <v>0</v>
      </c>
      <c r="AT989" s="81">
        <f t="shared" si="218"/>
        <v>0</v>
      </c>
      <c r="AU989" s="81" t="str">
        <f t="shared" si="223"/>
        <v/>
      </c>
      <c r="AV989" s="74">
        <f t="shared" si="224"/>
        <v>0</v>
      </c>
      <c r="AW989" s="74">
        <f t="shared" si="225"/>
        <v>0</v>
      </c>
    </row>
    <row r="990" spans="1:49" s="13" customFormat="1" ht="25.15" customHeight="1" x14ac:dyDescent="0.15">
      <c r="A990" s="72">
        <f t="shared" si="219"/>
        <v>979</v>
      </c>
      <c r="B990" s="26" t="str">
        <f t="shared" si="212"/>
        <v/>
      </c>
      <c r="C990" s="73"/>
      <c r="D990" s="24" t="str">
        <f t="shared" si="220"/>
        <v/>
      </c>
      <c r="E990" s="24" t="str">
        <f t="shared" si="221"/>
        <v/>
      </c>
      <c r="F990" s="22"/>
      <c r="G990" s="23"/>
      <c r="H990" s="22"/>
      <c r="I990" s="24" t="str">
        <f>IF(OR(G990="",H990="",U990=""),"",IFERROR(VLOOKUP(G990&amp;H990&amp;U990,※編集不可※選択項目!$K$3:$P$51,5,FALSE),"該当なし"))</f>
        <v/>
      </c>
      <c r="J990" s="41"/>
      <c r="K990" s="22"/>
      <c r="L990" s="24" t="e">
        <f>J990&amp;#REF!</f>
        <v>#REF!</v>
      </c>
      <c r="M990" s="22"/>
      <c r="N990" s="22"/>
      <c r="O990" s="22"/>
      <c r="P990" s="22"/>
      <c r="Q990" s="22"/>
      <c r="R990" s="22"/>
      <c r="S990" s="25" t="str">
        <f t="shared" si="213"/>
        <v/>
      </c>
      <c r="T990" s="22"/>
      <c r="U990" s="22"/>
      <c r="V990" s="22"/>
      <c r="W990" s="22"/>
      <c r="X990" s="22"/>
      <c r="Y990" s="22"/>
      <c r="Z990" s="31"/>
      <c r="AA990" s="41"/>
      <c r="AB990" s="31"/>
      <c r="AC990" s="121"/>
      <c r="AD990" s="122"/>
      <c r="AE990" s="118"/>
      <c r="AF990" s="100"/>
      <c r="AG990" s="71"/>
      <c r="AH990" s="94">
        <f>IFERROR(INDEX(※編集不可※選択項目!$P$3:$P$51,MATCH(新規登録用!G990&amp;新規登録用!H990&amp;新規登録用!I990,※編集不可※選択項目!$Q$3:$Q$51,0)),0)</f>
        <v>0</v>
      </c>
      <c r="AI990" s="95" t="str">
        <f t="shared" si="214"/>
        <v/>
      </c>
      <c r="AJ990" s="95" t="str">
        <f>IF(G990&amp;H990=※編集不可※選択項目!$J$3,VLOOKUP(新規登録用!U990,※編集不可※選択項目!$N$2:$P$13,3,TRUE),AK990)</f>
        <v/>
      </c>
      <c r="AK990" s="95" t="str">
        <f>IF(G990&amp;H990=※編集不可※選択項目!$J$15,VLOOKUP(新規登録用!U990,※編集不可※選択項目!$N$14:$P$25,3,TRUE),AL990)</f>
        <v/>
      </c>
      <c r="AL990" s="95" t="str">
        <f>IF(G990&amp;H990=※編集不可※選択項目!$J$27,VLOOKUP(新規登録用!U990,※編集不可※選択項目!$N$26:$P$41,3,TRUE),AM990)</f>
        <v/>
      </c>
      <c r="AM990" s="95" t="str">
        <f>IF(G990&amp;H990=※編集不可※選択項目!$J$43,VLOOKUP(新規登録用!U990,※編集不可※選択項目!$N$42:$P$46,3,TRUE),AN990)</f>
        <v/>
      </c>
      <c r="AN990" s="95" t="str">
        <f>IF(G990&amp;H990=※編集不可※選択項目!$J$48,VLOOKUP(新規登録用!U990,※編集不可※選択項目!$N$47:$P$51,3,TRUE),"")</f>
        <v/>
      </c>
      <c r="AO990" s="94">
        <f>IFERROR(VLOOKUP(Y990&amp;G990&amp;H990,※編集不可※選択項目!U:V,2,FALSE),0)</f>
        <v>0</v>
      </c>
      <c r="AP990" s="94">
        <f t="shared" si="215"/>
        <v>0</v>
      </c>
      <c r="AQ990" s="94" t="str">
        <f t="shared" si="216"/>
        <v/>
      </c>
      <c r="AR990" s="81">
        <f t="shared" si="217"/>
        <v>0</v>
      </c>
      <c r="AS990" s="81">
        <f t="shared" si="222"/>
        <v>0</v>
      </c>
      <c r="AT990" s="81">
        <f t="shared" si="218"/>
        <v>0</v>
      </c>
      <c r="AU990" s="81" t="str">
        <f t="shared" si="223"/>
        <v/>
      </c>
      <c r="AV990" s="74">
        <f t="shared" si="224"/>
        <v>0</v>
      </c>
      <c r="AW990" s="74">
        <f t="shared" si="225"/>
        <v>0</v>
      </c>
    </row>
    <row r="991" spans="1:49" s="13" customFormat="1" ht="25.15" customHeight="1" x14ac:dyDescent="0.15">
      <c r="A991" s="72">
        <f t="shared" si="219"/>
        <v>980</v>
      </c>
      <c r="B991" s="26" t="str">
        <f t="shared" si="212"/>
        <v/>
      </c>
      <c r="C991" s="73"/>
      <c r="D991" s="24" t="str">
        <f t="shared" si="220"/>
        <v/>
      </c>
      <c r="E991" s="24" t="str">
        <f t="shared" si="221"/>
        <v/>
      </c>
      <c r="F991" s="22"/>
      <c r="G991" s="23"/>
      <c r="H991" s="22"/>
      <c r="I991" s="24" t="str">
        <f>IF(OR(G991="",H991="",U991=""),"",IFERROR(VLOOKUP(G991&amp;H991&amp;U991,※編集不可※選択項目!$K$3:$P$51,5,FALSE),"該当なし"))</f>
        <v/>
      </c>
      <c r="J991" s="41"/>
      <c r="K991" s="22"/>
      <c r="L991" s="24" t="e">
        <f>J991&amp;#REF!</f>
        <v>#REF!</v>
      </c>
      <c r="M991" s="22"/>
      <c r="N991" s="22"/>
      <c r="O991" s="22"/>
      <c r="P991" s="22"/>
      <c r="Q991" s="22"/>
      <c r="R991" s="22"/>
      <c r="S991" s="25" t="str">
        <f t="shared" si="213"/>
        <v/>
      </c>
      <c r="T991" s="22"/>
      <c r="U991" s="22"/>
      <c r="V991" s="22"/>
      <c r="W991" s="22"/>
      <c r="X991" s="22"/>
      <c r="Y991" s="22"/>
      <c r="Z991" s="31"/>
      <c r="AA991" s="41"/>
      <c r="AB991" s="31"/>
      <c r="AC991" s="121"/>
      <c r="AD991" s="122"/>
      <c r="AE991" s="118"/>
      <c r="AF991" s="100"/>
      <c r="AG991" s="71"/>
      <c r="AH991" s="94">
        <f>IFERROR(INDEX(※編集不可※選択項目!$P$3:$P$51,MATCH(新規登録用!G991&amp;新規登録用!H991&amp;新規登録用!I991,※編集不可※選択項目!$Q$3:$Q$51,0)),0)</f>
        <v>0</v>
      </c>
      <c r="AI991" s="95" t="str">
        <f t="shared" si="214"/>
        <v/>
      </c>
      <c r="AJ991" s="95" t="str">
        <f>IF(G991&amp;H991=※編集不可※選択項目!$J$3,VLOOKUP(新規登録用!U991,※編集不可※選択項目!$N$2:$P$13,3,TRUE),AK991)</f>
        <v/>
      </c>
      <c r="AK991" s="95" t="str">
        <f>IF(G991&amp;H991=※編集不可※選択項目!$J$15,VLOOKUP(新規登録用!U991,※編集不可※選択項目!$N$14:$P$25,3,TRUE),AL991)</f>
        <v/>
      </c>
      <c r="AL991" s="95" t="str">
        <f>IF(G991&amp;H991=※編集不可※選択項目!$J$27,VLOOKUP(新規登録用!U991,※編集不可※選択項目!$N$26:$P$41,3,TRUE),AM991)</f>
        <v/>
      </c>
      <c r="AM991" s="95" t="str">
        <f>IF(G991&amp;H991=※編集不可※選択項目!$J$43,VLOOKUP(新規登録用!U991,※編集不可※選択項目!$N$42:$P$46,3,TRUE),AN991)</f>
        <v/>
      </c>
      <c r="AN991" s="95" t="str">
        <f>IF(G991&amp;H991=※編集不可※選択項目!$J$48,VLOOKUP(新規登録用!U991,※編集不可※選択項目!$N$47:$P$51,3,TRUE),"")</f>
        <v/>
      </c>
      <c r="AO991" s="94">
        <f>IFERROR(VLOOKUP(Y991&amp;G991&amp;H991,※編集不可※選択項目!U:V,2,FALSE),0)</f>
        <v>0</v>
      </c>
      <c r="AP991" s="94">
        <f t="shared" si="215"/>
        <v>0</v>
      </c>
      <c r="AQ991" s="94" t="str">
        <f t="shared" si="216"/>
        <v/>
      </c>
      <c r="AR991" s="81">
        <f t="shared" si="217"/>
        <v>0</v>
      </c>
      <c r="AS991" s="81">
        <f t="shared" si="222"/>
        <v>0</v>
      </c>
      <c r="AT991" s="81">
        <f t="shared" si="218"/>
        <v>0</v>
      </c>
      <c r="AU991" s="81" t="str">
        <f t="shared" si="223"/>
        <v/>
      </c>
      <c r="AV991" s="74">
        <f t="shared" si="224"/>
        <v>0</v>
      </c>
      <c r="AW991" s="74">
        <f t="shared" si="225"/>
        <v>0</v>
      </c>
    </row>
    <row r="992" spans="1:49" s="13" customFormat="1" ht="25.15" customHeight="1" x14ac:dyDescent="0.15">
      <c r="A992" s="72">
        <f t="shared" si="219"/>
        <v>981</v>
      </c>
      <c r="B992" s="26" t="str">
        <f t="shared" si="212"/>
        <v/>
      </c>
      <c r="C992" s="73"/>
      <c r="D992" s="24" t="str">
        <f t="shared" si="220"/>
        <v/>
      </c>
      <c r="E992" s="24" t="str">
        <f t="shared" si="221"/>
        <v/>
      </c>
      <c r="F992" s="22"/>
      <c r="G992" s="23"/>
      <c r="H992" s="22"/>
      <c r="I992" s="24" t="str">
        <f>IF(OR(G992="",H992="",U992=""),"",IFERROR(VLOOKUP(G992&amp;H992&amp;U992,※編集不可※選択項目!$K$3:$P$51,5,FALSE),"該当なし"))</f>
        <v/>
      </c>
      <c r="J992" s="41"/>
      <c r="K992" s="22"/>
      <c r="L992" s="24" t="e">
        <f>J992&amp;#REF!</f>
        <v>#REF!</v>
      </c>
      <c r="M992" s="22"/>
      <c r="N992" s="22"/>
      <c r="O992" s="22"/>
      <c r="P992" s="22"/>
      <c r="Q992" s="22"/>
      <c r="R992" s="22"/>
      <c r="S992" s="25" t="str">
        <f t="shared" si="213"/>
        <v/>
      </c>
      <c r="T992" s="22"/>
      <c r="U992" s="22"/>
      <c r="V992" s="22"/>
      <c r="W992" s="22"/>
      <c r="X992" s="22"/>
      <c r="Y992" s="22"/>
      <c r="Z992" s="31"/>
      <c r="AA992" s="41"/>
      <c r="AB992" s="31"/>
      <c r="AC992" s="121"/>
      <c r="AD992" s="122"/>
      <c r="AE992" s="118"/>
      <c r="AF992" s="100"/>
      <c r="AG992" s="71"/>
      <c r="AH992" s="94">
        <f>IFERROR(INDEX(※編集不可※選択項目!$P$3:$P$51,MATCH(新規登録用!G992&amp;新規登録用!H992&amp;新規登録用!I992,※編集不可※選択項目!$Q$3:$Q$51,0)),0)</f>
        <v>0</v>
      </c>
      <c r="AI992" s="95" t="str">
        <f t="shared" si="214"/>
        <v/>
      </c>
      <c r="AJ992" s="95" t="str">
        <f>IF(G992&amp;H992=※編集不可※選択項目!$J$3,VLOOKUP(新規登録用!U992,※編集不可※選択項目!$N$2:$P$13,3,TRUE),AK992)</f>
        <v/>
      </c>
      <c r="AK992" s="95" t="str">
        <f>IF(G992&amp;H992=※編集不可※選択項目!$J$15,VLOOKUP(新規登録用!U992,※編集不可※選択項目!$N$14:$P$25,3,TRUE),AL992)</f>
        <v/>
      </c>
      <c r="AL992" s="95" t="str">
        <f>IF(G992&amp;H992=※編集不可※選択項目!$J$27,VLOOKUP(新規登録用!U992,※編集不可※選択項目!$N$26:$P$41,3,TRUE),AM992)</f>
        <v/>
      </c>
      <c r="AM992" s="95" t="str">
        <f>IF(G992&amp;H992=※編集不可※選択項目!$J$43,VLOOKUP(新規登録用!U992,※編集不可※選択項目!$N$42:$P$46,3,TRUE),AN992)</f>
        <v/>
      </c>
      <c r="AN992" s="95" t="str">
        <f>IF(G992&amp;H992=※編集不可※選択項目!$J$48,VLOOKUP(新規登録用!U992,※編集不可※選択項目!$N$47:$P$51,3,TRUE),"")</f>
        <v/>
      </c>
      <c r="AO992" s="94">
        <f>IFERROR(VLOOKUP(Y992&amp;G992&amp;H992,※編集不可※選択項目!U:V,2,FALSE),0)</f>
        <v>0</v>
      </c>
      <c r="AP992" s="94">
        <f t="shared" si="215"/>
        <v>0</v>
      </c>
      <c r="AQ992" s="94" t="str">
        <f t="shared" si="216"/>
        <v/>
      </c>
      <c r="AR992" s="81">
        <f t="shared" si="217"/>
        <v>0</v>
      </c>
      <c r="AS992" s="81">
        <f t="shared" si="222"/>
        <v>0</v>
      </c>
      <c r="AT992" s="81">
        <f t="shared" si="218"/>
        <v>0</v>
      </c>
      <c r="AU992" s="81" t="str">
        <f t="shared" si="223"/>
        <v/>
      </c>
      <c r="AV992" s="74">
        <f t="shared" si="224"/>
        <v>0</v>
      </c>
      <c r="AW992" s="74">
        <f t="shared" si="225"/>
        <v>0</v>
      </c>
    </row>
    <row r="993" spans="1:49" s="13" customFormat="1" ht="25.15" customHeight="1" x14ac:dyDescent="0.15">
      <c r="A993" s="72">
        <f t="shared" si="219"/>
        <v>982</v>
      </c>
      <c r="B993" s="26" t="str">
        <f t="shared" si="212"/>
        <v/>
      </c>
      <c r="C993" s="73"/>
      <c r="D993" s="24" t="str">
        <f t="shared" si="220"/>
        <v/>
      </c>
      <c r="E993" s="24" t="str">
        <f t="shared" si="221"/>
        <v/>
      </c>
      <c r="F993" s="22"/>
      <c r="G993" s="23"/>
      <c r="H993" s="22"/>
      <c r="I993" s="24" t="str">
        <f>IF(OR(G993="",H993="",U993=""),"",IFERROR(VLOOKUP(G993&amp;H993&amp;U993,※編集不可※選択項目!$K$3:$P$51,5,FALSE),"該当なし"))</f>
        <v/>
      </c>
      <c r="J993" s="41"/>
      <c r="K993" s="22"/>
      <c r="L993" s="24" t="e">
        <f>J993&amp;#REF!</f>
        <v>#REF!</v>
      </c>
      <c r="M993" s="22"/>
      <c r="N993" s="22"/>
      <c r="O993" s="22"/>
      <c r="P993" s="22"/>
      <c r="Q993" s="22"/>
      <c r="R993" s="22"/>
      <c r="S993" s="25" t="str">
        <f t="shared" si="213"/>
        <v/>
      </c>
      <c r="T993" s="22"/>
      <c r="U993" s="22"/>
      <c r="V993" s="22"/>
      <c r="W993" s="22"/>
      <c r="X993" s="22"/>
      <c r="Y993" s="22"/>
      <c r="Z993" s="31"/>
      <c r="AA993" s="41"/>
      <c r="AB993" s="31"/>
      <c r="AC993" s="121"/>
      <c r="AD993" s="122"/>
      <c r="AE993" s="118"/>
      <c r="AF993" s="100"/>
      <c r="AG993" s="71"/>
      <c r="AH993" s="94">
        <f>IFERROR(INDEX(※編集不可※選択項目!$P$3:$P$51,MATCH(新規登録用!G993&amp;新規登録用!H993&amp;新規登録用!I993,※編集不可※選択項目!$Q$3:$Q$51,0)),0)</f>
        <v>0</v>
      </c>
      <c r="AI993" s="95" t="str">
        <f t="shared" si="214"/>
        <v/>
      </c>
      <c r="AJ993" s="95" t="str">
        <f>IF(G993&amp;H993=※編集不可※選択項目!$J$3,VLOOKUP(新規登録用!U993,※編集不可※選択項目!$N$2:$P$13,3,TRUE),AK993)</f>
        <v/>
      </c>
      <c r="AK993" s="95" t="str">
        <f>IF(G993&amp;H993=※編集不可※選択項目!$J$15,VLOOKUP(新規登録用!U993,※編集不可※選択項目!$N$14:$P$25,3,TRUE),AL993)</f>
        <v/>
      </c>
      <c r="AL993" s="95" t="str">
        <f>IF(G993&amp;H993=※編集不可※選択項目!$J$27,VLOOKUP(新規登録用!U993,※編集不可※選択項目!$N$26:$P$41,3,TRUE),AM993)</f>
        <v/>
      </c>
      <c r="AM993" s="95" t="str">
        <f>IF(G993&amp;H993=※編集不可※選択項目!$J$43,VLOOKUP(新規登録用!U993,※編集不可※選択項目!$N$42:$P$46,3,TRUE),AN993)</f>
        <v/>
      </c>
      <c r="AN993" s="95" t="str">
        <f>IF(G993&amp;H993=※編集不可※選択項目!$J$48,VLOOKUP(新規登録用!U993,※編集不可※選択項目!$N$47:$P$51,3,TRUE),"")</f>
        <v/>
      </c>
      <c r="AO993" s="94">
        <f>IFERROR(VLOOKUP(Y993&amp;G993&amp;H993,※編集不可※選択項目!U:V,2,FALSE),0)</f>
        <v>0</v>
      </c>
      <c r="AP993" s="94">
        <f t="shared" si="215"/>
        <v>0</v>
      </c>
      <c r="AQ993" s="94" t="str">
        <f t="shared" si="216"/>
        <v/>
      </c>
      <c r="AR993" s="81">
        <f t="shared" si="217"/>
        <v>0</v>
      </c>
      <c r="AS993" s="81">
        <f t="shared" si="222"/>
        <v>0</v>
      </c>
      <c r="AT993" s="81">
        <f t="shared" si="218"/>
        <v>0</v>
      </c>
      <c r="AU993" s="81" t="str">
        <f t="shared" si="223"/>
        <v/>
      </c>
      <c r="AV993" s="74">
        <f t="shared" si="224"/>
        <v>0</v>
      </c>
      <c r="AW993" s="74">
        <f t="shared" si="225"/>
        <v>0</v>
      </c>
    </row>
    <row r="994" spans="1:49" s="13" customFormat="1" ht="25.15" customHeight="1" x14ac:dyDescent="0.15">
      <c r="A994" s="72">
        <f t="shared" si="219"/>
        <v>983</v>
      </c>
      <c r="B994" s="26" t="str">
        <f t="shared" si="212"/>
        <v/>
      </c>
      <c r="C994" s="73"/>
      <c r="D994" s="24" t="str">
        <f t="shared" si="220"/>
        <v/>
      </c>
      <c r="E994" s="24" t="str">
        <f t="shared" si="221"/>
        <v/>
      </c>
      <c r="F994" s="22"/>
      <c r="G994" s="23"/>
      <c r="H994" s="22"/>
      <c r="I994" s="24" t="str">
        <f>IF(OR(G994="",H994="",U994=""),"",IFERROR(VLOOKUP(G994&amp;H994&amp;U994,※編集不可※選択項目!$K$3:$P$51,5,FALSE),"該当なし"))</f>
        <v/>
      </c>
      <c r="J994" s="41"/>
      <c r="K994" s="22"/>
      <c r="L994" s="24" t="e">
        <f>J994&amp;#REF!</f>
        <v>#REF!</v>
      </c>
      <c r="M994" s="22"/>
      <c r="N994" s="22"/>
      <c r="O994" s="22"/>
      <c r="P994" s="22"/>
      <c r="Q994" s="22"/>
      <c r="R994" s="22"/>
      <c r="S994" s="25" t="str">
        <f t="shared" si="213"/>
        <v/>
      </c>
      <c r="T994" s="22"/>
      <c r="U994" s="22"/>
      <c r="V994" s="22"/>
      <c r="W994" s="22"/>
      <c r="X994" s="22"/>
      <c r="Y994" s="22"/>
      <c r="Z994" s="31"/>
      <c r="AA994" s="41"/>
      <c r="AB994" s="31"/>
      <c r="AC994" s="121"/>
      <c r="AD994" s="122"/>
      <c r="AE994" s="118"/>
      <c r="AF994" s="100"/>
      <c r="AG994" s="71"/>
      <c r="AH994" s="94">
        <f>IFERROR(INDEX(※編集不可※選択項目!$P$3:$P$51,MATCH(新規登録用!G994&amp;新規登録用!H994&amp;新規登録用!I994,※編集不可※選択項目!$Q$3:$Q$51,0)),0)</f>
        <v>0</v>
      </c>
      <c r="AI994" s="95" t="str">
        <f t="shared" si="214"/>
        <v/>
      </c>
      <c r="AJ994" s="95" t="str">
        <f>IF(G994&amp;H994=※編集不可※選択項目!$J$3,VLOOKUP(新規登録用!U994,※編集不可※選択項目!$N$2:$P$13,3,TRUE),AK994)</f>
        <v/>
      </c>
      <c r="AK994" s="95" t="str">
        <f>IF(G994&amp;H994=※編集不可※選択項目!$J$15,VLOOKUP(新規登録用!U994,※編集不可※選択項目!$N$14:$P$25,3,TRUE),AL994)</f>
        <v/>
      </c>
      <c r="AL994" s="95" t="str">
        <f>IF(G994&amp;H994=※編集不可※選択項目!$J$27,VLOOKUP(新規登録用!U994,※編集不可※選択項目!$N$26:$P$41,3,TRUE),AM994)</f>
        <v/>
      </c>
      <c r="AM994" s="95" t="str">
        <f>IF(G994&amp;H994=※編集不可※選択項目!$J$43,VLOOKUP(新規登録用!U994,※編集不可※選択項目!$N$42:$P$46,3,TRUE),AN994)</f>
        <v/>
      </c>
      <c r="AN994" s="95" t="str">
        <f>IF(G994&amp;H994=※編集不可※選択項目!$J$48,VLOOKUP(新規登録用!U994,※編集不可※選択項目!$N$47:$P$51,3,TRUE),"")</f>
        <v/>
      </c>
      <c r="AO994" s="94">
        <f>IFERROR(VLOOKUP(Y994&amp;G994&amp;H994,※編集不可※選択項目!U:V,2,FALSE),0)</f>
        <v>0</v>
      </c>
      <c r="AP994" s="94">
        <f t="shared" si="215"/>
        <v>0</v>
      </c>
      <c r="AQ994" s="94" t="str">
        <f t="shared" si="216"/>
        <v/>
      </c>
      <c r="AR994" s="81">
        <f t="shared" si="217"/>
        <v>0</v>
      </c>
      <c r="AS994" s="81">
        <f t="shared" si="222"/>
        <v>0</v>
      </c>
      <c r="AT994" s="81">
        <f t="shared" si="218"/>
        <v>0</v>
      </c>
      <c r="AU994" s="81" t="str">
        <f t="shared" si="223"/>
        <v/>
      </c>
      <c r="AV994" s="74">
        <f t="shared" si="224"/>
        <v>0</v>
      </c>
      <c r="AW994" s="74">
        <f t="shared" si="225"/>
        <v>0</v>
      </c>
    </row>
    <row r="995" spans="1:49" s="13" customFormat="1" ht="25.15" customHeight="1" x14ac:dyDescent="0.15">
      <c r="A995" s="72">
        <f t="shared" si="219"/>
        <v>984</v>
      </c>
      <c r="B995" s="26" t="str">
        <f t="shared" si="212"/>
        <v/>
      </c>
      <c r="C995" s="73"/>
      <c r="D995" s="24" t="str">
        <f t="shared" si="220"/>
        <v/>
      </c>
      <c r="E995" s="24" t="str">
        <f t="shared" si="221"/>
        <v/>
      </c>
      <c r="F995" s="22"/>
      <c r="G995" s="23"/>
      <c r="H995" s="22"/>
      <c r="I995" s="24" t="str">
        <f>IF(OR(G995="",H995="",U995=""),"",IFERROR(VLOOKUP(G995&amp;H995&amp;U995,※編集不可※選択項目!$K$3:$P$51,5,FALSE),"該当なし"))</f>
        <v/>
      </c>
      <c r="J995" s="41"/>
      <c r="K995" s="22"/>
      <c r="L995" s="24" t="e">
        <f>J995&amp;#REF!</f>
        <v>#REF!</v>
      </c>
      <c r="M995" s="22"/>
      <c r="N995" s="22"/>
      <c r="O995" s="22"/>
      <c r="P995" s="22"/>
      <c r="Q995" s="22"/>
      <c r="R995" s="22"/>
      <c r="S995" s="25" t="str">
        <f t="shared" si="213"/>
        <v/>
      </c>
      <c r="T995" s="22"/>
      <c r="U995" s="22"/>
      <c r="V995" s="22"/>
      <c r="W995" s="22"/>
      <c r="X995" s="22"/>
      <c r="Y995" s="22"/>
      <c r="Z995" s="31"/>
      <c r="AA995" s="41"/>
      <c r="AB995" s="31"/>
      <c r="AC995" s="121"/>
      <c r="AD995" s="122"/>
      <c r="AE995" s="118"/>
      <c r="AF995" s="100"/>
      <c r="AG995" s="71"/>
      <c r="AH995" s="94">
        <f>IFERROR(INDEX(※編集不可※選択項目!$P$3:$P$51,MATCH(新規登録用!G995&amp;新規登録用!H995&amp;新規登録用!I995,※編集不可※選択項目!$Q$3:$Q$51,0)),0)</f>
        <v>0</v>
      </c>
      <c r="AI995" s="95" t="str">
        <f t="shared" si="214"/>
        <v/>
      </c>
      <c r="AJ995" s="95" t="str">
        <f>IF(G995&amp;H995=※編集不可※選択項目!$J$3,VLOOKUP(新規登録用!U995,※編集不可※選択項目!$N$2:$P$13,3,TRUE),AK995)</f>
        <v/>
      </c>
      <c r="AK995" s="95" t="str">
        <f>IF(G995&amp;H995=※編集不可※選択項目!$J$15,VLOOKUP(新規登録用!U995,※編集不可※選択項目!$N$14:$P$25,3,TRUE),AL995)</f>
        <v/>
      </c>
      <c r="AL995" s="95" t="str">
        <f>IF(G995&amp;H995=※編集不可※選択項目!$J$27,VLOOKUP(新規登録用!U995,※編集不可※選択項目!$N$26:$P$41,3,TRUE),AM995)</f>
        <v/>
      </c>
      <c r="AM995" s="95" t="str">
        <f>IF(G995&amp;H995=※編集不可※選択項目!$J$43,VLOOKUP(新規登録用!U995,※編集不可※選択項目!$N$42:$P$46,3,TRUE),AN995)</f>
        <v/>
      </c>
      <c r="AN995" s="95" t="str">
        <f>IF(G995&amp;H995=※編集不可※選択項目!$J$48,VLOOKUP(新規登録用!U995,※編集不可※選択項目!$N$47:$P$51,3,TRUE),"")</f>
        <v/>
      </c>
      <c r="AO995" s="94">
        <f>IFERROR(VLOOKUP(Y995&amp;G995&amp;H995,※編集不可※選択項目!U:V,2,FALSE),0)</f>
        <v>0</v>
      </c>
      <c r="AP995" s="94">
        <f t="shared" si="215"/>
        <v>0</v>
      </c>
      <c r="AQ995" s="94" t="str">
        <f t="shared" si="216"/>
        <v/>
      </c>
      <c r="AR995" s="81">
        <f t="shared" si="217"/>
        <v>0</v>
      </c>
      <c r="AS995" s="81">
        <f t="shared" si="222"/>
        <v>0</v>
      </c>
      <c r="AT995" s="81">
        <f t="shared" si="218"/>
        <v>0</v>
      </c>
      <c r="AU995" s="81" t="str">
        <f t="shared" si="223"/>
        <v/>
      </c>
      <c r="AV995" s="74">
        <f t="shared" si="224"/>
        <v>0</v>
      </c>
      <c r="AW995" s="74">
        <f t="shared" si="225"/>
        <v>0</v>
      </c>
    </row>
    <row r="996" spans="1:49" s="13" customFormat="1" ht="25.15" customHeight="1" x14ac:dyDescent="0.15">
      <c r="A996" s="72">
        <f t="shared" si="219"/>
        <v>985</v>
      </c>
      <c r="B996" s="26" t="str">
        <f t="shared" si="212"/>
        <v/>
      </c>
      <c r="C996" s="73"/>
      <c r="D996" s="24" t="str">
        <f t="shared" si="220"/>
        <v/>
      </c>
      <c r="E996" s="24" t="str">
        <f t="shared" si="221"/>
        <v/>
      </c>
      <c r="F996" s="22"/>
      <c r="G996" s="23"/>
      <c r="H996" s="22"/>
      <c r="I996" s="24" t="str">
        <f>IF(OR(G996="",H996="",U996=""),"",IFERROR(VLOOKUP(G996&amp;H996&amp;U996,※編集不可※選択項目!$K$3:$P$51,5,FALSE),"該当なし"))</f>
        <v/>
      </c>
      <c r="J996" s="41"/>
      <c r="K996" s="22"/>
      <c r="L996" s="24" t="e">
        <f>J996&amp;#REF!</f>
        <v>#REF!</v>
      </c>
      <c r="M996" s="22"/>
      <c r="N996" s="22"/>
      <c r="O996" s="22"/>
      <c r="P996" s="22"/>
      <c r="Q996" s="22"/>
      <c r="R996" s="22"/>
      <c r="S996" s="25" t="str">
        <f t="shared" si="213"/>
        <v/>
      </c>
      <c r="T996" s="22"/>
      <c r="U996" s="22"/>
      <c r="V996" s="22"/>
      <c r="W996" s="22"/>
      <c r="X996" s="22"/>
      <c r="Y996" s="22"/>
      <c r="Z996" s="31"/>
      <c r="AA996" s="41"/>
      <c r="AB996" s="31"/>
      <c r="AC996" s="121"/>
      <c r="AD996" s="122"/>
      <c r="AE996" s="118"/>
      <c r="AF996" s="100"/>
      <c r="AG996" s="71"/>
      <c r="AH996" s="94">
        <f>IFERROR(INDEX(※編集不可※選択項目!$P$3:$P$51,MATCH(新規登録用!G996&amp;新規登録用!H996&amp;新規登録用!I996,※編集不可※選択項目!$Q$3:$Q$51,0)),0)</f>
        <v>0</v>
      </c>
      <c r="AI996" s="95" t="str">
        <f t="shared" si="214"/>
        <v/>
      </c>
      <c r="AJ996" s="95" t="str">
        <f>IF(G996&amp;H996=※編集不可※選択項目!$J$3,VLOOKUP(新規登録用!U996,※編集不可※選択項目!$N$2:$P$13,3,TRUE),AK996)</f>
        <v/>
      </c>
      <c r="AK996" s="95" t="str">
        <f>IF(G996&amp;H996=※編集不可※選択項目!$J$15,VLOOKUP(新規登録用!U996,※編集不可※選択項目!$N$14:$P$25,3,TRUE),AL996)</f>
        <v/>
      </c>
      <c r="AL996" s="95" t="str">
        <f>IF(G996&amp;H996=※編集不可※選択項目!$J$27,VLOOKUP(新規登録用!U996,※編集不可※選択項目!$N$26:$P$41,3,TRUE),AM996)</f>
        <v/>
      </c>
      <c r="AM996" s="95" t="str">
        <f>IF(G996&amp;H996=※編集不可※選択項目!$J$43,VLOOKUP(新規登録用!U996,※編集不可※選択項目!$N$42:$P$46,3,TRUE),AN996)</f>
        <v/>
      </c>
      <c r="AN996" s="95" t="str">
        <f>IF(G996&amp;H996=※編集不可※選択項目!$J$48,VLOOKUP(新規登録用!U996,※編集不可※選択項目!$N$47:$P$51,3,TRUE),"")</f>
        <v/>
      </c>
      <c r="AO996" s="94">
        <f>IFERROR(VLOOKUP(Y996&amp;G996&amp;H996,※編集不可※選択項目!U:V,2,FALSE),0)</f>
        <v>0</v>
      </c>
      <c r="AP996" s="94">
        <f t="shared" si="215"/>
        <v>0</v>
      </c>
      <c r="AQ996" s="94" t="str">
        <f t="shared" si="216"/>
        <v/>
      </c>
      <c r="AR996" s="81">
        <f t="shared" si="217"/>
        <v>0</v>
      </c>
      <c r="AS996" s="81">
        <f t="shared" si="222"/>
        <v>0</v>
      </c>
      <c r="AT996" s="81">
        <f t="shared" si="218"/>
        <v>0</v>
      </c>
      <c r="AU996" s="81" t="str">
        <f t="shared" si="223"/>
        <v/>
      </c>
      <c r="AV996" s="74">
        <f t="shared" si="224"/>
        <v>0</v>
      </c>
      <c r="AW996" s="74">
        <f t="shared" si="225"/>
        <v>0</v>
      </c>
    </row>
    <row r="997" spans="1:49" s="13" customFormat="1" ht="25.15" customHeight="1" x14ac:dyDescent="0.15">
      <c r="A997" s="72">
        <f t="shared" si="219"/>
        <v>986</v>
      </c>
      <c r="B997" s="26" t="str">
        <f t="shared" si="212"/>
        <v/>
      </c>
      <c r="C997" s="73"/>
      <c r="D997" s="24" t="str">
        <f t="shared" si="220"/>
        <v/>
      </c>
      <c r="E997" s="24" t="str">
        <f t="shared" si="221"/>
        <v/>
      </c>
      <c r="F997" s="22"/>
      <c r="G997" s="23"/>
      <c r="H997" s="22"/>
      <c r="I997" s="24" t="str">
        <f>IF(OR(G997="",H997="",U997=""),"",IFERROR(VLOOKUP(G997&amp;H997&amp;U997,※編集不可※選択項目!$K$3:$P$51,5,FALSE),"該当なし"))</f>
        <v/>
      </c>
      <c r="J997" s="41"/>
      <c r="K997" s="22"/>
      <c r="L997" s="24" t="e">
        <f>J997&amp;#REF!</f>
        <v>#REF!</v>
      </c>
      <c r="M997" s="22"/>
      <c r="N997" s="22"/>
      <c r="O997" s="22"/>
      <c r="P997" s="22"/>
      <c r="Q997" s="22"/>
      <c r="R997" s="22"/>
      <c r="S997" s="25" t="str">
        <f t="shared" si="213"/>
        <v/>
      </c>
      <c r="T997" s="22"/>
      <c r="U997" s="22"/>
      <c r="V997" s="22"/>
      <c r="W997" s="22"/>
      <c r="X997" s="22"/>
      <c r="Y997" s="22"/>
      <c r="Z997" s="31"/>
      <c r="AA997" s="41"/>
      <c r="AB997" s="31"/>
      <c r="AC997" s="121"/>
      <c r="AD997" s="122"/>
      <c r="AE997" s="118"/>
      <c r="AF997" s="100"/>
      <c r="AG997" s="71"/>
      <c r="AH997" s="94">
        <f>IFERROR(INDEX(※編集不可※選択項目!$P$3:$P$51,MATCH(新規登録用!G997&amp;新規登録用!H997&amp;新規登録用!I997,※編集不可※選択項目!$Q$3:$Q$51,0)),0)</f>
        <v>0</v>
      </c>
      <c r="AI997" s="95" t="str">
        <f t="shared" si="214"/>
        <v/>
      </c>
      <c r="AJ997" s="95" t="str">
        <f>IF(G997&amp;H997=※編集不可※選択項目!$J$3,VLOOKUP(新規登録用!U997,※編集不可※選択項目!$N$2:$P$13,3,TRUE),AK997)</f>
        <v/>
      </c>
      <c r="AK997" s="95" t="str">
        <f>IF(G997&amp;H997=※編集不可※選択項目!$J$15,VLOOKUP(新規登録用!U997,※編集不可※選択項目!$N$14:$P$25,3,TRUE),AL997)</f>
        <v/>
      </c>
      <c r="AL997" s="95" t="str">
        <f>IF(G997&amp;H997=※編集不可※選択項目!$J$27,VLOOKUP(新規登録用!U997,※編集不可※選択項目!$N$26:$P$41,3,TRUE),AM997)</f>
        <v/>
      </c>
      <c r="AM997" s="95" t="str">
        <f>IF(G997&amp;H997=※編集不可※選択項目!$J$43,VLOOKUP(新規登録用!U997,※編集不可※選択項目!$N$42:$P$46,3,TRUE),AN997)</f>
        <v/>
      </c>
      <c r="AN997" s="95" t="str">
        <f>IF(G997&amp;H997=※編集不可※選択項目!$J$48,VLOOKUP(新規登録用!U997,※編集不可※選択項目!$N$47:$P$51,3,TRUE),"")</f>
        <v/>
      </c>
      <c r="AO997" s="94">
        <f>IFERROR(VLOOKUP(Y997&amp;G997&amp;H997,※編集不可※選択項目!U:V,2,FALSE),0)</f>
        <v>0</v>
      </c>
      <c r="AP997" s="94">
        <f t="shared" si="215"/>
        <v>0</v>
      </c>
      <c r="AQ997" s="94" t="str">
        <f t="shared" si="216"/>
        <v/>
      </c>
      <c r="AR997" s="81">
        <f t="shared" si="217"/>
        <v>0</v>
      </c>
      <c r="AS997" s="81">
        <f t="shared" si="222"/>
        <v>0</v>
      </c>
      <c r="AT997" s="81">
        <f t="shared" si="218"/>
        <v>0</v>
      </c>
      <c r="AU997" s="81" t="str">
        <f t="shared" si="223"/>
        <v/>
      </c>
      <c r="AV997" s="74">
        <f t="shared" si="224"/>
        <v>0</v>
      </c>
      <c r="AW997" s="74">
        <f t="shared" si="225"/>
        <v>0</v>
      </c>
    </row>
    <row r="998" spans="1:49" s="13" customFormat="1" ht="25.15" customHeight="1" x14ac:dyDescent="0.15">
      <c r="A998" s="72">
        <f t="shared" si="219"/>
        <v>987</v>
      </c>
      <c r="B998" s="26" t="str">
        <f t="shared" si="212"/>
        <v/>
      </c>
      <c r="C998" s="73"/>
      <c r="D998" s="24" t="str">
        <f t="shared" si="220"/>
        <v/>
      </c>
      <c r="E998" s="24" t="str">
        <f t="shared" si="221"/>
        <v/>
      </c>
      <c r="F998" s="22"/>
      <c r="G998" s="23"/>
      <c r="H998" s="22"/>
      <c r="I998" s="24" t="str">
        <f>IF(OR(G998="",H998="",U998=""),"",IFERROR(VLOOKUP(G998&amp;H998&amp;U998,※編集不可※選択項目!$K$3:$P$51,5,FALSE),"該当なし"))</f>
        <v/>
      </c>
      <c r="J998" s="41"/>
      <c r="K998" s="22"/>
      <c r="L998" s="24" t="e">
        <f>J998&amp;#REF!</f>
        <v>#REF!</v>
      </c>
      <c r="M998" s="22"/>
      <c r="N998" s="22"/>
      <c r="O998" s="22"/>
      <c r="P998" s="22"/>
      <c r="Q998" s="22"/>
      <c r="R998" s="22"/>
      <c r="S998" s="25" t="str">
        <f t="shared" si="213"/>
        <v/>
      </c>
      <c r="T998" s="22"/>
      <c r="U998" s="22"/>
      <c r="V998" s="22"/>
      <c r="W998" s="22"/>
      <c r="X998" s="22"/>
      <c r="Y998" s="22"/>
      <c r="Z998" s="31"/>
      <c r="AA998" s="41"/>
      <c r="AB998" s="31"/>
      <c r="AC998" s="121"/>
      <c r="AD998" s="122"/>
      <c r="AE998" s="118"/>
      <c r="AF998" s="100"/>
      <c r="AG998" s="71"/>
      <c r="AH998" s="94">
        <f>IFERROR(INDEX(※編集不可※選択項目!$P$3:$P$51,MATCH(新規登録用!G998&amp;新規登録用!H998&amp;新規登録用!I998,※編集不可※選択項目!$Q$3:$Q$51,0)),0)</f>
        <v>0</v>
      </c>
      <c r="AI998" s="95" t="str">
        <f t="shared" si="214"/>
        <v/>
      </c>
      <c r="AJ998" s="95" t="str">
        <f>IF(G998&amp;H998=※編集不可※選択項目!$J$3,VLOOKUP(新規登録用!U998,※編集不可※選択項目!$N$2:$P$13,3,TRUE),AK998)</f>
        <v/>
      </c>
      <c r="AK998" s="95" t="str">
        <f>IF(G998&amp;H998=※編集不可※選択項目!$J$15,VLOOKUP(新規登録用!U998,※編集不可※選択項目!$N$14:$P$25,3,TRUE),AL998)</f>
        <v/>
      </c>
      <c r="AL998" s="95" t="str">
        <f>IF(G998&amp;H998=※編集不可※選択項目!$J$27,VLOOKUP(新規登録用!U998,※編集不可※選択項目!$N$26:$P$41,3,TRUE),AM998)</f>
        <v/>
      </c>
      <c r="AM998" s="95" t="str">
        <f>IF(G998&amp;H998=※編集不可※選択項目!$J$43,VLOOKUP(新規登録用!U998,※編集不可※選択項目!$N$42:$P$46,3,TRUE),AN998)</f>
        <v/>
      </c>
      <c r="AN998" s="95" t="str">
        <f>IF(G998&amp;H998=※編集不可※選択項目!$J$48,VLOOKUP(新規登録用!U998,※編集不可※選択項目!$N$47:$P$51,3,TRUE),"")</f>
        <v/>
      </c>
      <c r="AO998" s="94">
        <f>IFERROR(VLOOKUP(Y998&amp;G998&amp;H998,※編集不可※選択項目!U:V,2,FALSE),0)</f>
        <v>0</v>
      </c>
      <c r="AP998" s="94">
        <f t="shared" si="215"/>
        <v>0</v>
      </c>
      <c r="AQ998" s="94" t="str">
        <f t="shared" si="216"/>
        <v/>
      </c>
      <c r="AR998" s="81">
        <f t="shared" si="217"/>
        <v>0</v>
      </c>
      <c r="AS998" s="81">
        <f t="shared" si="222"/>
        <v>0</v>
      </c>
      <c r="AT998" s="81">
        <f t="shared" si="218"/>
        <v>0</v>
      </c>
      <c r="AU998" s="81" t="str">
        <f t="shared" si="223"/>
        <v/>
      </c>
      <c r="AV998" s="74">
        <f t="shared" si="224"/>
        <v>0</v>
      </c>
      <c r="AW998" s="74">
        <f t="shared" si="225"/>
        <v>0</v>
      </c>
    </row>
    <row r="999" spans="1:49" s="13" customFormat="1" ht="25.15" customHeight="1" x14ac:dyDescent="0.15">
      <c r="A999" s="72">
        <f t="shared" si="219"/>
        <v>988</v>
      </c>
      <c r="B999" s="26" t="str">
        <f t="shared" si="212"/>
        <v/>
      </c>
      <c r="C999" s="73"/>
      <c r="D999" s="24" t="str">
        <f t="shared" si="220"/>
        <v/>
      </c>
      <c r="E999" s="24" t="str">
        <f t="shared" si="221"/>
        <v/>
      </c>
      <c r="F999" s="22"/>
      <c r="G999" s="23"/>
      <c r="H999" s="22"/>
      <c r="I999" s="24" t="str">
        <f>IF(OR(G999="",H999="",U999=""),"",IFERROR(VLOOKUP(G999&amp;H999&amp;U999,※編集不可※選択項目!$K$3:$P$51,5,FALSE),"該当なし"))</f>
        <v/>
      </c>
      <c r="J999" s="41"/>
      <c r="K999" s="22"/>
      <c r="L999" s="24" t="e">
        <f>J999&amp;#REF!</f>
        <v>#REF!</v>
      </c>
      <c r="M999" s="22"/>
      <c r="N999" s="22"/>
      <c r="O999" s="22"/>
      <c r="P999" s="22"/>
      <c r="Q999" s="22"/>
      <c r="R999" s="22"/>
      <c r="S999" s="25" t="str">
        <f t="shared" si="213"/>
        <v/>
      </c>
      <c r="T999" s="22"/>
      <c r="U999" s="22"/>
      <c r="V999" s="22"/>
      <c r="W999" s="22"/>
      <c r="X999" s="22"/>
      <c r="Y999" s="22"/>
      <c r="Z999" s="31"/>
      <c r="AA999" s="41"/>
      <c r="AB999" s="31"/>
      <c r="AC999" s="121"/>
      <c r="AD999" s="122"/>
      <c r="AE999" s="118"/>
      <c r="AF999" s="100"/>
      <c r="AG999" s="71"/>
      <c r="AH999" s="94">
        <f>IFERROR(INDEX(※編集不可※選択項目!$P$3:$P$51,MATCH(新規登録用!G999&amp;新規登録用!H999&amp;新規登録用!I999,※編集不可※選択項目!$Q$3:$Q$51,0)),0)</f>
        <v>0</v>
      </c>
      <c r="AI999" s="95" t="str">
        <f t="shared" si="214"/>
        <v/>
      </c>
      <c r="AJ999" s="95" t="str">
        <f>IF(G999&amp;H999=※編集不可※選択項目!$J$3,VLOOKUP(新規登録用!U999,※編集不可※選択項目!$N$2:$P$13,3,TRUE),AK999)</f>
        <v/>
      </c>
      <c r="AK999" s="95" t="str">
        <f>IF(G999&amp;H999=※編集不可※選択項目!$J$15,VLOOKUP(新規登録用!U999,※編集不可※選択項目!$N$14:$P$25,3,TRUE),AL999)</f>
        <v/>
      </c>
      <c r="AL999" s="95" t="str">
        <f>IF(G999&amp;H999=※編集不可※選択項目!$J$27,VLOOKUP(新規登録用!U999,※編集不可※選択項目!$N$26:$P$41,3,TRUE),AM999)</f>
        <v/>
      </c>
      <c r="AM999" s="95" t="str">
        <f>IF(G999&amp;H999=※編集不可※選択項目!$J$43,VLOOKUP(新規登録用!U999,※編集不可※選択項目!$N$42:$P$46,3,TRUE),AN999)</f>
        <v/>
      </c>
      <c r="AN999" s="95" t="str">
        <f>IF(G999&amp;H999=※編集不可※選択項目!$J$48,VLOOKUP(新規登録用!U999,※編集不可※選択項目!$N$47:$P$51,3,TRUE),"")</f>
        <v/>
      </c>
      <c r="AO999" s="94">
        <f>IFERROR(VLOOKUP(Y999&amp;G999&amp;H999,※編集不可※選択項目!U:V,2,FALSE),0)</f>
        <v>0</v>
      </c>
      <c r="AP999" s="94">
        <f t="shared" si="215"/>
        <v>0</v>
      </c>
      <c r="AQ999" s="94" t="str">
        <f t="shared" si="216"/>
        <v/>
      </c>
      <c r="AR999" s="81">
        <f t="shared" si="217"/>
        <v>0</v>
      </c>
      <c r="AS999" s="81">
        <f t="shared" si="222"/>
        <v>0</v>
      </c>
      <c r="AT999" s="81">
        <f t="shared" si="218"/>
        <v>0</v>
      </c>
      <c r="AU999" s="81" t="str">
        <f t="shared" si="223"/>
        <v/>
      </c>
      <c r="AV999" s="74">
        <f t="shared" si="224"/>
        <v>0</v>
      </c>
      <c r="AW999" s="74">
        <f t="shared" si="225"/>
        <v>0</v>
      </c>
    </row>
    <row r="1000" spans="1:49" s="13" customFormat="1" ht="25.15" customHeight="1" x14ac:dyDescent="0.15">
      <c r="A1000" s="72">
        <f t="shared" si="219"/>
        <v>989</v>
      </c>
      <c r="B1000" s="26" t="str">
        <f t="shared" si="212"/>
        <v/>
      </c>
      <c r="C1000" s="73"/>
      <c r="D1000" s="24" t="str">
        <f t="shared" si="220"/>
        <v/>
      </c>
      <c r="E1000" s="24" t="str">
        <f t="shared" si="221"/>
        <v/>
      </c>
      <c r="F1000" s="22"/>
      <c r="G1000" s="23"/>
      <c r="H1000" s="22"/>
      <c r="I1000" s="24" t="str">
        <f>IF(OR(G1000="",H1000="",U1000=""),"",IFERROR(VLOOKUP(G1000&amp;H1000&amp;U1000,※編集不可※選択項目!$K$3:$P$51,5,FALSE),"該当なし"))</f>
        <v/>
      </c>
      <c r="J1000" s="41"/>
      <c r="K1000" s="22"/>
      <c r="L1000" s="24" t="e">
        <f>J1000&amp;#REF!</f>
        <v>#REF!</v>
      </c>
      <c r="M1000" s="22"/>
      <c r="N1000" s="22"/>
      <c r="O1000" s="22"/>
      <c r="P1000" s="22"/>
      <c r="Q1000" s="22"/>
      <c r="R1000" s="22"/>
      <c r="S1000" s="25" t="str">
        <f t="shared" si="213"/>
        <v/>
      </c>
      <c r="T1000" s="22"/>
      <c r="U1000" s="22"/>
      <c r="V1000" s="22"/>
      <c r="W1000" s="22"/>
      <c r="X1000" s="22"/>
      <c r="Y1000" s="22"/>
      <c r="Z1000" s="31"/>
      <c r="AA1000" s="41"/>
      <c r="AB1000" s="31"/>
      <c r="AC1000" s="121"/>
      <c r="AD1000" s="122"/>
      <c r="AE1000" s="118"/>
      <c r="AF1000" s="100"/>
      <c r="AG1000" s="71"/>
      <c r="AH1000" s="94">
        <f>IFERROR(INDEX(※編集不可※選択項目!$P$3:$P$51,MATCH(新規登録用!G1000&amp;新規登録用!H1000&amp;新規登録用!I1000,※編集不可※選択項目!$Q$3:$Q$51,0)),0)</f>
        <v>0</v>
      </c>
      <c r="AI1000" s="95" t="str">
        <f t="shared" si="214"/>
        <v/>
      </c>
      <c r="AJ1000" s="95" t="str">
        <f>IF(G1000&amp;H1000=※編集不可※選択項目!$J$3,VLOOKUP(新規登録用!U1000,※編集不可※選択項目!$N$2:$P$13,3,TRUE),AK1000)</f>
        <v/>
      </c>
      <c r="AK1000" s="95" t="str">
        <f>IF(G1000&amp;H1000=※編集不可※選択項目!$J$15,VLOOKUP(新規登録用!U1000,※編集不可※選択項目!$N$14:$P$25,3,TRUE),AL1000)</f>
        <v/>
      </c>
      <c r="AL1000" s="95" t="str">
        <f>IF(G1000&amp;H1000=※編集不可※選択項目!$J$27,VLOOKUP(新規登録用!U1000,※編集不可※選択項目!$N$26:$P$41,3,TRUE),AM1000)</f>
        <v/>
      </c>
      <c r="AM1000" s="95" t="str">
        <f>IF(G1000&amp;H1000=※編集不可※選択項目!$J$43,VLOOKUP(新規登録用!U1000,※編集不可※選択項目!$N$42:$P$46,3,TRUE),AN1000)</f>
        <v/>
      </c>
      <c r="AN1000" s="95" t="str">
        <f>IF(G1000&amp;H1000=※編集不可※選択項目!$J$48,VLOOKUP(新規登録用!U1000,※編集不可※選択項目!$N$47:$P$51,3,TRUE),"")</f>
        <v/>
      </c>
      <c r="AO1000" s="94">
        <f>IFERROR(VLOOKUP(Y1000&amp;G1000&amp;H1000,※編集不可※選択項目!U:V,2,FALSE),0)</f>
        <v>0</v>
      </c>
      <c r="AP1000" s="94">
        <f t="shared" si="215"/>
        <v>0</v>
      </c>
      <c r="AQ1000" s="94" t="str">
        <f t="shared" si="216"/>
        <v/>
      </c>
      <c r="AR1000" s="81">
        <f t="shared" si="217"/>
        <v>0</v>
      </c>
      <c r="AS1000" s="81">
        <f t="shared" si="222"/>
        <v>0</v>
      </c>
      <c r="AT1000" s="81">
        <f t="shared" si="218"/>
        <v>0</v>
      </c>
      <c r="AU1000" s="81" t="str">
        <f t="shared" si="223"/>
        <v/>
      </c>
      <c r="AV1000" s="74">
        <f t="shared" si="224"/>
        <v>0</v>
      </c>
      <c r="AW1000" s="74">
        <f t="shared" si="225"/>
        <v>0</v>
      </c>
    </row>
    <row r="1001" spans="1:49" s="13" customFormat="1" ht="25.15" customHeight="1" x14ac:dyDescent="0.15">
      <c r="A1001" s="72">
        <f t="shared" si="219"/>
        <v>990</v>
      </c>
      <c r="B1001" s="26" t="str">
        <f t="shared" si="212"/>
        <v/>
      </c>
      <c r="C1001" s="73"/>
      <c r="D1001" s="24" t="str">
        <f t="shared" si="220"/>
        <v/>
      </c>
      <c r="E1001" s="24" t="str">
        <f t="shared" si="221"/>
        <v/>
      </c>
      <c r="F1001" s="22"/>
      <c r="G1001" s="23"/>
      <c r="H1001" s="22"/>
      <c r="I1001" s="24" t="str">
        <f>IF(OR(G1001="",H1001="",U1001=""),"",IFERROR(VLOOKUP(G1001&amp;H1001&amp;U1001,※編集不可※選択項目!$K$3:$P$51,5,FALSE),"該当なし"))</f>
        <v/>
      </c>
      <c r="J1001" s="41"/>
      <c r="K1001" s="22"/>
      <c r="L1001" s="24" t="e">
        <f>J1001&amp;#REF!</f>
        <v>#REF!</v>
      </c>
      <c r="M1001" s="22"/>
      <c r="N1001" s="22"/>
      <c r="O1001" s="22"/>
      <c r="P1001" s="22"/>
      <c r="Q1001" s="22"/>
      <c r="R1001" s="22"/>
      <c r="S1001" s="25" t="str">
        <f t="shared" si="213"/>
        <v/>
      </c>
      <c r="T1001" s="22"/>
      <c r="U1001" s="22"/>
      <c r="V1001" s="22"/>
      <c r="W1001" s="22"/>
      <c r="X1001" s="22"/>
      <c r="Y1001" s="22"/>
      <c r="Z1001" s="31"/>
      <c r="AA1001" s="41"/>
      <c r="AB1001" s="31"/>
      <c r="AC1001" s="121"/>
      <c r="AD1001" s="122"/>
      <c r="AE1001" s="118"/>
      <c r="AF1001" s="100"/>
      <c r="AG1001" s="71"/>
      <c r="AH1001" s="94">
        <f>IFERROR(INDEX(※編集不可※選択項目!$P$3:$P$51,MATCH(新規登録用!G1001&amp;新規登録用!H1001&amp;新規登録用!I1001,※編集不可※選択項目!$Q$3:$Q$51,0)),0)</f>
        <v>0</v>
      </c>
      <c r="AI1001" s="95" t="str">
        <f t="shared" si="214"/>
        <v/>
      </c>
      <c r="AJ1001" s="95" t="str">
        <f>IF(G1001&amp;H1001=※編集不可※選択項目!$J$3,VLOOKUP(新規登録用!U1001,※編集不可※選択項目!$N$2:$P$13,3,TRUE),AK1001)</f>
        <v/>
      </c>
      <c r="AK1001" s="95" t="str">
        <f>IF(G1001&amp;H1001=※編集不可※選択項目!$J$15,VLOOKUP(新規登録用!U1001,※編集不可※選択項目!$N$14:$P$25,3,TRUE),AL1001)</f>
        <v/>
      </c>
      <c r="AL1001" s="95" t="str">
        <f>IF(G1001&amp;H1001=※編集不可※選択項目!$J$27,VLOOKUP(新規登録用!U1001,※編集不可※選択項目!$N$26:$P$41,3,TRUE),AM1001)</f>
        <v/>
      </c>
      <c r="AM1001" s="95" t="str">
        <f>IF(G1001&amp;H1001=※編集不可※選択項目!$J$43,VLOOKUP(新規登録用!U1001,※編集不可※選択項目!$N$42:$P$46,3,TRUE),AN1001)</f>
        <v/>
      </c>
      <c r="AN1001" s="95" t="str">
        <f>IF(G1001&amp;H1001=※編集不可※選択項目!$J$48,VLOOKUP(新規登録用!U1001,※編集不可※選択項目!$N$47:$P$51,3,TRUE),"")</f>
        <v/>
      </c>
      <c r="AO1001" s="94">
        <f>IFERROR(VLOOKUP(Y1001&amp;G1001&amp;H1001,※編集不可※選択項目!U:V,2,FALSE),0)</f>
        <v>0</v>
      </c>
      <c r="AP1001" s="94">
        <f t="shared" si="215"/>
        <v>0</v>
      </c>
      <c r="AQ1001" s="94" t="str">
        <f t="shared" si="216"/>
        <v/>
      </c>
      <c r="AR1001" s="81">
        <f t="shared" si="217"/>
        <v>0</v>
      </c>
      <c r="AS1001" s="81">
        <f t="shared" si="222"/>
        <v>0</v>
      </c>
      <c r="AT1001" s="81">
        <f t="shared" si="218"/>
        <v>0</v>
      </c>
      <c r="AU1001" s="81" t="str">
        <f t="shared" si="223"/>
        <v/>
      </c>
      <c r="AV1001" s="74">
        <f t="shared" si="224"/>
        <v>0</v>
      </c>
      <c r="AW1001" s="74">
        <f t="shared" si="225"/>
        <v>0</v>
      </c>
    </row>
    <row r="1002" spans="1:49" s="13" customFormat="1" ht="25.15" customHeight="1" x14ac:dyDescent="0.15">
      <c r="A1002" s="72">
        <f t="shared" si="219"/>
        <v>991</v>
      </c>
      <c r="B1002" s="26" t="str">
        <f t="shared" si="212"/>
        <v/>
      </c>
      <c r="C1002" s="73"/>
      <c r="D1002" s="24" t="str">
        <f t="shared" si="220"/>
        <v/>
      </c>
      <c r="E1002" s="24" t="str">
        <f t="shared" si="221"/>
        <v/>
      </c>
      <c r="F1002" s="22"/>
      <c r="G1002" s="23"/>
      <c r="H1002" s="22"/>
      <c r="I1002" s="24" t="str">
        <f>IF(OR(G1002="",H1002="",U1002=""),"",IFERROR(VLOOKUP(G1002&amp;H1002&amp;U1002,※編集不可※選択項目!$K$3:$P$51,5,FALSE),"該当なし"))</f>
        <v/>
      </c>
      <c r="J1002" s="41"/>
      <c r="K1002" s="22"/>
      <c r="L1002" s="24" t="e">
        <f>J1002&amp;#REF!</f>
        <v>#REF!</v>
      </c>
      <c r="M1002" s="22"/>
      <c r="N1002" s="22"/>
      <c r="O1002" s="22"/>
      <c r="P1002" s="22"/>
      <c r="Q1002" s="22"/>
      <c r="R1002" s="22"/>
      <c r="S1002" s="25" t="str">
        <f t="shared" si="213"/>
        <v/>
      </c>
      <c r="T1002" s="22"/>
      <c r="U1002" s="22"/>
      <c r="V1002" s="22"/>
      <c r="W1002" s="22"/>
      <c r="X1002" s="22"/>
      <c r="Y1002" s="22"/>
      <c r="Z1002" s="31"/>
      <c r="AA1002" s="41"/>
      <c r="AB1002" s="31"/>
      <c r="AC1002" s="121"/>
      <c r="AD1002" s="122"/>
      <c r="AE1002" s="118"/>
      <c r="AF1002" s="100"/>
      <c r="AG1002" s="71"/>
      <c r="AH1002" s="94">
        <f>IFERROR(INDEX(※編集不可※選択項目!$P$3:$P$51,MATCH(新規登録用!G1002&amp;新規登録用!H1002&amp;新規登録用!I1002,※編集不可※選択項目!$Q$3:$Q$51,0)),0)</f>
        <v>0</v>
      </c>
      <c r="AI1002" s="95" t="str">
        <f t="shared" si="214"/>
        <v/>
      </c>
      <c r="AJ1002" s="95" t="str">
        <f>IF(G1002&amp;H1002=※編集不可※選択項目!$J$3,VLOOKUP(新規登録用!U1002,※編集不可※選択項目!$N$2:$P$13,3,TRUE),AK1002)</f>
        <v/>
      </c>
      <c r="AK1002" s="95" t="str">
        <f>IF(G1002&amp;H1002=※編集不可※選択項目!$J$15,VLOOKUP(新規登録用!U1002,※編集不可※選択項目!$N$14:$P$25,3,TRUE),AL1002)</f>
        <v/>
      </c>
      <c r="AL1002" s="95" t="str">
        <f>IF(G1002&amp;H1002=※編集不可※選択項目!$J$27,VLOOKUP(新規登録用!U1002,※編集不可※選択項目!$N$26:$P$41,3,TRUE),AM1002)</f>
        <v/>
      </c>
      <c r="AM1002" s="95" t="str">
        <f>IF(G1002&amp;H1002=※編集不可※選択項目!$J$43,VLOOKUP(新規登録用!U1002,※編集不可※選択項目!$N$42:$P$46,3,TRUE),AN1002)</f>
        <v/>
      </c>
      <c r="AN1002" s="95" t="str">
        <f>IF(G1002&amp;H1002=※編集不可※選択項目!$J$48,VLOOKUP(新規登録用!U1002,※編集不可※選択項目!$N$47:$P$51,3,TRUE),"")</f>
        <v/>
      </c>
      <c r="AO1002" s="94">
        <f>IFERROR(VLOOKUP(Y1002&amp;G1002&amp;H1002,※編集不可※選択項目!U:V,2,FALSE),0)</f>
        <v>0</v>
      </c>
      <c r="AP1002" s="94">
        <f t="shared" si="215"/>
        <v>0</v>
      </c>
      <c r="AQ1002" s="94" t="str">
        <f t="shared" si="216"/>
        <v/>
      </c>
      <c r="AR1002" s="81">
        <f t="shared" si="217"/>
        <v>0</v>
      </c>
      <c r="AS1002" s="81">
        <f t="shared" si="222"/>
        <v>0</v>
      </c>
      <c r="AT1002" s="81">
        <f t="shared" si="218"/>
        <v>0</v>
      </c>
      <c r="AU1002" s="81" t="str">
        <f t="shared" si="223"/>
        <v/>
      </c>
      <c r="AV1002" s="74">
        <f t="shared" si="224"/>
        <v>0</v>
      </c>
      <c r="AW1002" s="74">
        <f t="shared" si="225"/>
        <v>0</v>
      </c>
    </row>
    <row r="1003" spans="1:49" s="13" customFormat="1" ht="25.15" customHeight="1" x14ac:dyDescent="0.15">
      <c r="A1003" s="72">
        <f t="shared" si="219"/>
        <v>992</v>
      </c>
      <c r="B1003" s="26" t="str">
        <f t="shared" si="212"/>
        <v/>
      </c>
      <c r="C1003" s="73"/>
      <c r="D1003" s="24" t="str">
        <f t="shared" si="220"/>
        <v/>
      </c>
      <c r="E1003" s="24" t="str">
        <f t="shared" si="221"/>
        <v/>
      </c>
      <c r="F1003" s="22"/>
      <c r="G1003" s="23"/>
      <c r="H1003" s="22"/>
      <c r="I1003" s="24" t="str">
        <f>IF(OR(G1003="",H1003="",U1003=""),"",IFERROR(VLOOKUP(G1003&amp;H1003&amp;U1003,※編集不可※選択項目!$K$3:$P$51,5,FALSE),"該当なし"))</f>
        <v/>
      </c>
      <c r="J1003" s="41"/>
      <c r="K1003" s="22"/>
      <c r="L1003" s="24" t="e">
        <f>J1003&amp;#REF!</f>
        <v>#REF!</v>
      </c>
      <c r="M1003" s="22"/>
      <c r="N1003" s="22"/>
      <c r="O1003" s="22"/>
      <c r="P1003" s="22"/>
      <c r="Q1003" s="22"/>
      <c r="R1003" s="22"/>
      <c r="S1003" s="25" t="str">
        <f t="shared" si="213"/>
        <v/>
      </c>
      <c r="T1003" s="22"/>
      <c r="U1003" s="22"/>
      <c r="V1003" s="22"/>
      <c r="W1003" s="22"/>
      <c r="X1003" s="22"/>
      <c r="Y1003" s="22"/>
      <c r="Z1003" s="31"/>
      <c r="AA1003" s="41"/>
      <c r="AB1003" s="31"/>
      <c r="AC1003" s="121"/>
      <c r="AD1003" s="122"/>
      <c r="AE1003" s="118"/>
      <c r="AF1003" s="100"/>
      <c r="AG1003" s="71"/>
      <c r="AH1003" s="94">
        <f>IFERROR(INDEX(※編集不可※選択項目!$P$3:$P$51,MATCH(新規登録用!G1003&amp;新規登録用!H1003&amp;新規登録用!I1003,※編集不可※選択項目!$Q$3:$Q$51,0)),0)</f>
        <v>0</v>
      </c>
      <c r="AI1003" s="95" t="str">
        <f t="shared" si="214"/>
        <v/>
      </c>
      <c r="AJ1003" s="95" t="str">
        <f>IF(G1003&amp;H1003=※編集不可※選択項目!$J$3,VLOOKUP(新規登録用!U1003,※編集不可※選択項目!$N$2:$P$13,3,TRUE),AK1003)</f>
        <v/>
      </c>
      <c r="AK1003" s="95" t="str">
        <f>IF(G1003&amp;H1003=※編集不可※選択項目!$J$15,VLOOKUP(新規登録用!U1003,※編集不可※選択項目!$N$14:$P$25,3,TRUE),AL1003)</f>
        <v/>
      </c>
      <c r="AL1003" s="95" t="str">
        <f>IF(G1003&amp;H1003=※編集不可※選択項目!$J$27,VLOOKUP(新規登録用!U1003,※編集不可※選択項目!$N$26:$P$41,3,TRUE),AM1003)</f>
        <v/>
      </c>
      <c r="AM1003" s="95" t="str">
        <f>IF(G1003&amp;H1003=※編集不可※選択項目!$J$43,VLOOKUP(新規登録用!U1003,※編集不可※選択項目!$N$42:$P$46,3,TRUE),AN1003)</f>
        <v/>
      </c>
      <c r="AN1003" s="95" t="str">
        <f>IF(G1003&amp;H1003=※編集不可※選択項目!$J$48,VLOOKUP(新規登録用!U1003,※編集不可※選択項目!$N$47:$P$51,3,TRUE),"")</f>
        <v/>
      </c>
      <c r="AO1003" s="94">
        <f>IFERROR(VLOOKUP(Y1003&amp;G1003&amp;H1003,※編集不可※選択項目!U:V,2,FALSE),0)</f>
        <v>0</v>
      </c>
      <c r="AP1003" s="94">
        <f t="shared" si="215"/>
        <v>0</v>
      </c>
      <c r="AQ1003" s="94" t="str">
        <f t="shared" si="216"/>
        <v/>
      </c>
      <c r="AR1003" s="81">
        <f t="shared" si="217"/>
        <v>0</v>
      </c>
      <c r="AS1003" s="81">
        <f t="shared" si="222"/>
        <v>0</v>
      </c>
      <c r="AT1003" s="81">
        <f t="shared" si="218"/>
        <v>0</v>
      </c>
      <c r="AU1003" s="81" t="str">
        <f t="shared" si="223"/>
        <v/>
      </c>
      <c r="AV1003" s="74">
        <f t="shared" si="224"/>
        <v>0</v>
      </c>
      <c r="AW1003" s="74">
        <f t="shared" si="225"/>
        <v>0</v>
      </c>
    </row>
    <row r="1004" spans="1:49" s="13" customFormat="1" ht="25.15" customHeight="1" x14ac:dyDescent="0.15">
      <c r="A1004" s="72">
        <f t="shared" si="219"/>
        <v>993</v>
      </c>
      <c r="B1004" s="26" t="str">
        <f t="shared" si="212"/>
        <v/>
      </c>
      <c r="C1004" s="73"/>
      <c r="D1004" s="24" t="str">
        <f t="shared" si="220"/>
        <v/>
      </c>
      <c r="E1004" s="24" t="str">
        <f t="shared" si="221"/>
        <v/>
      </c>
      <c r="F1004" s="22"/>
      <c r="G1004" s="23"/>
      <c r="H1004" s="22"/>
      <c r="I1004" s="24" t="str">
        <f>IF(OR(G1004="",H1004="",U1004=""),"",IFERROR(VLOOKUP(G1004&amp;H1004&amp;U1004,※編集不可※選択項目!$K$3:$P$51,5,FALSE),"該当なし"))</f>
        <v/>
      </c>
      <c r="J1004" s="41"/>
      <c r="K1004" s="22"/>
      <c r="L1004" s="24" t="e">
        <f>J1004&amp;#REF!</f>
        <v>#REF!</v>
      </c>
      <c r="M1004" s="22"/>
      <c r="N1004" s="22"/>
      <c r="O1004" s="22"/>
      <c r="P1004" s="22"/>
      <c r="Q1004" s="22"/>
      <c r="R1004" s="22"/>
      <c r="S1004" s="25" t="str">
        <f t="shared" si="213"/>
        <v/>
      </c>
      <c r="T1004" s="22"/>
      <c r="U1004" s="22"/>
      <c r="V1004" s="22"/>
      <c r="W1004" s="22"/>
      <c r="X1004" s="22"/>
      <c r="Y1004" s="22"/>
      <c r="Z1004" s="31"/>
      <c r="AA1004" s="41"/>
      <c r="AB1004" s="31"/>
      <c r="AC1004" s="121"/>
      <c r="AD1004" s="122"/>
      <c r="AE1004" s="118"/>
      <c r="AF1004" s="100"/>
      <c r="AG1004" s="71"/>
      <c r="AH1004" s="94">
        <f>IFERROR(INDEX(※編集不可※選択項目!$P$3:$P$51,MATCH(新規登録用!G1004&amp;新規登録用!H1004&amp;新規登録用!I1004,※編集不可※選択項目!$Q$3:$Q$51,0)),0)</f>
        <v>0</v>
      </c>
      <c r="AI1004" s="95" t="str">
        <f t="shared" si="214"/>
        <v/>
      </c>
      <c r="AJ1004" s="95" t="str">
        <f>IF(G1004&amp;H1004=※編集不可※選択項目!$J$3,VLOOKUP(新規登録用!U1004,※編集不可※選択項目!$N$2:$P$13,3,TRUE),AK1004)</f>
        <v/>
      </c>
      <c r="AK1004" s="95" t="str">
        <f>IF(G1004&amp;H1004=※編集不可※選択項目!$J$15,VLOOKUP(新規登録用!U1004,※編集不可※選択項目!$N$14:$P$25,3,TRUE),AL1004)</f>
        <v/>
      </c>
      <c r="AL1004" s="95" t="str">
        <f>IF(G1004&amp;H1004=※編集不可※選択項目!$J$27,VLOOKUP(新規登録用!U1004,※編集不可※選択項目!$N$26:$P$41,3,TRUE),AM1004)</f>
        <v/>
      </c>
      <c r="AM1004" s="95" t="str">
        <f>IF(G1004&amp;H1004=※編集不可※選択項目!$J$43,VLOOKUP(新規登録用!U1004,※編集不可※選択項目!$N$42:$P$46,3,TRUE),AN1004)</f>
        <v/>
      </c>
      <c r="AN1004" s="95" t="str">
        <f>IF(G1004&amp;H1004=※編集不可※選択項目!$J$48,VLOOKUP(新規登録用!U1004,※編集不可※選択項目!$N$47:$P$51,3,TRUE),"")</f>
        <v/>
      </c>
      <c r="AO1004" s="94">
        <f>IFERROR(VLOOKUP(Y1004&amp;G1004&amp;H1004,※編集不可※選択項目!U:V,2,FALSE),0)</f>
        <v>0</v>
      </c>
      <c r="AP1004" s="94">
        <f t="shared" si="215"/>
        <v>0</v>
      </c>
      <c r="AQ1004" s="94" t="str">
        <f t="shared" si="216"/>
        <v/>
      </c>
      <c r="AR1004" s="81">
        <f t="shared" si="217"/>
        <v>0</v>
      </c>
      <c r="AS1004" s="81">
        <f t="shared" si="222"/>
        <v>0</v>
      </c>
      <c r="AT1004" s="81">
        <f t="shared" si="218"/>
        <v>0</v>
      </c>
      <c r="AU1004" s="81" t="str">
        <f t="shared" si="223"/>
        <v/>
      </c>
      <c r="AV1004" s="74">
        <f t="shared" si="224"/>
        <v>0</v>
      </c>
      <c r="AW1004" s="74">
        <f t="shared" si="225"/>
        <v>0</v>
      </c>
    </row>
    <row r="1005" spans="1:49" s="13" customFormat="1" ht="25.15" customHeight="1" x14ac:dyDescent="0.15">
      <c r="A1005" s="72">
        <f t="shared" si="219"/>
        <v>994</v>
      </c>
      <c r="B1005" s="26" t="str">
        <f t="shared" si="212"/>
        <v/>
      </c>
      <c r="C1005" s="73"/>
      <c r="D1005" s="24" t="str">
        <f t="shared" si="220"/>
        <v/>
      </c>
      <c r="E1005" s="24" t="str">
        <f t="shared" si="221"/>
        <v/>
      </c>
      <c r="F1005" s="22"/>
      <c r="G1005" s="23"/>
      <c r="H1005" s="22"/>
      <c r="I1005" s="24" t="str">
        <f>IF(OR(G1005="",H1005="",U1005=""),"",IFERROR(VLOOKUP(G1005&amp;H1005&amp;U1005,※編集不可※選択項目!$K$3:$P$51,5,FALSE),"該当なし"))</f>
        <v/>
      </c>
      <c r="J1005" s="41"/>
      <c r="K1005" s="22"/>
      <c r="L1005" s="24" t="e">
        <f>J1005&amp;#REF!</f>
        <v>#REF!</v>
      </c>
      <c r="M1005" s="22"/>
      <c r="N1005" s="22"/>
      <c r="O1005" s="22"/>
      <c r="P1005" s="22"/>
      <c r="Q1005" s="22"/>
      <c r="R1005" s="22"/>
      <c r="S1005" s="25" t="str">
        <f t="shared" si="213"/>
        <v/>
      </c>
      <c r="T1005" s="22"/>
      <c r="U1005" s="22"/>
      <c r="V1005" s="22"/>
      <c r="W1005" s="22"/>
      <c r="X1005" s="22"/>
      <c r="Y1005" s="22"/>
      <c r="Z1005" s="31"/>
      <c r="AA1005" s="41"/>
      <c r="AB1005" s="31"/>
      <c r="AC1005" s="121"/>
      <c r="AD1005" s="122"/>
      <c r="AE1005" s="118"/>
      <c r="AF1005" s="100"/>
      <c r="AG1005" s="71"/>
      <c r="AH1005" s="94">
        <f>IFERROR(INDEX(※編集不可※選択項目!$P$3:$P$51,MATCH(新規登録用!G1005&amp;新規登録用!H1005&amp;新規登録用!I1005,※編集不可※選択項目!$Q$3:$Q$51,0)),0)</f>
        <v>0</v>
      </c>
      <c r="AI1005" s="95" t="str">
        <f t="shared" si="214"/>
        <v/>
      </c>
      <c r="AJ1005" s="95" t="str">
        <f>IF(G1005&amp;H1005=※編集不可※選択項目!$J$3,VLOOKUP(新規登録用!U1005,※編集不可※選択項目!$N$2:$P$13,3,TRUE),AK1005)</f>
        <v/>
      </c>
      <c r="AK1005" s="95" t="str">
        <f>IF(G1005&amp;H1005=※編集不可※選択項目!$J$15,VLOOKUP(新規登録用!U1005,※編集不可※選択項目!$N$14:$P$25,3,TRUE),AL1005)</f>
        <v/>
      </c>
      <c r="AL1005" s="95" t="str">
        <f>IF(G1005&amp;H1005=※編集不可※選択項目!$J$27,VLOOKUP(新規登録用!U1005,※編集不可※選択項目!$N$26:$P$41,3,TRUE),AM1005)</f>
        <v/>
      </c>
      <c r="AM1005" s="95" t="str">
        <f>IF(G1005&amp;H1005=※編集不可※選択項目!$J$43,VLOOKUP(新規登録用!U1005,※編集不可※選択項目!$N$42:$P$46,3,TRUE),AN1005)</f>
        <v/>
      </c>
      <c r="AN1005" s="95" t="str">
        <f>IF(G1005&amp;H1005=※編集不可※選択項目!$J$48,VLOOKUP(新規登録用!U1005,※編集不可※選択項目!$N$47:$P$51,3,TRUE),"")</f>
        <v/>
      </c>
      <c r="AO1005" s="94">
        <f>IFERROR(VLOOKUP(Y1005&amp;G1005&amp;H1005,※編集不可※選択項目!U:V,2,FALSE),0)</f>
        <v>0</v>
      </c>
      <c r="AP1005" s="94">
        <f t="shared" si="215"/>
        <v>0</v>
      </c>
      <c r="AQ1005" s="94" t="str">
        <f t="shared" si="216"/>
        <v/>
      </c>
      <c r="AR1005" s="81">
        <f t="shared" si="217"/>
        <v>0</v>
      </c>
      <c r="AS1005" s="81">
        <f t="shared" si="222"/>
        <v>0</v>
      </c>
      <c r="AT1005" s="81">
        <f t="shared" si="218"/>
        <v>0</v>
      </c>
      <c r="AU1005" s="81" t="str">
        <f t="shared" si="223"/>
        <v/>
      </c>
      <c r="AV1005" s="74">
        <f t="shared" si="224"/>
        <v>0</v>
      </c>
      <c r="AW1005" s="74">
        <f t="shared" si="225"/>
        <v>0</v>
      </c>
    </row>
    <row r="1006" spans="1:49" s="13" customFormat="1" ht="25.15" customHeight="1" x14ac:dyDescent="0.15">
      <c r="A1006" s="72">
        <f t="shared" si="219"/>
        <v>995</v>
      </c>
      <c r="B1006" s="26" t="str">
        <f t="shared" si="212"/>
        <v/>
      </c>
      <c r="C1006" s="73"/>
      <c r="D1006" s="24" t="str">
        <f t="shared" si="220"/>
        <v/>
      </c>
      <c r="E1006" s="24" t="str">
        <f t="shared" si="221"/>
        <v/>
      </c>
      <c r="F1006" s="22"/>
      <c r="G1006" s="23"/>
      <c r="H1006" s="22"/>
      <c r="I1006" s="24" t="str">
        <f>IF(OR(G1006="",H1006="",U1006=""),"",IFERROR(VLOOKUP(G1006&amp;H1006&amp;U1006,※編集不可※選択項目!$K$3:$P$51,5,FALSE),"該当なし"))</f>
        <v/>
      </c>
      <c r="J1006" s="41"/>
      <c r="K1006" s="22"/>
      <c r="L1006" s="24" t="e">
        <f>J1006&amp;#REF!</f>
        <v>#REF!</v>
      </c>
      <c r="M1006" s="22"/>
      <c r="N1006" s="22"/>
      <c r="O1006" s="22"/>
      <c r="P1006" s="22"/>
      <c r="Q1006" s="22"/>
      <c r="R1006" s="22"/>
      <c r="S1006" s="25" t="str">
        <f t="shared" si="213"/>
        <v/>
      </c>
      <c r="T1006" s="22"/>
      <c r="U1006" s="22"/>
      <c r="V1006" s="22"/>
      <c r="W1006" s="22"/>
      <c r="X1006" s="22"/>
      <c r="Y1006" s="22"/>
      <c r="Z1006" s="31"/>
      <c r="AA1006" s="41"/>
      <c r="AB1006" s="31"/>
      <c r="AC1006" s="121"/>
      <c r="AD1006" s="122"/>
      <c r="AE1006" s="118"/>
      <c r="AF1006" s="100"/>
      <c r="AG1006" s="71"/>
      <c r="AH1006" s="94">
        <f>IFERROR(INDEX(※編集不可※選択項目!$P$3:$P$51,MATCH(新規登録用!G1006&amp;新規登録用!H1006&amp;新規登録用!I1006,※編集不可※選択項目!$Q$3:$Q$51,0)),0)</f>
        <v>0</v>
      </c>
      <c r="AI1006" s="95" t="str">
        <f t="shared" si="214"/>
        <v/>
      </c>
      <c r="AJ1006" s="95" t="str">
        <f>IF(G1006&amp;H1006=※編集不可※選択項目!$J$3,VLOOKUP(新規登録用!U1006,※編集不可※選択項目!$N$2:$P$13,3,TRUE),AK1006)</f>
        <v/>
      </c>
      <c r="AK1006" s="95" t="str">
        <f>IF(G1006&amp;H1006=※編集不可※選択項目!$J$15,VLOOKUP(新規登録用!U1006,※編集不可※選択項目!$N$14:$P$25,3,TRUE),AL1006)</f>
        <v/>
      </c>
      <c r="AL1006" s="95" t="str">
        <f>IF(G1006&amp;H1006=※編集不可※選択項目!$J$27,VLOOKUP(新規登録用!U1006,※編集不可※選択項目!$N$26:$P$41,3,TRUE),AM1006)</f>
        <v/>
      </c>
      <c r="AM1006" s="95" t="str">
        <f>IF(G1006&amp;H1006=※編集不可※選択項目!$J$43,VLOOKUP(新規登録用!U1006,※編集不可※選択項目!$N$42:$P$46,3,TRUE),AN1006)</f>
        <v/>
      </c>
      <c r="AN1006" s="95" t="str">
        <f>IF(G1006&amp;H1006=※編集不可※選択項目!$J$48,VLOOKUP(新規登録用!U1006,※編集不可※選択項目!$N$47:$P$51,3,TRUE),"")</f>
        <v/>
      </c>
      <c r="AO1006" s="94">
        <f>IFERROR(VLOOKUP(Y1006&amp;G1006&amp;H1006,※編集不可※選択項目!U:V,2,FALSE),0)</f>
        <v>0</v>
      </c>
      <c r="AP1006" s="94">
        <f t="shared" si="215"/>
        <v>0</v>
      </c>
      <c r="AQ1006" s="94" t="str">
        <f t="shared" si="216"/>
        <v/>
      </c>
      <c r="AR1006" s="81">
        <f t="shared" si="217"/>
        <v>0</v>
      </c>
      <c r="AS1006" s="81">
        <f t="shared" si="222"/>
        <v>0</v>
      </c>
      <c r="AT1006" s="81">
        <f t="shared" si="218"/>
        <v>0</v>
      </c>
      <c r="AU1006" s="81" t="str">
        <f t="shared" si="223"/>
        <v/>
      </c>
      <c r="AV1006" s="74">
        <f t="shared" si="224"/>
        <v>0</v>
      </c>
      <c r="AW1006" s="74">
        <f t="shared" si="225"/>
        <v>0</v>
      </c>
    </row>
    <row r="1007" spans="1:49" s="13" customFormat="1" ht="25.15" customHeight="1" x14ac:dyDescent="0.15">
      <c r="A1007" s="72">
        <f t="shared" si="219"/>
        <v>996</v>
      </c>
      <c r="B1007" s="26" t="str">
        <f t="shared" si="212"/>
        <v/>
      </c>
      <c r="C1007" s="73"/>
      <c r="D1007" s="24" t="str">
        <f t="shared" si="220"/>
        <v/>
      </c>
      <c r="E1007" s="24" t="str">
        <f t="shared" si="221"/>
        <v/>
      </c>
      <c r="F1007" s="22"/>
      <c r="G1007" s="23"/>
      <c r="H1007" s="22"/>
      <c r="I1007" s="24" t="str">
        <f>IF(OR(G1007="",H1007="",U1007=""),"",IFERROR(VLOOKUP(G1007&amp;H1007&amp;U1007,※編集不可※選択項目!$K$3:$P$51,5,FALSE),"該当なし"))</f>
        <v/>
      </c>
      <c r="J1007" s="41"/>
      <c r="K1007" s="22"/>
      <c r="L1007" s="24" t="e">
        <f>J1007&amp;#REF!</f>
        <v>#REF!</v>
      </c>
      <c r="M1007" s="22"/>
      <c r="N1007" s="22"/>
      <c r="O1007" s="22"/>
      <c r="P1007" s="22"/>
      <c r="Q1007" s="22"/>
      <c r="R1007" s="22"/>
      <c r="S1007" s="25" t="str">
        <f t="shared" si="213"/>
        <v/>
      </c>
      <c r="T1007" s="22"/>
      <c r="U1007" s="22"/>
      <c r="V1007" s="22"/>
      <c r="W1007" s="22"/>
      <c r="X1007" s="22"/>
      <c r="Y1007" s="22"/>
      <c r="Z1007" s="31"/>
      <c r="AA1007" s="41"/>
      <c r="AB1007" s="31"/>
      <c r="AC1007" s="121"/>
      <c r="AD1007" s="122"/>
      <c r="AE1007" s="118"/>
      <c r="AF1007" s="100"/>
      <c r="AG1007" s="71"/>
      <c r="AH1007" s="94">
        <f>IFERROR(INDEX(※編集不可※選択項目!$P$3:$P$51,MATCH(新規登録用!G1007&amp;新規登録用!H1007&amp;新規登録用!I1007,※編集不可※選択項目!$Q$3:$Q$51,0)),0)</f>
        <v>0</v>
      </c>
      <c r="AI1007" s="95" t="str">
        <f t="shared" si="214"/>
        <v/>
      </c>
      <c r="AJ1007" s="95" t="str">
        <f>IF(G1007&amp;H1007=※編集不可※選択項目!$J$3,VLOOKUP(新規登録用!U1007,※編集不可※選択項目!$N$2:$P$13,3,TRUE),AK1007)</f>
        <v/>
      </c>
      <c r="AK1007" s="95" t="str">
        <f>IF(G1007&amp;H1007=※編集不可※選択項目!$J$15,VLOOKUP(新規登録用!U1007,※編集不可※選択項目!$N$14:$P$25,3,TRUE),AL1007)</f>
        <v/>
      </c>
      <c r="AL1007" s="95" t="str">
        <f>IF(G1007&amp;H1007=※編集不可※選択項目!$J$27,VLOOKUP(新規登録用!U1007,※編集不可※選択項目!$N$26:$P$41,3,TRUE),AM1007)</f>
        <v/>
      </c>
      <c r="AM1007" s="95" t="str">
        <f>IF(G1007&amp;H1007=※編集不可※選択項目!$J$43,VLOOKUP(新規登録用!U1007,※編集不可※選択項目!$N$42:$P$46,3,TRUE),AN1007)</f>
        <v/>
      </c>
      <c r="AN1007" s="95" t="str">
        <f>IF(G1007&amp;H1007=※編集不可※選択項目!$J$48,VLOOKUP(新規登録用!U1007,※編集不可※選択項目!$N$47:$P$51,3,TRUE),"")</f>
        <v/>
      </c>
      <c r="AO1007" s="94">
        <f>IFERROR(VLOOKUP(Y1007&amp;G1007&amp;H1007,※編集不可※選択項目!U:V,2,FALSE),0)</f>
        <v>0</v>
      </c>
      <c r="AP1007" s="94">
        <f t="shared" si="215"/>
        <v>0</v>
      </c>
      <c r="AQ1007" s="94" t="str">
        <f t="shared" si="216"/>
        <v/>
      </c>
      <c r="AR1007" s="81">
        <f t="shared" si="217"/>
        <v>0</v>
      </c>
      <c r="AS1007" s="81">
        <f t="shared" si="222"/>
        <v>0</v>
      </c>
      <c r="AT1007" s="81">
        <f t="shared" si="218"/>
        <v>0</v>
      </c>
      <c r="AU1007" s="81" t="str">
        <f t="shared" si="223"/>
        <v/>
      </c>
      <c r="AV1007" s="74">
        <f t="shared" si="224"/>
        <v>0</v>
      </c>
      <c r="AW1007" s="74">
        <f t="shared" si="225"/>
        <v>0</v>
      </c>
    </row>
    <row r="1008" spans="1:49" s="13" customFormat="1" ht="25.15" customHeight="1" x14ac:dyDescent="0.15">
      <c r="A1008" s="72">
        <f t="shared" si="219"/>
        <v>997</v>
      </c>
      <c r="B1008" s="26" t="str">
        <f t="shared" si="212"/>
        <v/>
      </c>
      <c r="C1008" s="73"/>
      <c r="D1008" s="24" t="str">
        <f t="shared" si="220"/>
        <v/>
      </c>
      <c r="E1008" s="24" t="str">
        <f t="shared" si="221"/>
        <v/>
      </c>
      <c r="F1008" s="22"/>
      <c r="G1008" s="23"/>
      <c r="H1008" s="22"/>
      <c r="I1008" s="24" t="str">
        <f>IF(OR(G1008="",H1008="",U1008=""),"",IFERROR(VLOOKUP(G1008&amp;H1008&amp;U1008,※編集不可※選択項目!$K$3:$P$51,5,FALSE),"該当なし"))</f>
        <v/>
      </c>
      <c r="J1008" s="41"/>
      <c r="K1008" s="22"/>
      <c r="L1008" s="24" t="e">
        <f>J1008&amp;#REF!</f>
        <v>#REF!</v>
      </c>
      <c r="M1008" s="22"/>
      <c r="N1008" s="22"/>
      <c r="O1008" s="22"/>
      <c r="P1008" s="22"/>
      <c r="Q1008" s="22"/>
      <c r="R1008" s="22"/>
      <c r="S1008" s="25" t="str">
        <f t="shared" si="213"/>
        <v/>
      </c>
      <c r="T1008" s="22"/>
      <c r="U1008" s="22"/>
      <c r="V1008" s="22"/>
      <c r="W1008" s="22"/>
      <c r="X1008" s="22"/>
      <c r="Y1008" s="22"/>
      <c r="Z1008" s="31"/>
      <c r="AA1008" s="41"/>
      <c r="AB1008" s="31"/>
      <c r="AC1008" s="121"/>
      <c r="AD1008" s="122"/>
      <c r="AE1008" s="118"/>
      <c r="AF1008" s="100"/>
      <c r="AG1008" s="71"/>
      <c r="AH1008" s="94">
        <f>IFERROR(INDEX(※編集不可※選択項目!$P$3:$P$51,MATCH(新規登録用!G1008&amp;新規登録用!H1008&amp;新規登録用!I1008,※編集不可※選択項目!$Q$3:$Q$51,0)),0)</f>
        <v>0</v>
      </c>
      <c r="AI1008" s="95" t="str">
        <f t="shared" si="214"/>
        <v/>
      </c>
      <c r="AJ1008" s="95" t="str">
        <f>IF(G1008&amp;H1008=※編集不可※選択項目!$J$3,VLOOKUP(新規登録用!U1008,※編集不可※選択項目!$N$2:$P$13,3,TRUE),AK1008)</f>
        <v/>
      </c>
      <c r="AK1008" s="95" t="str">
        <f>IF(G1008&amp;H1008=※編集不可※選択項目!$J$15,VLOOKUP(新規登録用!U1008,※編集不可※選択項目!$N$14:$P$25,3,TRUE),AL1008)</f>
        <v/>
      </c>
      <c r="AL1008" s="95" t="str">
        <f>IF(G1008&amp;H1008=※編集不可※選択項目!$J$27,VLOOKUP(新規登録用!U1008,※編集不可※選択項目!$N$26:$P$41,3,TRUE),AM1008)</f>
        <v/>
      </c>
      <c r="AM1008" s="95" t="str">
        <f>IF(G1008&amp;H1008=※編集不可※選択項目!$J$43,VLOOKUP(新規登録用!U1008,※編集不可※選択項目!$N$42:$P$46,3,TRUE),AN1008)</f>
        <v/>
      </c>
      <c r="AN1008" s="95" t="str">
        <f>IF(G1008&amp;H1008=※編集不可※選択項目!$J$48,VLOOKUP(新規登録用!U1008,※編集不可※選択項目!$N$47:$P$51,3,TRUE),"")</f>
        <v/>
      </c>
      <c r="AO1008" s="94">
        <f>IFERROR(VLOOKUP(Y1008&amp;G1008&amp;H1008,※編集不可※選択項目!U:V,2,FALSE),0)</f>
        <v>0</v>
      </c>
      <c r="AP1008" s="94">
        <f t="shared" si="215"/>
        <v>0</v>
      </c>
      <c r="AQ1008" s="94" t="str">
        <f t="shared" si="216"/>
        <v/>
      </c>
      <c r="AR1008" s="81">
        <f t="shared" si="217"/>
        <v>0</v>
      </c>
      <c r="AS1008" s="81">
        <f t="shared" si="222"/>
        <v>0</v>
      </c>
      <c r="AT1008" s="81">
        <f t="shared" si="218"/>
        <v>0</v>
      </c>
      <c r="AU1008" s="81" t="str">
        <f t="shared" si="223"/>
        <v/>
      </c>
      <c r="AV1008" s="74">
        <f t="shared" si="224"/>
        <v>0</v>
      </c>
      <c r="AW1008" s="74">
        <f t="shared" si="225"/>
        <v>0</v>
      </c>
    </row>
    <row r="1009" spans="1:49" s="13" customFormat="1" ht="25.15" customHeight="1" x14ac:dyDescent="0.15">
      <c r="A1009" s="72">
        <f t="shared" si="219"/>
        <v>998</v>
      </c>
      <c r="B1009" s="26" t="str">
        <f t="shared" si="212"/>
        <v/>
      </c>
      <c r="C1009" s="73"/>
      <c r="D1009" s="24" t="str">
        <f t="shared" si="220"/>
        <v/>
      </c>
      <c r="E1009" s="24" t="str">
        <f t="shared" si="221"/>
        <v/>
      </c>
      <c r="F1009" s="22"/>
      <c r="G1009" s="23"/>
      <c r="H1009" s="22"/>
      <c r="I1009" s="24" t="str">
        <f>IF(OR(G1009="",H1009="",U1009=""),"",IFERROR(VLOOKUP(G1009&amp;H1009&amp;U1009,※編集不可※選択項目!$K$3:$P$51,5,FALSE),"該当なし"))</f>
        <v/>
      </c>
      <c r="J1009" s="41"/>
      <c r="K1009" s="22"/>
      <c r="L1009" s="24" t="e">
        <f>J1009&amp;#REF!</f>
        <v>#REF!</v>
      </c>
      <c r="M1009" s="22"/>
      <c r="N1009" s="22"/>
      <c r="O1009" s="22"/>
      <c r="P1009" s="22"/>
      <c r="Q1009" s="22"/>
      <c r="R1009" s="22"/>
      <c r="S1009" s="25" t="str">
        <f t="shared" si="213"/>
        <v/>
      </c>
      <c r="T1009" s="22"/>
      <c r="U1009" s="22"/>
      <c r="V1009" s="22"/>
      <c r="W1009" s="22"/>
      <c r="X1009" s="22"/>
      <c r="Y1009" s="22"/>
      <c r="Z1009" s="31"/>
      <c r="AA1009" s="41"/>
      <c r="AB1009" s="31"/>
      <c r="AC1009" s="121"/>
      <c r="AD1009" s="122"/>
      <c r="AE1009" s="118"/>
      <c r="AF1009" s="100"/>
      <c r="AG1009" s="71"/>
      <c r="AH1009" s="94">
        <f>IFERROR(INDEX(※編集不可※選択項目!$P$3:$P$51,MATCH(新規登録用!G1009&amp;新規登録用!H1009&amp;新規登録用!I1009,※編集不可※選択項目!$Q$3:$Q$51,0)),0)</f>
        <v>0</v>
      </c>
      <c r="AI1009" s="95" t="str">
        <f t="shared" si="214"/>
        <v/>
      </c>
      <c r="AJ1009" s="95" t="str">
        <f>IF(G1009&amp;H1009=※編集不可※選択項目!$J$3,VLOOKUP(新規登録用!U1009,※編集不可※選択項目!$N$2:$P$13,3,TRUE),AK1009)</f>
        <v/>
      </c>
      <c r="AK1009" s="95" t="str">
        <f>IF(G1009&amp;H1009=※編集不可※選択項目!$J$15,VLOOKUP(新規登録用!U1009,※編集不可※選択項目!$N$14:$P$25,3,TRUE),AL1009)</f>
        <v/>
      </c>
      <c r="AL1009" s="95" t="str">
        <f>IF(G1009&amp;H1009=※編集不可※選択項目!$J$27,VLOOKUP(新規登録用!U1009,※編集不可※選択項目!$N$26:$P$41,3,TRUE),AM1009)</f>
        <v/>
      </c>
      <c r="AM1009" s="95" t="str">
        <f>IF(G1009&amp;H1009=※編集不可※選択項目!$J$43,VLOOKUP(新規登録用!U1009,※編集不可※選択項目!$N$42:$P$46,3,TRUE),AN1009)</f>
        <v/>
      </c>
      <c r="AN1009" s="95" t="str">
        <f>IF(G1009&amp;H1009=※編集不可※選択項目!$J$48,VLOOKUP(新規登録用!U1009,※編集不可※選択項目!$N$47:$P$51,3,TRUE),"")</f>
        <v/>
      </c>
      <c r="AO1009" s="94">
        <f>IFERROR(VLOOKUP(Y1009&amp;G1009&amp;H1009,※編集不可※選択項目!U:V,2,FALSE),0)</f>
        <v>0</v>
      </c>
      <c r="AP1009" s="94">
        <f t="shared" si="215"/>
        <v>0</v>
      </c>
      <c r="AQ1009" s="94" t="str">
        <f t="shared" si="216"/>
        <v/>
      </c>
      <c r="AR1009" s="81">
        <f t="shared" si="217"/>
        <v>0</v>
      </c>
      <c r="AS1009" s="81">
        <f t="shared" si="222"/>
        <v>0</v>
      </c>
      <c r="AT1009" s="81">
        <f t="shared" si="218"/>
        <v>0</v>
      </c>
      <c r="AU1009" s="81" t="str">
        <f t="shared" si="223"/>
        <v/>
      </c>
      <c r="AV1009" s="74">
        <f t="shared" si="224"/>
        <v>0</v>
      </c>
      <c r="AW1009" s="74">
        <f t="shared" si="225"/>
        <v>0</v>
      </c>
    </row>
    <row r="1010" spans="1:49" s="13" customFormat="1" ht="25.15" customHeight="1" x14ac:dyDescent="0.15">
      <c r="A1010" s="72">
        <f t="shared" si="219"/>
        <v>999</v>
      </c>
      <c r="B1010" s="26" t="str">
        <f t="shared" si="212"/>
        <v/>
      </c>
      <c r="C1010" s="73"/>
      <c r="D1010" s="24" t="str">
        <f t="shared" si="220"/>
        <v/>
      </c>
      <c r="E1010" s="24" t="str">
        <f t="shared" si="221"/>
        <v/>
      </c>
      <c r="F1010" s="22"/>
      <c r="G1010" s="23"/>
      <c r="H1010" s="22"/>
      <c r="I1010" s="24" t="str">
        <f>IF(OR(G1010="",H1010="",U1010=""),"",IFERROR(VLOOKUP(G1010&amp;H1010&amp;U1010,※編集不可※選択項目!$K$3:$P$51,5,FALSE),"該当なし"))</f>
        <v/>
      </c>
      <c r="J1010" s="41"/>
      <c r="K1010" s="22"/>
      <c r="L1010" s="24" t="e">
        <f>J1010&amp;#REF!</f>
        <v>#REF!</v>
      </c>
      <c r="M1010" s="22"/>
      <c r="N1010" s="22"/>
      <c r="O1010" s="22"/>
      <c r="P1010" s="22"/>
      <c r="Q1010" s="22"/>
      <c r="R1010" s="22"/>
      <c r="S1010" s="25" t="str">
        <f t="shared" si="213"/>
        <v/>
      </c>
      <c r="T1010" s="22"/>
      <c r="U1010" s="22"/>
      <c r="V1010" s="22"/>
      <c r="W1010" s="22"/>
      <c r="X1010" s="22"/>
      <c r="Y1010" s="22"/>
      <c r="Z1010" s="31"/>
      <c r="AA1010" s="41"/>
      <c r="AB1010" s="31"/>
      <c r="AC1010" s="121"/>
      <c r="AD1010" s="122"/>
      <c r="AE1010" s="118"/>
      <c r="AF1010" s="100"/>
      <c r="AG1010" s="71"/>
      <c r="AH1010" s="94">
        <f>IFERROR(INDEX(※編集不可※選択項目!$P$3:$P$51,MATCH(新規登録用!G1010&amp;新規登録用!H1010&amp;新規登録用!I1010,※編集不可※選択項目!$Q$3:$Q$51,0)),0)</f>
        <v>0</v>
      </c>
      <c r="AI1010" s="95" t="str">
        <f t="shared" si="214"/>
        <v/>
      </c>
      <c r="AJ1010" s="95" t="str">
        <f>IF(G1010&amp;H1010=※編集不可※選択項目!$J$3,VLOOKUP(新規登録用!U1010,※編集不可※選択項目!$N$2:$P$13,3,TRUE),AK1010)</f>
        <v/>
      </c>
      <c r="AK1010" s="95" t="str">
        <f>IF(G1010&amp;H1010=※編集不可※選択項目!$J$15,VLOOKUP(新規登録用!U1010,※編集不可※選択項目!$N$14:$P$25,3,TRUE),AL1010)</f>
        <v/>
      </c>
      <c r="AL1010" s="95" t="str">
        <f>IF(G1010&amp;H1010=※編集不可※選択項目!$J$27,VLOOKUP(新規登録用!U1010,※編集不可※選択項目!$N$26:$P$41,3,TRUE),AM1010)</f>
        <v/>
      </c>
      <c r="AM1010" s="95" t="str">
        <f>IF(G1010&amp;H1010=※編集不可※選択項目!$J$43,VLOOKUP(新規登録用!U1010,※編集不可※選択項目!$N$42:$P$46,3,TRUE),AN1010)</f>
        <v/>
      </c>
      <c r="AN1010" s="95" t="str">
        <f>IF(G1010&amp;H1010=※編集不可※選択項目!$J$48,VLOOKUP(新規登録用!U1010,※編集不可※選択項目!$N$47:$P$51,3,TRUE),"")</f>
        <v/>
      </c>
      <c r="AO1010" s="94">
        <f>IFERROR(VLOOKUP(Y1010&amp;G1010&amp;H1010,※編集不可※選択項目!U:V,2,FALSE),0)</f>
        <v>0</v>
      </c>
      <c r="AP1010" s="94">
        <f t="shared" si="215"/>
        <v>0</v>
      </c>
      <c r="AQ1010" s="94" t="str">
        <f t="shared" si="216"/>
        <v/>
      </c>
      <c r="AR1010" s="81">
        <f t="shared" si="217"/>
        <v>0</v>
      </c>
      <c r="AS1010" s="81">
        <f t="shared" si="222"/>
        <v>0</v>
      </c>
      <c r="AT1010" s="81">
        <f t="shared" si="218"/>
        <v>0</v>
      </c>
      <c r="AU1010" s="81" t="str">
        <f t="shared" si="223"/>
        <v/>
      </c>
      <c r="AV1010" s="74">
        <f t="shared" si="224"/>
        <v>0</v>
      </c>
      <c r="AW1010" s="74">
        <f t="shared" si="225"/>
        <v>0</v>
      </c>
    </row>
    <row r="1011" spans="1:49" s="13" customFormat="1" ht="25.15" customHeight="1" thickBot="1" x14ac:dyDescent="0.2">
      <c r="A1011" s="75">
        <f t="shared" si="219"/>
        <v>1000</v>
      </c>
      <c r="B1011" s="17" t="str">
        <f t="shared" si="212"/>
        <v/>
      </c>
      <c r="C1011" s="76"/>
      <c r="D1011" s="36" t="str">
        <f t="shared" si="220"/>
        <v/>
      </c>
      <c r="E1011" s="36" t="str">
        <f t="shared" si="221"/>
        <v/>
      </c>
      <c r="F1011" s="37"/>
      <c r="G1011" s="38"/>
      <c r="H1011" s="37"/>
      <c r="I1011" s="36" t="str">
        <f>IF(OR(G1011="",H1011="",U1011=""),"",IFERROR(VLOOKUP(G1011&amp;H1011&amp;U1011,※編集不可※選択項目!$K$3:$P$51,5,FALSE),"該当なし"))</f>
        <v/>
      </c>
      <c r="J1011" s="42"/>
      <c r="K1011" s="37"/>
      <c r="L1011" s="36" t="e">
        <f>J1011&amp;#REF!</f>
        <v>#REF!</v>
      </c>
      <c r="M1011" s="37"/>
      <c r="N1011" s="37"/>
      <c r="O1011" s="37"/>
      <c r="P1011" s="37"/>
      <c r="Q1011" s="37"/>
      <c r="R1011" s="37"/>
      <c r="S1011" s="93" t="str">
        <f t="shared" si="213"/>
        <v/>
      </c>
      <c r="T1011" s="37"/>
      <c r="U1011" s="37"/>
      <c r="V1011" s="37"/>
      <c r="W1011" s="37"/>
      <c r="X1011" s="37"/>
      <c r="Y1011" s="37"/>
      <c r="Z1011" s="39"/>
      <c r="AA1011" s="42"/>
      <c r="AB1011" s="39"/>
      <c r="AC1011" s="123"/>
      <c r="AD1011" s="124"/>
      <c r="AE1011" s="118"/>
      <c r="AF1011" s="100"/>
      <c r="AG1011" s="71"/>
      <c r="AH1011" s="94">
        <f>IFERROR(INDEX(※編集不可※選択項目!$P$3:$P$51,MATCH(新規登録用!G1011&amp;新規登録用!H1011&amp;新規登録用!I1011,※編集不可※選択項目!$Q$3:$Q$51,0)),0)</f>
        <v>0</v>
      </c>
      <c r="AI1011" s="95" t="str">
        <f t="shared" si="214"/>
        <v/>
      </c>
      <c r="AJ1011" s="95" t="str">
        <f>IF(G1011&amp;H1011=※編集不可※選択項目!$J$3,VLOOKUP(新規登録用!U1011,※編集不可※選択項目!$N$2:$P$13,3,TRUE),AK1011)</f>
        <v/>
      </c>
      <c r="AK1011" s="95" t="str">
        <f>IF(G1011&amp;H1011=※編集不可※選択項目!$J$15,VLOOKUP(新規登録用!U1011,※編集不可※選択項目!$N$14:$P$25,3,TRUE),AL1011)</f>
        <v/>
      </c>
      <c r="AL1011" s="95" t="str">
        <f>IF(G1011&amp;H1011=※編集不可※選択項目!$J$27,VLOOKUP(新規登録用!U1011,※編集不可※選択項目!$N$26:$P$41,3,TRUE),AM1011)</f>
        <v/>
      </c>
      <c r="AM1011" s="95" t="str">
        <f>IF(G1011&amp;H1011=※編集不可※選択項目!$J$43,VLOOKUP(新規登録用!U1011,※編集不可※選択項目!$N$42:$P$46,3,TRUE),AN1011)</f>
        <v/>
      </c>
      <c r="AN1011" s="95" t="str">
        <f>IF(G1011&amp;H1011=※編集不可※選択項目!$J$48,VLOOKUP(新規登録用!U1011,※編集不可※選択項目!$N$47:$P$51,3,TRUE),"")</f>
        <v/>
      </c>
      <c r="AO1011" s="94">
        <f>IFERROR(VLOOKUP(Y1011&amp;G1011&amp;H1011,※編集不可※選択項目!U:V,2,FALSE),0)</f>
        <v>0</v>
      </c>
      <c r="AP1011" s="94">
        <f t="shared" si="215"/>
        <v>0</v>
      </c>
      <c r="AQ1011" s="94" t="str">
        <f t="shared" si="216"/>
        <v/>
      </c>
      <c r="AR1011" s="81">
        <f t="shared" si="217"/>
        <v>0</v>
      </c>
      <c r="AS1011" s="81">
        <f t="shared" si="222"/>
        <v>0</v>
      </c>
      <c r="AT1011" s="81">
        <f t="shared" si="218"/>
        <v>0</v>
      </c>
      <c r="AU1011" s="81" t="str">
        <f t="shared" si="223"/>
        <v/>
      </c>
      <c r="AV1011" s="74">
        <f t="shared" si="224"/>
        <v>0</v>
      </c>
      <c r="AW1011" s="74">
        <f t="shared" si="225"/>
        <v>0</v>
      </c>
    </row>
    <row r="1012" spans="1:49" x14ac:dyDescent="0.15">
      <c r="AR1012" s="167"/>
      <c r="AS1012" s="167"/>
      <c r="AT1012" s="167"/>
      <c r="AU1012" s="167"/>
      <c r="AV1012" s="167"/>
      <c r="AW1012" s="167"/>
    </row>
    <row r="1013" spans="1:49" x14ac:dyDescent="0.15">
      <c r="AE1013" s="1">
        <f>COUNTA(AE12:AE1011)</f>
        <v>0</v>
      </c>
      <c r="AR1013" s="168">
        <f>SUM(AR10,AR12:AR1011)</f>
        <v>0</v>
      </c>
      <c r="AS1013" s="168">
        <f>SUM(AS12:AS1011)</f>
        <v>0</v>
      </c>
      <c r="AT1013" s="168">
        <f>SUM(AT12:AT1011)</f>
        <v>0</v>
      </c>
      <c r="AU1013" s="148"/>
      <c r="AV1013" s="168">
        <f>IF(COUNTIF(AV12:AV1011,"&gt;=2"),2,1)</f>
        <v>1</v>
      </c>
      <c r="AW1013" s="168">
        <f>SUM(AW12:AW1011)</f>
        <v>0</v>
      </c>
    </row>
    <row r="1014" spans="1:49" x14ac:dyDescent="0.15">
      <c r="AT1014" s="168">
        <f>SUM(AR1013:AT1013)</f>
        <v>0</v>
      </c>
    </row>
  </sheetData>
  <sheetProtection algorithmName="SHA-512" hashValue="CXgZjBCIeC5TxvjhSNIaEVqsAKlvwa+X4cvj7iB9pUMLHag+s9ea22Mfx+MVFRj+Pn+41oaJ7erLEIWZdkXZmg==" saltValue="o01w+NJ7aOmaYRK7AMGJaA==" spinCount="100000" sheet="1" objects="1" scenarios="1" autoFilter="0"/>
  <autoFilter ref="A10:AP1010" xr:uid="{00000000-0009-0000-0000-000003000000}"/>
  <dataConsolidate link="1"/>
  <mergeCells count="44">
    <mergeCell ref="AQ9:AQ10"/>
    <mergeCell ref="A1:G1"/>
    <mergeCell ref="J1:N1"/>
    <mergeCell ref="A2:B2"/>
    <mergeCell ref="C2:D2"/>
    <mergeCell ref="F2:G2"/>
    <mergeCell ref="K2:N2"/>
    <mergeCell ref="M9:M10"/>
    <mergeCell ref="A3:E4"/>
    <mergeCell ref="K3:N3"/>
    <mergeCell ref="K4:N4"/>
    <mergeCell ref="A9:A10"/>
    <mergeCell ref="B9:B10"/>
    <mergeCell ref="C9:C10"/>
    <mergeCell ref="D9:D10"/>
    <mergeCell ref="E9:E10"/>
    <mergeCell ref="F9:F10"/>
    <mergeCell ref="G9:G10"/>
    <mergeCell ref="H9:H10"/>
    <mergeCell ref="I9:I10"/>
    <mergeCell ref="J9:J10"/>
    <mergeCell ref="K9:K10"/>
    <mergeCell ref="L9:L10"/>
    <mergeCell ref="Y9:Y10"/>
    <mergeCell ref="N9:N10"/>
    <mergeCell ref="O9:O10"/>
    <mergeCell ref="P9:P10"/>
    <mergeCell ref="Q9:Q10"/>
    <mergeCell ref="R9:R10"/>
    <mergeCell ref="S9:S10"/>
    <mergeCell ref="T9:T10"/>
    <mergeCell ref="U9:U10"/>
    <mergeCell ref="V9:V10"/>
    <mergeCell ref="W9:W10"/>
    <mergeCell ref="X9:X10"/>
    <mergeCell ref="AP9:AP10"/>
    <mergeCell ref="AE9:AG9"/>
    <mergeCell ref="Z9:Z10"/>
    <mergeCell ref="AA9:AA10"/>
    <mergeCell ref="AB9:AB10"/>
    <mergeCell ref="AC9:AC10"/>
    <mergeCell ref="AH9:AH10"/>
    <mergeCell ref="AI9:AI10"/>
    <mergeCell ref="AD9:AD10"/>
  </mergeCells>
  <phoneticPr fontId="8"/>
  <conditionalFormatting sqref="K2">
    <cfRule type="expression" dxfId="14" priority="31">
      <formula>$AT$1014&gt;=1</formula>
    </cfRule>
  </conditionalFormatting>
  <conditionalFormatting sqref="K3">
    <cfRule type="expression" dxfId="13" priority="34">
      <formula>$AV$1013=2</formula>
    </cfRule>
  </conditionalFormatting>
  <conditionalFormatting sqref="K4">
    <cfRule type="expression" dxfId="12" priority="51">
      <formula>$AW$1013&gt;=1</formula>
    </cfRule>
  </conditionalFormatting>
  <conditionalFormatting sqref="J12:K1011">
    <cfRule type="expression" dxfId="11" priority="54">
      <formula>$AV12&gt;=2</formula>
    </cfRule>
  </conditionalFormatting>
  <conditionalFormatting sqref="I12:I1011">
    <cfRule type="expression" dxfId="10" priority="52">
      <formula>$I12="該当なし"</formula>
    </cfRule>
  </conditionalFormatting>
  <conditionalFormatting sqref="O12:R1011">
    <cfRule type="expression" dxfId="9" priority="1">
      <formula>AND(COUNTIF($J$12:$J$1011,O12)&gt;0,$M12="連結",$AI$5=1)</formula>
    </cfRule>
    <cfRule type="expression" dxfId="8" priority="12">
      <formula>$M12&lt;&gt;"連結"</formula>
    </cfRule>
  </conditionalFormatting>
  <conditionalFormatting sqref="N12:N1011">
    <cfRule type="expression" dxfId="7" priority="10">
      <formula>AND(COUNTIF($J$12:$J$1011,N12)&gt;0,N12&lt;&gt;"",$AI$5=1)</formula>
    </cfRule>
  </conditionalFormatting>
  <conditionalFormatting sqref="C2:D2 F2:G2 G3">
    <cfRule type="expression" dxfId="6" priority="23">
      <formula>AND($G$4&gt;0,C2="")</formula>
    </cfRule>
  </conditionalFormatting>
  <conditionalFormatting sqref="F12:H1011 J12:J1011 M12:N1011 T12:Y1011">
    <cfRule type="expression" dxfId="5" priority="27">
      <formula>AND($C12&lt;&gt;"",F12="")</formula>
    </cfRule>
  </conditionalFormatting>
  <conditionalFormatting sqref="O12:O1011">
    <cfRule type="expression" dxfId="4" priority="28">
      <formula>$AS12=1</formula>
    </cfRule>
  </conditionalFormatting>
  <conditionalFormatting sqref="T12:T1011">
    <cfRule type="expression" dxfId="3" priority="17">
      <formula>$M12="連結"</formula>
    </cfRule>
    <cfRule type="expression" dxfId="2" priority="53">
      <formula>$AW12=1</formula>
    </cfRule>
  </conditionalFormatting>
  <conditionalFormatting sqref="AA12:AA1011">
    <cfRule type="expression" dxfId="1" priority="20">
      <formula>COUNTIF($J12,"*■*")=0</formula>
    </cfRule>
    <cfRule type="expression" dxfId="0" priority="29">
      <formula>$AT12=1</formula>
    </cfRule>
  </conditionalFormatting>
  <dataValidations count="19">
    <dataValidation type="list" allowBlank="1" showInputMessage="1" showErrorMessage="1" sqref="AI5" xr:uid="{0CFA4A88-54AC-441D-88F7-C501910EF179}">
      <formula1>"構成型番をチェックするとき1にする,1"</formula1>
    </dataValidation>
    <dataValidation allowBlank="1" showInputMessage="1" sqref="AB9:AB11 AC9:AG9 Z9:AA10" xr:uid="{679F7BB2-2AA0-4821-8411-2464B1FDFFED}"/>
    <dataValidation type="textLength" operator="lessThanOrEqual" allowBlank="1" showInputMessage="1" showErrorMessage="1" errorTitle="無効な入力" error="40文字以下で入力してください。" sqref="AB12:AB1011 J11:J1011" xr:uid="{78405229-AA9F-4E77-8699-48D48C366F9A}">
      <formula1>40</formula1>
    </dataValidation>
    <dataValidation type="list" allowBlank="1" showInputMessage="1" showErrorMessage="1" sqref="AE11:AE1011" xr:uid="{92D1AF78-64D5-499D-8D0A-9D3EAB4BF108}">
      <formula1>"✓"</formula1>
    </dataValidation>
    <dataValidation type="custom" allowBlank="1" showInputMessage="1" showErrorMessage="1" errorTitle="無効な入力" error="整数で値を入力して下さい。" sqref="Z12:Z1011" xr:uid="{BE1FD3B9-00BA-4B3B-8055-4403954D6341}">
      <formula1>Z12=INT(Z12)</formula1>
    </dataValidation>
    <dataValidation type="custom" allowBlank="1" showInputMessage="1" showErrorMessage="1" errorTitle="無効な入力" error="小数点第二位までの数値を入力してください。" sqref="V12:V1011 X12:X1011" xr:uid="{966C190D-C378-4D71-838E-A7CE289514BA}">
      <formula1>V12*100=INT(V12*100)</formula1>
    </dataValidation>
    <dataValidation type="custom" allowBlank="1" showInputMessage="1" showErrorMessage="1" errorTitle="無効な入力" error="小数点第一位までの数値で入力してください。" sqref="U12:U1011" xr:uid="{38AC3430-9E4C-440D-9FC9-F72D15DADE79}">
      <formula1>U12*10=INT(U12*10)</formula1>
    </dataValidation>
    <dataValidation type="custom" allowBlank="1" showInputMessage="1" showErrorMessage="1" errorTitle="無効な入力" error="小数点第一位までの数値を入力してください。" sqref="T12:T1011 W12:W1011" xr:uid="{2661F2C4-C447-4F58-9CF9-11BCE262089D}">
      <formula1>T12*10=INT(T12*10)</formula1>
    </dataValidation>
    <dataValidation type="textLength" operator="lessThanOrEqual" allowBlank="1" showInputMessage="1" showErrorMessage="1" errorTitle="無効な入力" error="40文字以内で入力してください。" sqref="N11:R1011 F11:F1011" xr:uid="{69BEA96C-85E1-43AE-BF71-8A213C433AC1}">
      <formula1>40</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2005FCEE-B053-4AB6-A981-30F3DE620556}">
      <formula1>40</formula1>
    </dataValidation>
    <dataValidation imeMode="fullKatakana" operator="lessThanOrEqual" allowBlank="1" showInputMessage="1" showErrorMessage="1" sqref="E2" xr:uid="{703FA531-79D3-41A9-94BC-670DC8F85F21}"/>
    <dataValidation imeMode="disabled" operator="greaterThanOrEqual" allowBlank="1" errorTitle="無効な入力" error="SIIへの申請日を半角数字で入力例を参照の上、入力してください。" prompt="SIIへの申請日を半角数字で入力例を参照の上、入力してください" sqref="G3" xr:uid="{48999032-0CF4-4CEF-A570-4C0475DA6A4E}"/>
    <dataValidation type="textLength" operator="lessThanOrEqual" allowBlank="1" showErrorMessage="1" error="40字以内で入力してください。" prompt="40字以内で入力してください。" sqref="C2:D2" xr:uid="{017F2D23-FC7B-4911-BD51-2DA8E580AE4D}">
      <formula1>40</formula1>
    </dataValidation>
    <dataValidation type="textLength" operator="lessThanOrEqual" allowBlank="1" showInputMessage="1" showErrorMessage="1" sqref="AA11" xr:uid="{8309DAE4-D63A-4D9D-BA93-576726CF74A6}">
      <formula1>200</formula1>
    </dataValidation>
    <dataValidation type="textLength" operator="lessThanOrEqual" allowBlank="1" showInputMessage="1" showErrorMessage="1" error="200字以内で入力してください。" sqref="AA13:AA1011" xr:uid="{AEECB01C-8BBA-4BA6-B5CC-F68E99CB259A}">
      <formula1>200</formula1>
    </dataValidation>
    <dataValidation type="textLength" operator="lessThanOrEqual" allowBlank="1" showErrorMessage="1" errorTitle="無効な入力" error="200文字以下で入力してください。" sqref="AA12:AA1011" xr:uid="{A4C49604-10AD-412E-B0BF-6D25919C8683}">
      <formula1>200</formula1>
    </dataValidation>
    <dataValidation type="textLength" operator="lessThanOrEqual" allowBlank="1" showErrorMessage="1" error="200字以内で入力してください。" sqref="AA12" xr:uid="{29EE9F38-837D-4B89-90A9-3E568FCB96B2}">
      <formula1>200</formula1>
    </dataValidation>
    <dataValidation type="list" allowBlank="1" showInputMessage="1" showErrorMessage="1" sqref="AF11:AF1011" xr:uid="{F77C80E4-5EA9-40B4-903B-042C08012527}">
      <formula1>"OK,NG"</formula1>
    </dataValidation>
    <dataValidation type="list" allowBlank="1" showInputMessage="1" showErrorMessage="1" sqref="AC12:AC1011" xr:uid="{1BE37E08-F006-4270-A1C1-8FF2A6213477}">
      <formula1>"そのまま,移動,自由記入"</formula1>
    </dataValidation>
  </dataValidations>
  <pageMargins left="0.23622047244094491" right="0.23622047244094491" top="0.74803149606299213" bottom="0.74803149606299213" header="0.31496062992125984" footer="0.31496062992125984"/>
  <pageSetup paperSize="8" scale="22" fitToHeight="0" orientation="landscape" r:id="rId1"/>
  <headerFooter>
    <oddHeader>&amp;R&amp;"-,太字"&amp;48&amp;F</oddHeader>
  </headerFooter>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A508355D-B197-4BF4-86E9-DE264D9918BD}">
          <x14:formula1>
            <xm:f>※編集不可※選択項目!$H$2:$H$3</xm:f>
          </x14:formula1>
          <xm:sqref>K11:K1011</xm:sqref>
        </x14:dataValidation>
        <x14:dataValidation type="list" allowBlank="1" showInputMessage="1" showErrorMessage="1" xr:uid="{4BF271CD-0F87-4AA6-B183-3BC0EF25E05C}">
          <x14:formula1>
            <xm:f>※編集不可※選択項目!$D$2:$D$6</xm:f>
          </x14:formula1>
          <xm:sqref>H11:H1011</xm:sqref>
        </x14:dataValidation>
        <x14:dataValidation type="list" allowBlank="1" showInputMessage="1" showErrorMessage="1" xr:uid="{17FD6E8F-AB70-42A7-84A6-2ECEAB42C022}">
          <x14:formula1>
            <xm:f>※編集不可※選択項目!$C$2:$C$4</xm:f>
          </x14:formula1>
          <xm:sqref>G11:G1011</xm:sqref>
        </x14:dataValidation>
        <x14:dataValidation type="list" allowBlank="1" showInputMessage="1" showErrorMessage="1" xr:uid="{B08925DE-3067-4AF6-BF5C-CCC0DEFA38D8}">
          <x14:formula1>
            <xm:f>※編集不可※選択項目!$F$2:$F$4</xm:f>
          </x14:formula1>
          <xm:sqref>M11:M1011</xm:sqref>
        </x14:dataValidation>
        <x14:dataValidation type="list" allowBlank="1" showInputMessage="1" showErrorMessage="1" xr:uid="{650A2487-B89F-4DD1-BD0D-85D63A0E79C2}">
          <x14:formula1>
            <xm:f>※編集不可※選択項目!$A$2</xm:f>
          </x14:formula1>
          <xm:sqref>C11:C1011</xm:sqref>
        </x14:dataValidation>
        <x14:dataValidation type="list" allowBlank="1" showInputMessage="1" showErrorMessage="1" xr:uid="{7CB23AFA-014A-4349-BC75-991410CBB84B}">
          <x14:formula1>
            <xm:f>※編集不可※選択項目!$G$2:$G$3</xm:f>
          </x14:formula1>
          <xm:sqref>Y12:Y1011</xm:sqref>
        </x14:dataValidation>
        <x14:dataValidation type="list" allowBlank="1" showErrorMessage="1" xr:uid="{AA2B577B-EECA-404E-A973-611196E0A358}">
          <x14:formula1>
            <xm:f>※編集不可※選択項目!$G$2:$G$3</xm:f>
          </x14:formula1>
          <xm:sqref>Y11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36:B50"/>
  <sheetViews>
    <sheetView showGridLines="0" view="pageBreakPreview" zoomScaleNormal="100" zoomScaleSheetLayoutView="100" workbookViewId="0"/>
  </sheetViews>
  <sheetFormatPr defaultColWidth="9" defaultRowHeight="16.5" x14ac:dyDescent="0.15"/>
  <cols>
    <col min="1" max="1" width="2.625" style="1" customWidth="1"/>
    <col min="2" max="6" width="8" style="1" customWidth="1"/>
    <col min="7" max="11" width="9" style="1"/>
    <col min="12" max="12" width="3.75" style="1" customWidth="1"/>
    <col min="13" max="13" width="18.75" style="1" customWidth="1"/>
    <col min="14" max="16384" width="9" style="1"/>
  </cols>
  <sheetData>
    <row r="36" spans="2:2" x14ac:dyDescent="0.15">
      <c r="B36" s="78"/>
    </row>
    <row r="37" spans="2:2" x14ac:dyDescent="0.15">
      <c r="B37" s="79"/>
    </row>
    <row r="38" spans="2:2" x14ac:dyDescent="0.15">
      <c r="B38" s="79"/>
    </row>
    <row r="39" spans="2:2" x14ac:dyDescent="0.15">
      <c r="B39" s="79"/>
    </row>
    <row r="40" spans="2:2" x14ac:dyDescent="0.15">
      <c r="B40" s="79"/>
    </row>
    <row r="41" spans="2:2" x14ac:dyDescent="0.15">
      <c r="B41" s="79"/>
    </row>
    <row r="42" spans="2:2" x14ac:dyDescent="0.15">
      <c r="B42" s="79"/>
    </row>
    <row r="43" spans="2:2" x14ac:dyDescent="0.15">
      <c r="B43" s="79"/>
    </row>
    <row r="44" spans="2:2" ht="16.5" customHeight="1" x14ac:dyDescent="0.15">
      <c r="B44" s="79"/>
    </row>
    <row r="45" spans="2:2" ht="16.5" customHeight="1" x14ac:dyDescent="0.15">
      <c r="B45" s="79"/>
    </row>
    <row r="46" spans="2:2" x14ac:dyDescent="0.15">
      <c r="B46" s="79"/>
    </row>
    <row r="47" spans="2:2" x14ac:dyDescent="0.15">
      <c r="B47" s="79"/>
    </row>
    <row r="48" spans="2:2" x14ac:dyDescent="0.15">
      <c r="B48" s="79"/>
    </row>
    <row r="49" spans="2:2" x14ac:dyDescent="0.15">
      <c r="B49" s="79"/>
    </row>
    <row r="50" spans="2:2" x14ac:dyDescent="0.15">
      <c r="B50" s="80"/>
    </row>
  </sheetData>
  <sheetProtection algorithmName="SHA-512" hashValue="3DhnzpGogF0m/H1/FA2ghKZNubN6b1S6JbvCC9oz+whhhBNZ+GCP8c8tP5MAtFf34ZmmNeT1KdP879P7KqV/AQ==" saltValue="WdvStnHyXFbfmpTCc+/qdA==" spinCount="100000" sheet="1" objects="1" scenarios="1" selectLockedCells="1" selectUnlockedCells="1"/>
  <phoneticPr fontId="8"/>
  <printOptions horizontalCentered="1"/>
  <pageMargins left="0.70866141732283472" right="0.70866141732283472" top="0.74803149606299213" bottom="0.74803149606299213" header="0.31496062992125984" footer="0.31496062992125984"/>
  <pageSetup paperSize="9" scale="88" orientation="portrait" r:id="rId1"/>
  <colBreaks count="1" manualBreakCount="1">
    <brk id="10" max="4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FE15C-C45E-4C9E-B04D-B8C9BEEA238B}">
  <sheetPr codeName="Sheet3"/>
  <dimension ref="A1:B27"/>
  <sheetViews>
    <sheetView showGridLines="0" view="pageBreakPreview" zoomScale="85" zoomScaleNormal="100" zoomScaleSheetLayoutView="85" workbookViewId="0"/>
  </sheetViews>
  <sheetFormatPr defaultColWidth="9" defaultRowHeight="13.5" x14ac:dyDescent="0.15"/>
  <cols>
    <col min="1" max="1" width="13.5" style="77" customWidth="1"/>
    <col min="2" max="2" width="86.75" style="77" customWidth="1"/>
    <col min="3" max="16384" width="9" style="77"/>
  </cols>
  <sheetData>
    <row r="1" spans="1:2" ht="30" customHeight="1" x14ac:dyDescent="0.15">
      <c r="A1" s="110" t="s">
        <v>133</v>
      </c>
    </row>
    <row r="2" spans="1:2" ht="22.5" customHeight="1" x14ac:dyDescent="0.15">
      <c r="A2" s="111" t="s">
        <v>134</v>
      </c>
      <c r="B2" s="104" t="s">
        <v>162</v>
      </c>
    </row>
    <row r="3" spans="1:2" ht="22.5" customHeight="1" x14ac:dyDescent="0.15">
      <c r="A3" s="112" t="s">
        <v>135</v>
      </c>
      <c r="B3" s="106" t="s">
        <v>164</v>
      </c>
    </row>
    <row r="4" spans="1:2" ht="19.5" customHeight="1" x14ac:dyDescent="0.15">
      <c r="A4" s="225" t="s">
        <v>136</v>
      </c>
      <c r="B4" s="230" t="s">
        <v>186</v>
      </c>
    </row>
    <row r="5" spans="1:2" ht="19.5" customHeight="1" x14ac:dyDescent="0.15">
      <c r="A5" s="226"/>
      <c r="B5" s="228"/>
    </row>
    <row r="6" spans="1:2" ht="19.5" customHeight="1" x14ac:dyDescent="0.15">
      <c r="A6" s="226"/>
      <c r="B6" s="228"/>
    </row>
    <row r="7" spans="1:2" ht="19.5" customHeight="1" x14ac:dyDescent="0.15">
      <c r="A7" s="226"/>
      <c r="B7" s="228"/>
    </row>
    <row r="8" spans="1:2" ht="19.5" customHeight="1" x14ac:dyDescent="0.15">
      <c r="A8" s="226"/>
      <c r="B8" s="228"/>
    </row>
    <row r="9" spans="1:2" ht="19.5" customHeight="1" x14ac:dyDescent="0.15">
      <c r="A9" s="226"/>
      <c r="B9" s="228"/>
    </row>
    <row r="10" spans="1:2" ht="19.5" customHeight="1" x14ac:dyDescent="0.15">
      <c r="A10" s="226"/>
      <c r="B10" s="228"/>
    </row>
    <row r="11" spans="1:2" ht="19.5" customHeight="1" x14ac:dyDescent="0.15">
      <c r="A11" s="226"/>
      <c r="B11" s="228"/>
    </row>
    <row r="12" spans="1:2" ht="19.5" customHeight="1" x14ac:dyDescent="0.15">
      <c r="A12" s="226"/>
      <c r="B12" s="228"/>
    </row>
    <row r="13" spans="1:2" ht="19.5" customHeight="1" x14ac:dyDescent="0.15">
      <c r="A13" s="226"/>
      <c r="B13" s="228"/>
    </row>
    <row r="14" spans="1:2" ht="19.5" customHeight="1" x14ac:dyDescent="0.15">
      <c r="A14" s="226"/>
      <c r="B14" s="228"/>
    </row>
    <row r="15" spans="1:2" ht="19.5" customHeight="1" x14ac:dyDescent="0.15">
      <c r="A15" s="226"/>
      <c r="B15" s="228"/>
    </row>
    <row r="16" spans="1:2" ht="19.5" customHeight="1" x14ac:dyDescent="0.15">
      <c r="A16" s="226"/>
      <c r="B16" s="228"/>
    </row>
    <row r="17" spans="1:2" ht="19.5" customHeight="1" x14ac:dyDescent="0.15">
      <c r="A17" s="226"/>
      <c r="B17" s="228"/>
    </row>
    <row r="18" spans="1:2" ht="19.5" customHeight="1" x14ac:dyDescent="0.15">
      <c r="A18" s="226"/>
      <c r="B18" s="228"/>
    </row>
    <row r="19" spans="1:2" ht="19.5" customHeight="1" x14ac:dyDescent="0.15">
      <c r="A19" s="226"/>
      <c r="B19" s="228"/>
    </row>
    <row r="20" spans="1:2" ht="19.5" customHeight="1" x14ac:dyDescent="0.15">
      <c r="A20" s="226"/>
      <c r="B20" s="228"/>
    </row>
    <row r="21" spans="1:2" ht="19.5" customHeight="1" x14ac:dyDescent="0.15">
      <c r="A21" s="226"/>
      <c r="B21" s="228"/>
    </row>
    <row r="22" spans="1:2" ht="19.5" customHeight="1" x14ac:dyDescent="0.15">
      <c r="A22" s="226"/>
      <c r="B22" s="228"/>
    </row>
    <row r="23" spans="1:2" ht="19.5" customHeight="1" x14ac:dyDescent="0.15">
      <c r="A23" s="226"/>
      <c r="B23" s="228"/>
    </row>
    <row r="24" spans="1:2" ht="19.5" customHeight="1" x14ac:dyDescent="0.15">
      <c r="A24" s="226"/>
      <c r="B24" s="228"/>
    </row>
    <row r="25" spans="1:2" ht="19.5" customHeight="1" x14ac:dyDescent="0.15">
      <c r="A25" s="226"/>
      <c r="B25" s="228"/>
    </row>
    <row r="26" spans="1:2" ht="19.5" customHeight="1" x14ac:dyDescent="0.15">
      <c r="A26" s="226"/>
      <c r="B26" s="228"/>
    </row>
    <row r="27" spans="1:2" ht="19.5" customHeight="1" x14ac:dyDescent="0.15">
      <c r="A27" s="227"/>
      <c r="B27" s="229"/>
    </row>
  </sheetData>
  <sheetProtection algorithmName="SHA-512" hashValue="d/WLLkhepEnieGUkcGHIfbXNXtIudellPpl2iiHlCFLvyc8K9jE6nlw97YBkbPLXZ/2a63ZZJMdWn+SWTZOSbg==" saltValue="IjuFoAJWtOdr+nDgRawOqA==" spinCount="100000" sheet="1" objects="1" scenarios="1"/>
  <mergeCells count="2">
    <mergeCell ref="A4:A27"/>
    <mergeCell ref="B4:B27"/>
  </mergeCells>
  <phoneticPr fontId="8"/>
  <hyperlinks>
    <hyperlink ref="B2" r:id="rId1" xr:uid="{87042ADF-14FC-4053-9935-40E3AA30C252}"/>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0.499984740745262"/>
    <pageSetUpPr fitToPage="1"/>
  </sheetPr>
  <dimension ref="A1:Y53"/>
  <sheetViews>
    <sheetView zoomScale="70" zoomScaleNormal="70" workbookViewId="0">
      <selection activeCell="K1" sqref="K1:Q1"/>
    </sheetView>
  </sheetViews>
  <sheetFormatPr defaultColWidth="9" defaultRowHeight="14.25" x14ac:dyDescent="0.15"/>
  <cols>
    <col min="1" max="1" width="22.125" customWidth="1"/>
    <col min="2" max="2" width="28.25" bestFit="1" customWidth="1"/>
    <col min="3" max="4" width="28.25" customWidth="1"/>
    <col min="5" max="5" width="18" customWidth="1"/>
    <col min="7" max="7" width="16" customWidth="1"/>
    <col min="10" max="10" width="22.625" customWidth="1"/>
    <col min="11" max="11" width="31.25" bestFit="1" customWidth="1"/>
    <col min="12" max="12" width="15" bestFit="1" customWidth="1"/>
    <col min="13" max="13" width="20.75" bestFit="1" customWidth="1"/>
    <col min="14" max="14" width="24.25" bestFit="1" customWidth="1"/>
    <col min="15" max="15" width="15" bestFit="1" customWidth="1"/>
    <col min="17" max="17" width="33.75" customWidth="1"/>
    <col min="20" max="20" width="28.75" customWidth="1"/>
    <col min="21" max="21" width="36.5" bestFit="1" customWidth="1"/>
  </cols>
  <sheetData>
    <row r="1" spans="1:25" ht="31.5" x14ac:dyDescent="0.15">
      <c r="A1" s="4" t="s">
        <v>1</v>
      </c>
      <c r="B1" s="4" t="s">
        <v>2</v>
      </c>
      <c r="C1" s="4" t="s">
        <v>168</v>
      </c>
      <c r="D1" s="4" t="s">
        <v>55</v>
      </c>
      <c r="E1" s="4" t="s">
        <v>13</v>
      </c>
      <c r="F1" s="4" t="s">
        <v>12</v>
      </c>
      <c r="G1" s="4" t="s">
        <v>10</v>
      </c>
      <c r="H1" s="4" t="s">
        <v>17</v>
      </c>
      <c r="J1" s="109"/>
      <c r="K1" s="4" t="s">
        <v>64</v>
      </c>
      <c r="L1" s="129" t="s">
        <v>6</v>
      </c>
      <c r="M1" s="129" t="s">
        <v>63</v>
      </c>
      <c r="N1" s="130" t="s">
        <v>96</v>
      </c>
      <c r="O1" s="130" t="s">
        <v>111</v>
      </c>
      <c r="P1" s="130" t="s">
        <v>22</v>
      </c>
      <c r="Q1" s="32" t="s">
        <v>104</v>
      </c>
      <c r="R1" s="109"/>
      <c r="S1" s="109"/>
      <c r="T1" s="109"/>
      <c r="U1" s="109"/>
      <c r="V1" s="109"/>
      <c r="W1" s="109"/>
      <c r="X1" s="109"/>
      <c r="Y1" s="109"/>
    </row>
    <row r="2" spans="1:25" ht="16.5" customHeight="1" x14ac:dyDescent="0.25">
      <c r="A2" s="5" t="s">
        <v>7</v>
      </c>
      <c r="B2" s="5" t="s">
        <v>69</v>
      </c>
      <c r="C2" s="5" t="s">
        <v>97</v>
      </c>
      <c r="D2" s="5" t="s">
        <v>169</v>
      </c>
      <c r="E2" s="5" t="s">
        <v>14</v>
      </c>
      <c r="F2" s="5" t="s">
        <v>16</v>
      </c>
      <c r="G2" s="5" t="s">
        <v>8</v>
      </c>
      <c r="H2" s="5" t="s">
        <v>18</v>
      </c>
      <c r="J2" s="109"/>
      <c r="K2" s="131"/>
      <c r="L2" s="132"/>
      <c r="M2" s="132"/>
      <c r="N2" s="133">
        <v>0</v>
      </c>
      <c r="O2" s="132"/>
      <c r="P2" s="134">
        <f>P3</f>
        <v>6.3</v>
      </c>
      <c r="Q2" s="135"/>
      <c r="R2" s="109" t="s">
        <v>125</v>
      </c>
      <c r="S2" s="136" t="s">
        <v>11</v>
      </c>
      <c r="T2" s="136"/>
      <c r="U2" s="136"/>
      <c r="V2" s="109"/>
      <c r="W2" s="109"/>
      <c r="X2" s="109"/>
      <c r="Y2" s="109"/>
    </row>
    <row r="3" spans="1:25" ht="15.75" x14ac:dyDescent="0.25">
      <c r="A3" s="109"/>
      <c r="B3" s="5" t="s">
        <v>70</v>
      </c>
      <c r="C3" s="5" t="s">
        <v>98</v>
      </c>
      <c r="D3" s="5" t="s">
        <v>170</v>
      </c>
      <c r="E3" s="5" t="s">
        <v>15</v>
      </c>
      <c r="F3" s="5" t="s">
        <v>158</v>
      </c>
      <c r="G3" s="5" t="s">
        <v>9</v>
      </c>
      <c r="H3" s="5" t="s">
        <v>19</v>
      </c>
      <c r="J3" s="109" t="str">
        <f>L3&amp;M3</f>
        <v>店舗用４方向カセット形</v>
      </c>
      <c r="K3" s="5" t="str">
        <f>L3&amp;M3&amp;N3</f>
        <v>店舗用４方向カセット形3.6</v>
      </c>
      <c r="L3" s="137" t="s">
        <v>67</v>
      </c>
      <c r="M3" s="137" t="s">
        <v>57</v>
      </c>
      <c r="N3" s="138">
        <v>3.6</v>
      </c>
      <c r="O3" s="137" t="s">
        <v>76</v>
      </c>
      <c r="P3" s="137">
        <v>6.3</v>
      </c>
      <c r="Q3" s="137" t="str">
        <f>L3&amp;M3&amp;O3</f>
        <v>店舗用４方向カセット形40形</v>
      </c>
      <c r="R3" s="109"/>
      <c r="S3" s="139" t="s">
        <v>25</v>
      </c>
      <c r="T3" s="139" t="s">
        <v>6</v>
      </c>
      <c r="U3" s="139" t="s">
        <v>21</v>
      </c>
      <c r="V3" s="5" t="s">
        <v>26</v>
      </c>
      <c r="W3" s="109"/>
      <c r="X3" s="140" t="s">
        <v>76</v>
      </c>
      <c r="Y3" s="140">
        <v>6.3</v>
      </c>
    </row>
    <row r="4" spans="1:25" ht="15.75" x14ac:dyDescent="0.25">
      <c r="A4" s="109"/>
      <c r="B4" s="5" t="s">
        <v>23</v>
      </c>
      <c r="C4" s="5" t="s">
        <v>99</v>
      </c>
      <c r="D4" s="5" t="s">
        <v>101</v>
      </c>
      <c r="E4" s="109"/>
      <c r="F4" s="5" t="s">
        <v>159</v>
      </c>
      <c r="G4" s="109"/>
      <c r="H4" s="109"/>
      <c r="J4" s="109"/>
      <c r="K4" s="5" t="str">
        <f t="shared" ref="K4:K51" si="0">L4&amp;M4&amp;N4</f>
        <v>店舗用４方向カセット形4</v>
      </c>
      <c r="L4" s="137" t="s">
        <v>67</v>
      </c>
      <c r="M4" s="137" t="s">
        <v>57</v>
      </c>
      <c r="N4" s="138">
        <v>4</v>
      </c>
      <c r="O4" s="137" t="s">
        <v>77</v>
      </c>
      <c r="P4" s="137">
        <v>6.2</v>
      </c>
      <c r="Q4" s="137" t="str">
        <f t="shared" ref="Q4:Q51" si="1">L4&amp;M4&amp;O4</f>
        <v>店舗用４方向カセット形45形</v>
      </c>
      <c r="R4" s="109"/>
      <c r="S4" s="141" t="s">
        <v>9</v>
      </c>
      <c r="T4" s="5" t="s">
        <v>69</v>
      </c>
      <c r="U4" s="5" t="str">
        <f>S4&amp;T4</f>
        <v>非該当店舗用４方向カセット形</v>
      </c>
      <c r="V4" s="142">
        <v>1</v>
      </c>
      <c r="W4" s="109"/>
      <c r="X4" s="140" t="s">
        <v>77</v>
      </c>
      <c r="Y4" s="140">
        <v>6.2</v>
      </c>
    </row>
    <row r="5" spans="1:25" ht="15.75" x14ac:dyDescent="0.25">
      <c r="A5" s="109"/>
      <c r="B5" s="5" t="s">
        <v>71</v>
      </c>
      <c r="C5" s="109"/>
      <c r="D5" s="5" t="s">
        <v>100</v>
      </c>
      <c r="E5" s="109"/>
      <c r="F5" s="109"/>
      <c r="G5" s="109"/>
      <c r="H5" s="109"/>
      <c r="J5" s="109"/>
      <c r="K5" s="5" t="str">
        <f t="shared" si="0"/>
        <v>店舗用４方向カセット形4.5</v>
      </c>
      <c r="L5" s="137" t="s">
        <v>67</v>
      </c>
      <c r="M5" s="137" t="s">
        <v>57</v>
      </c>
      <c r="N5" s="138">
        <v>4.5</v>
      </c>
      <c r="O5" s="137" t="s">
        <v>78</v>
      </c>
      <c r="P5" s="137">
        <v>6.2</v>
      </c>
      <c r="Q5" s="137" t="str">
        <f t="shared" si="1"/>
        <v>店舗用４方向カセット形50形</v>
      </c>
      <c r="R5" s="109"/>
      <c r="S5" s="143" t="s">
        <v>9</v>
      </c>
      <c r="T5" s="5" t="s">
        <v>70</v>
      </c>
      <c r="U5" s="5" t="str">
        <f t="shared" ref="U5:U13" si="2">S5&amp;T5</f>
        <v>非該当店舗用４方向カセット形以外</v>
      </c>
      <c r="V5" s="144">
        <v>1</v>
      </c>
      <c r="W5" s="109"/>
      <c r="X5" s="140" t="s">
        <v>78</v>
      </c>
      <c r="Y5" s="140">
        <v>6.2</v>
      </c>
    </row>
    <row r="6" spans="1:25" ht="15.75" x14ac:dyDescent="0.25">
      <c r="A6" s="109"/>
      <c r="B6" s="5" t="s">
        <v>72</v>
      </c>
      <c r="C6" s="109"/>
      <c r="D6" s="5" t="s">
        <v>60</v>
      </c>
      <c r="E6" s="109"/>
      <c r="F6" s="109"/>
      <c r="G6" s="109"/>
      <c r="H6" s="109"/>
      <c r="J6" s="109"/>
      <c r="K6" s="5" t="str">
        <f t="shared" si="0"/>
        <v>店舗用４方向カセット形5</v>
      </c>
      <c r="L6" s="137" t="s">
        <v>67</v>
      </c>
      <c r="M6" s="137" t="s">
        <v>57</v>
      </c>
      <c r="N6" s="138">
        <v>5</v>
      </c>
      <c r="O6" s="137" t="s">
        <v>79</v>
      </c>
      <c r="P6" s="137">
        <v>6.1</v>
      </c>
      <c r="Q6" s="137" t="str">
        <f t="shared" si="1"/>
        <v>店舗用４方向カセット形56形</v>
      </c>
      <c r="R6" s="109"/>
      <c r="S6" s="143" t="s">
        <v>9</v>
      </c>
      <c r="T6" s="5" t="s">
        <v>124</v>
      </c>
      <c r="U6" s="5" t="str">
        <f t="shared" si="2"/>
        <v>非該当ビル用マルチ</v>
      </c>
      <c r="V6" s="144">
        <v>1</v>
      </c>
      <c r="W6" s="109"/>
      <c r="X6" s="140" t="s">
        <v>79</v>
      </c>
      <c r="Y6" s="140">
        <v>6.1</v>
      </c>
    </row>
    <row r="7" spans="1:25" ht="16.5" x14ac:dyDescent="0.25">
      <c r="B7" s="1"/>
      <c r="C7" s="1"/>
      <c r="D7" s="1"/>
      <c r="E7" s="1"/>
      <c r="J7" s="109"/>
      <c r="K7" s="5" t="str">
        <f t="shared" si="0"/>
        <v>店舗用４方向カセット形5.6</v>
      </c>
      <c r="L7" s="137" t="s">
        <v>67</v>
      </c>
      <c r="M7" s="137" t="s">
        <v>57</v>
      </c>
      <c r="N7" s="138">
        <v>5.6</v>
      </c>
      <c r="O7" s="137" t="s">
        <v>80</v>
      </c>
      <c r="P7" s="137">
        <v>6.1</v>
      </c>
      <c r="Q7" s="137" t="str">
        <f t="shared" si="1"/>
        <v>店舗用４方向カセット形63形</v>
      </c>
      <c r="R7" s="109"/>
      <c r="S7" s="143" t="s">
        <v>9</v>
      </c>
      <c r="T7" s="5" t="s">
        <v>71</v>
      </c>
      <c r="U7" s="5" t="str">
        <f t="shared" si="2"/>
        <v>非該当設備用直吹き形</v>
      </c>
      <c r="V7" s="144">
        <v>1</v>
      </c>
      <c r="W7" s="109"/>
      <c r="X7" s="140" t="s">
        <v>80</v>
      </c>
      <c r="Y7" s="140">
        <v>6.1</v>
      </c>
    </row>
    <row r="8" spans="1:25" ht="15.75" x14ac:dyDescent="0.25">
      <c r="J8" s="109"/>
      <c r="K8" s="5" t="str">
        <f t="shared" si="0"/>
        <v>店舗用４方向カセット形7.1</v>
      </c>
      <c r="L8" s="137" t="s">
        <v>67</v>
      </c>
      <c r="M8" s="137" t="s">
        <v>57</v>
      </c>
      <c r="N8" s="138">
        <v>7.1</v>
      </c>
      <c r="O8" s="137" t="s">
        <v>81</v>
      </c>
      <c r="P8" s="137">
        <v>6</v>
      </c>
      <c r="Q8" s="137" t="str">
        <f t="shared" si="1"/>
        <v>店舗用４方向カセット形80形</v>
      </c>
      <c r="R8" s="109"/>
      <c r="S8" s="145" t="s">
        <v>9</v>
      </c>
      <c r="T8" s="5" t="s">
        <v>72</v>
      </c>
      <c r="U8" s="5" t="str">
        <f t="shared" si="2"/>
        <v>非該当設備用ダクト形</v>
      </c>
      <c r="V8" s="144">
        <v>1</v>
      </c>
      <c r="W8" s="109"/>
      <c r="X8" s="140" t="s">
        <v>81</v>
      </c>
      <c r="Y8" s="140">
        <v>6</v>
      </c>
    </row>
    <row r="9" spans="1:25" ht="15.75" x14ac:dyDescent="0.25">
      <c r="J9" s="109"/>
      <c r="K9" s="5" t="str">
        <f t="shared" si="0"/>
        <v>店舗用４方向カセット形10</v>
      </c>
      <c r="L9" s="137" t="s">
        <v>67</v>
      </c>
      <c r="M9" s="137" t="s">
        <v>57</v>
      </c>
      <c r="N9" s="138">
        <v>10</v>
      </c>
      <c r="O9" s="137" t="s">
        <v>82</v>
      </c>
      <c r="P9" s="137">
        <v>6.3</v>
      </c>
      <c r="Q9" s="137" t="str">
        <f t="shared" si="1"/>
        <v>店舗用４方向カセット形112形</v>
      </c>
      <c r="R9" s="109"/>
      <c r="S9" s="141" t="s">
        <v>8</v>
      </c>
      <c r="T9" s="5" t="s">
        <v>69</v>
      </c>
      <c r="U9" s="5" t="str">
        <f t="shared" si="2"/>
        <v>該当店舗用４方向カセット形</v>
      </c>
      <c r="V9" s="142">
        <v>0.9</v>
      </c>
      <c r="W9" s="109"/>
      <c r="X9" s="140" t="s">
        <v>82</v>
      </c>
      <c r="Y9" s="140">
        <v>6.3</v>
      </c>
    </row>
    <row r="10" spans="1:25" ht="15.75" x14ac:dyDescent="0.25">
      <c r="J10" s="109"/>
      <c r="K10" s="5" t="str">
        <f t="shared" si="0"/>
        <v>店舗用４方向カセット形12.5</v>
      </c>
      <c r="L10" s="137" t="s">
        <v>67</v>
      </c>
      <c r="M10" s="137" t="s">
        <v>57</v>
      </c>
      <c r="N10" s="138">
        <v>12.5</v>
      </c>
      <c r="O10" s="137" t="s">
        <v>83</v>
      </c>
      <c r="P10" s="137">
        <v>6</v>
      </c>
      <c r="Q10" s="137" t="str">
        <f t="shared" si="1"/>
        <v>店舗用４方向カセット形140形</v>
      </c>
      <c r="R10" s="109"/>
      <c r="S10" s="143" t="s">
        <v>8</v>
      </c>
      <c r="T10" s="5" t="s">
        <v>70</v>
      </c>
      <c r="U10" s="5" t="str">
        <f t="shared" si="2"/>
        <v>該当店舗用４方向カセット形以外</v>
      </c>
      <c r="V10" s="144">
        <v>0.9</v>
      </c>
      <c r="W10" s="109"/>
      <c r="X10" s="140" t="s">
        <v>83</v>
      </c>
      <c r="Y10" s="140">
        <v>6</v>
      </c>
    </row>
    <row r="11" spans="1:25" ht="15.75" x14ac:dyDescent="0.25">
      <c r="J11" s="109"/>
      <c r="K11" s="5" t="str">
        <f t="shared" si="0"/>
        <v>店舗用４方向カセット形14</v>
      </c>
      <c r="L11" s="137" t="s">
        <v>67</v>
      </c>
      <c r="M11" s="137" t="s">
        <v>57</v>
      </c>
      <c r="N11" s="138">
        <v>14</v>
      </c>
      <c r="O11" s="137" t="s">
        <v>84</v>
      </c>
      <c r="P11" s="137">
        <v>5.8</v>
      </c>
      <c r="Q11" s="137" t="str">
        <f t="shared" si="1"/>
        <v>店舗用４方向カセット形160形</v>
      </c>
      <c r="R11" s="109"/>
      <c r="S11" s="143" t="s">
        <v>8</v>
      </c>
      <c r="T11" s="5" t="s">
        <v>124</v>
      </c>
      <c r="U11" s="5" t="str">
        <f t="shared" si="2"/>
        <v>該当ビル用マルチ</v>
      </c>
      <c r="V11" s="144">
        <v>0.9</v>
      </c>
      <c r="W11" s="109"/>
      <c r="X11" s="140" t="s">
        <v>84</v>
      </c>
      <c r="Y11" s="140">
        <v>5.8</v>
      </c>
    </row>
    <row r="12" spans="1:25" ht="15.75" x14ac:dyDescent="0.25">
      <c r="J12" s="109"/>
      <c r="K12" s="5" t="str">
        <f t="shared" si="0"/>
        <v>店舗用４方向カセット形20</v>
      </c>
      <c r="L12" s="137" t="s">
        <v>67</v>
      </c>
      <c r="M12" s="137" t="s">
        <v>57</v>
      </c>
      <c r="N12" s="138">
        <v>20</v>
      </c>
      <c r="O12" s="137" t="s">
        <v>85</v>
      </c>
      <c r="P12" s="137">
        <v>5.4</v>
      </c>
      <c r="Q12" s="137" t="str">
        <f t="shared" si="1"/>
        <v>店舗用４方向カセット形224形</v>
      </c>
      <c r="R12" s="109"/>
      <c r="S12" s="143" t="s">
        <v>8</v>
      </c>
      <c r="T12" s="5" t="s">
        <v>71</v>
      </c>
      <c r="U12" s="5" t="str">
        <f t="shared" si="2"/>
        <v>該当設備用直吹き形</v>
      </c>
      <c r="V12" s="144">
        <v>0.9</v>
      </c>
      <c r="W12" s="109"/>
      <c r="X12" s="140" t="s">
        <v>85</v>
      </c>
      <c r="Y12" s="140">
        <v>5.4</v>
      </c>
    </row>
    <row r="13" spans="1:25" ht="16.5" customHeight="1" x14ac:dyDescent="0.25">
      <c r="J13" s="109"/>
      <c r="K13" s="5" t="str">
        <f t="shared" si="0"/>
        <v>店舗用４方向カセット形25</v>
      </c>
      <c r="L13" s="137" t="s">
        <v>67</v>
      </c>
      <c r="M13" s="137" t="s">
        <v>57</v>
      </c>
      <c r="N13" s="138">
        <v>25</v>
      </c>
      <c r="O13" s="137" t="s">
        <v>86</v>
      </c>
      <c r="P13" s="137">
        <v>5</v>
      </c>
      <c r="Q13" s="137" t="str">
        <f t="shared" si="1"/>
        <v>店舗用４方向カセット形280形</v>
      </c>
      <c r="R13" s="109"/>
      <c r="S13" s="145" t="s">
        <v>8</v>
      </c>
      <c r="T13" s="5" t="s">
        <v>72</v>
      </c>
      <c r="U13" s="5" t="str">
        <f t="shared" si="2"/>
        <v>該当設備用ダクト形</v>
      </c>
      <c r="V13" s="144">
        <v>0.9</v>
      </c>
      <c r="W13" s="109"/>
      <c r="X13" s="140" t="s">
        <v>86</v>
      </c>
      <c r="Y13" s="140">
        <v>5</v>
      </c>
    </row>
    <row r="14" spans="1:25" ht="15.75" x14ac:dyDescent="0.15">
      <c r="J14" s="109"/>
      <c r="K14" s="5"/>
      <c r="L14" s="137"/>
      <c r="M14" s="137"/>
      <c r="N14" s="138">
        <v>0</v>
      </c>
      <c r="O14" s="137"/>
      <c r="P14" s="146">
        <f>P15</f>
        <v>5.4</v>
      </c>
      <c r="Q14" s="137"/>
      <c r="R14" s="109" t="s">
        <v>125</v>
      </c>
      <c r="S14" s="109"/>
      <c r="T14" s="109"/>
      <c r="U14" s="109"/>
      <c r="V14" s="109"/>
      <c r="W14" s="109"/>
      <c r="X14" s="140" t="s">
        <v>76</v>
      </c>
      <c r="Y14" s="140">
        <v>5.4</v>
      </c>
    </row>
    <row r="15" spans="1:25" ht="15.75" x14ac:dyDescent="0.15">
      <c r="J15" s="109" t="str">
        <f>L15&amp;M15</f>
        <v>店舗用４方向カセット形以外</v>
      </c>
      <c r="K15" s="5" t="str">
        <f t="shared" si="0"/>
        <v>店舗用４方向カセット形以外3.6</v>
      </c>
      <c r="L15" s="137" t="s">
        <v>67</v>
      </c>
      <c r="M15" s="137" t="s">
        <v>61</v>
      </c>
      <c r="N15" s="138">
        <v>3.6</v>
      </c>
      <c r="O15" s="137" t="s">
        <v>76</v>
      </c>
      <c r="P15" s="137">
        <v>5.4</v>
      </c>
      <c r="Q15" s="137" t="str">
        <f t="shared" si="1"/>
        <v>店舗用４方向カセット形以外40形</v>
      </c>
      <c r="R15" s="109"/>
      <c r="S15" s="109"/>
      <c r="T15" s="109"/>
      <c r="U15" s="109"/>
      <c r="V15" s="109"/>
      <c r="W15" s="109"/>
      <c r="X15" s="140" t="s">
        <v>77</v>
      </c>
      <c r="Y15" s="140">
        <v>5.2</v>
      </c>
    </row>
    <row r="16" spans="1:25" ht="15.75" x14ac:dyDescent="0.15">
      <c r="J16" s="109"/>
      <c r="K16" s="5" t="str">
        <f t="shared" si="0"/>
        <v>店舗用４方向カセット形以外4</v>
      </c>
      <c r="L16" s="137" t="s">
        <v>67</v>
      </c>
      <c r="M16" s="137" t="s">
        <v>61</v>
      </c>
      <c r="N16" s="138">
        <v>4</v>
      </c>
      <c r="O16" s="137" t="s">
        <v>77</v>
      </c>
      <c r="P16" s="137">
        <v>5.2</v>
      </c>
      <c r="Q16" s="137" t="str">
        <f t="shared" si="1"/>
        <v>店舗用４方向カセット形以外45形</v>
      </c>
      <c r="R16" s="109"/>
      <c r="S16" s="109"/>
      <c r="T16" s="109"/>
      <c r="U16" s="109"/>
      <c r="V16" s="109"/>
      <c r="W16" s="109"/>
      <c r="X16" s="140" t="s">
        <v>78</v>
      </c>
      <c r="Y16" s="140">
        <v>5.2</v>
      </c>
    </row>
    <row r="17" spans="10:25" ht="15.75" x14ac:dyDescent="0.15">
      <c r="J17" s="109"/>
      <c r="K17" s="5" t="str">
        <f t="shared" si="0"/>
        <v>店舗用４方向カセット形以外4.5</v>
      </c>
      <c r="L17" s="137" t="s">
        <v>67</v>
      </c>
      <c r="M17" s="137" t="s">
        <v>61</v>
      </c>
      <c r="N17" s="138">
        <v>4.5</v>
      </c>
      <c r="O17" s="137" t="s">
        <v>78</v>
      </c>
      <c r="P17" s="137">
        <v>5.2</v>
      </c>
      <c r="Q17" s="137" t="str">
        <f t="shared" si="1"/>
        <v>店舗用４方向カセット形以外50形</v>
      </c>
      <c r="R17" s="109"/>
      <c r="S17" s="109"/>
      <c r="T17" s="109"/>
      <c r="U17" s="109"/>
      <c r="V17" s="109"/>
      <c r="W17" s="109"/>
      <c r="X17" s="140" t="s">
        <v>79</v>
      </c>
      <c r="Y17" s="140">
        <v>5.0999999999999996</v>
      </c>
    </row>
    <row r="18" spans="10:25" ht="15.75" x14ac:dyDescent="0.15">
      <c r="J18" s="109"/>
      <c r="K18" s="5" t="str">
        <f t="shared" si="0"/>
        <v>店舗用４方向カセット形以外5</v>
      </c>
      <c r="L18" s="137" t="s">
        <v>67</v>
      </c>
      <c r="M18" s="137" t="s">
        <v>61</v>
      </c>
      <c r="N18" s="138">
        <v>5</v>
      </c>
      <c r="O18" s="137" t="s">
        <v>79</v>
      </c>
      <c r="P18" s="137">
        <v>5.0999999999999996</v>
      </c>
      <c r="Q18" s="137" t="str">
        <f t="shared" si="1"/>
        <v>店舗用４方向カセット形以外56形</v>
      </c>
      <c r="R18" s="109"/>
      <c r="S18" s="109"/>
      <c r="T18" s="109"/>
      <c r="U18" s="109"/>
      <c r="V18" s="109"/>
      <c r="W18" s="109"/>
      <c r="X18" s="140" t="s">
        <v>80</v>
      </c>
      <c r="Y18" s="140">
        <v>5.0999999999999996</v>
      </c>
    </row>
    <row r="19" spans="10:25" ht="15.75" x14ac:dyDescent="0.15">
      <c r="J19" s="109"/>
      <c r="K19" s="5" t="str">
        <f t="shared" si="0"/>
        <v>店舗用４方向カセット形以外5.6</v>
      </c>
      <c r="L19" s="137" t="s">
        <v>67</v>
      </c>
      <c r="M19" s="137" t="s">
        <v>61</v>
      </c>
      <c r="N19" s="138">
        <v>5.6</v>
      </c>
      <c r="O19" s="137" t="s">
        <v>80</v>
      </c>
      <c r="P19" s="137">
        <v>5.0999999999999996</v>
      </c>
      <c r="Q19" s="137" t="str">
        <f t="shared" si="1"/>
        <v>店舗用４方向カセット形以外63形</v>
      </c>
      <c r="R19" s="109"/>
      <c r="S19" s="109"/>
      <c r="T19" s="109"/>
      <c r="U19" s="109"/>
      <c r="V19" s="109"/>
      <c r="W19" s="109"/>
      <c r="X19" s="140" t="s">
        <v>81</v>
      </c>
      <c r="Y19" s="140">
        <v>5</v>
      </c>
    </row>
    <row r="20" spans="10:25" ht="15.75" x14ac:dyDescent="0.15">
      <c r="J20" s="109"/>
      <c r="K20" s="5" t="str">
        <f t="shared" si="0"/>
        <v>店舗用４方向カセット形以外7.1</v>
      </c>
      <c r="L20" s="137" t="s">
        <v>67</v>
      </c>
      <c r="M20" s="137" t="s">
        <v>61</v>
      </c>
      <c r="N20" s="138">
        <v>7.1</v>
      </c>
      <c r="O20" s="137" t="s">
        <v>81</v>
      </c>
      <c r="P20" s="137">
        <v>5</v>
      </c>
      <c r="Q20" s="137" t="str">
        <f t="shared" si="1"/>
        <v>店舗用４方向カセット形以外80形</v>
      </c>
      <c r="R20" s="109"/>
      <c r="S20" s="109"/>
      <c r="T20" s="109"/>
      <c r="U20" s="109"/>
      <c r="V20" s="109"/>
      <c r="W20" s="109"/>
      <c r="X20" s="140" t="s">
        <v>82</v>
      </c>
      <c r="Y20" s="140">
        <v>5.4</v>
      </c>
    </row>
    <row r="21" spans="10:25" ht="15.75" x14ac:dyDescent="0.15">
      <c r="J21" s="109"/>
      <c r="K21" s="5" t="str">
        <f t="shared" si="0"/>
        <v>店舗用４方向カセット形以外10</v>
      </c>
      <c r="L21" s="137" t="s">
        <v>67</v>
      </c>
      <c r="M21" s="137" t="s">
        <v>61</v>
      </c>
      <c r="N21" s="138">
        <v>10</v>
      </c>
      <c r="O21" s="137" t="s">
        <v>82</v>
      </c>
      <c r="P21" s="137">
        <v>5.4</v>
      </c>
      <c r="Q21" s="137" t="str">
        <f t="shared" si="1"/>
        <v>店舗用４方向カセット形以外112形</v>
      </c>
      <c r="R21" s="109"/>
      <c r="S21" s="109"/>
      <c r="T21" s="109"/>
      <c r="U21" s="109"/>
      <c r="V21" s="109"/>
      <c r="W21" s="109"/>
      <c r="X21" s="140" t="s">
        <v>83</v>
      </c>
      <c r="Y21" s="140">
        <v>5</v>
      </c>
    </row>
    <row r="22" spans="10:25" ht="15.75" x14ac:dyDescent="0.15">
      <c r="J22" s="109"/>
      <c r="K22" s="5" t="str">
        <f t="shared" si="0"/>
        <v>店舗用４方向カセット形以外12.5</v>
      </c>
      <c r="L22" s="137" t="s">
        <v>67</v>
      </c>
      <c r="M22" s="137" t="s">
        <v>61</v>
      </c>
      <c r="N22" s="138">
        <v>12.5</v>
      </c>
      <c r="O22" s="137" t="s">
        <v>83</v>
      </c>
      <c r="P22" s="137">
        <v>5</v>
      </c>
      <c r="Q22" s="137" t="str">
        <f t="shared" si="1"/>
        <v>店舗用４方向カセット形以外140形</v>
      </c>
      <c r="R22" s="109"/>
      <c r="S22" s="109"/>
      <c r="T22" s="109"/>
      <c r="U22" s="109"/>
      <c r="V22" s="109"/>
      <c r="W22" s="109"/>
      <c r="X22" s="140" t="s">
        <v>84</v>
      </c>
      <c r="Y22" s="140">
        <v>4.9000000000000004</v>
      </c>
    </row>
    <row r="23" spans="10:25" ht="15.75" x14ac:dyDescent="0.15">
      <c r="J23" s="109"/>
      <c r="K23" s="5" t="str">
        <f t="shared" si="0"/>
        <v>店舗用４方向カセット形以外14</v>
      </c>
      <c r="L23" s="137" t="s">
        <v>67</v>
      </c>
      <c r="M23" s="137" t="s">
        <v>61</v>
      </c>
      <c r="N23" s="138">
        <v>14</v>
      </c>
      <c r="O23" s="137" t="s">
        <v>84</v>
      </c>
      <c r="P23" s="137">
        <v>4.9000000000000004</v>
      </c>
      <c r="Q23" s="137" t="str">
        <f t="shared" si="1"/>
        <v>店舗用４方向カセット形以外160形</v>
      </c>
      <c r="R23" s="109"/>
      <c r="S23" s="109"/>
      <c r="T23" s="109"/>
      <c r="U23" s="109"/>
      <c r="V23" s="109"/>
      <c r="W23" s="109"/>
      <c r="X23" s="140" t="s">
        <v>85</v>
      </c>
      <c r="Y23" s="140">
        <v>4.5</v>
      </c>
    </row>
    <row r="24" spans="10:25" ht="15.75" x14ac:dyDescent="0.15">
      <c r="J24" s="109"/>
      <c r="K24" s="5" t="str">
        <f t="shared" si="0"/>
        <v>店舗用４方向カセット形以外20</v>
      </c>
      <c r="L24" s="137" t="s">
        <v>67</v>
      </c>
      <c r="M24" s="137" t="s">
        <v>61</v>
      </c>
      <c r="N24" s="138">
        <v>20</v>
      </c>
      <c r="O24" s="137" t="s">
        <v>85</v>
      </c>
      <c r="P24" s="137">
        <v>4.5</v>
      </c>
      <c r="Q24" s="137" t="str">
        <f t="shared" si="1"/>
        <v>店舗用４方向カセット形以外224形</v>
      </c>
      <c r="R24" s="109"/>
      <c r="S24" s="109"/>
      <c r="T24" s="109"/>
      <c r="U24" s="109"/>
      <c r="V24" s="109"/>
      <c r="W24" s="109"/>
      <c r="X24" s="140" t="s">
        <v>86</v>
      </c>
      <c r="Y24" s="140">
        <v>4.2</v>
      </c>
    </row>
    <row r="25" spans="10:25" ht="15.75" x14ac:dyDescent="0.15">
      <c r="J25" s="109"/>
      <c r="K25" s="5" t="str">
        <f t="shared" si="0"/>
        <v>店舗用４方向カセット形以外25</v>
      </c>
      <c r="L25" s="137" t="s">
        <v>67</v>
      </c>
      <c r="M25" s="137" t="s">
        <v>61</v>
      </c>
      <c r="N25" s="138">
        <v>25</v>
      </c>
      <c r="O25" s="137" t="s">
        <v>86</v>
      </c>
      <c r="P25" s="137">
        <v>4.2</v>
      </c>
      <c r="Q25" s="137" t="str">
        <f t="shared" si="1"/>
        <v>店舗用４方向カセット形以外280形</v>
      </c>
      <c r="R25" s="109"/>
      <c r="S25" s="109"/>
      <c r="T25" s="109"/>
      <c r="U25" s="109"/>
      <c r="V25" s="109"/>
      <c r="W25" s="109"/>
      <c r="X25" s="140" t="s">
        <v>81</v>
      </c>
      <c r="Y25" s="140">
        <v>6</v>
      </c>
    </row>
    <row r="26" spans="10:25" ht="15.75" x14ac:dyDescent="0.15">
      <c r="J26" s="109"/>
      <c r="K26" s="5"/>
      <c r="L26" s="137"/>
      <c r="M26" s="137"/>
      <c r="N26" s="138">
        <v>0</v>
      </c>
      <c r="O26" s="137"/>
      <c r="P26" s="146">
        <f>P27</f>
        <v>6</v>
      </c>
      <c r="Q26" s="137"/>
      <c r="R26" s="109" t="s">
        <v>125</v>
      </c>
      <c r="S26" s="109"/>
      <c r="T26" s="109"/>
      <c r="U26" s="109"/>
      <c r="V26" s="109"/>
      <c r="W26" s="109"/>
      <c r="X26" s="140" t="s">
        <v>87</v>
      </c>
      <c r="Y26" s="140">
        <v>6</v>
      </c>
    </row>
    <row r="27" spans="10:25" ht="15.75" x14ac:dyDescent="0.15">
      <c r="J27" s="109" t="str">
        <f>L27&amp;M27</f>
        <v>ビル用マルチ</v>
      </c>
      <c r="K27" s="5" t="str">
        <f t="shared" si="0"/>
        <v>ビル用マルチ8</v>
      </c>
      <c r="L27" s="137" t="s">
        <v>58</v>
      </c>
      <c r="M27" s="137" t="s">
        <v>74</v>
      </c>
      <c r="N27" s="138">
        <v>8</v>
      </c>
      <c r="O27" s="137" t="s">
        <v>81</v>
      </c>
      <c r="P27" s="137">
        <v>6</v>
      </c>
      <c r="Q27" s="137" t="str">
        <f t="shared" si="1"/>
        <v>ビル用マルチ80形</v>
      </c>
      <c r="R27" s="109"/>
      <c r="S27" s="109"/>
      <c r="T27" s="109"/>
      <c r="U27" s="109"/>
      <c r="V27" s="109"/>
      <c r="W27" s="109"/>
      <c r="X27" s="140" t="s">
        <v>82</v>
      </c>
      <c r="Y27" s="140">
        <v>5.8</v>
      </c>
    </row>
    <row r="28" spans="10:25" ht="15.75" x14ac:dyDescent="0.15">
      <c r="J28" s="109"/>
      <c r="K28" s="5" t="str">
        <f t="shared" si="0"/>
        <v>ビル用マルチ10</v>
      </c>
      <c r="L28" s="137" t="s">
        <v>58</v>
      </c>
      <c r="M28" s="137" t="s">
        <v>74</v>
      </c>
      <c r="N28" s="138">
        <v>10</v>
      </c>
      <c r="O28" s="137" t="s">
        <v>87</v>
      </c>
      <c r="P28" s="137">
        <v>6</v>
      </c>
      <c r="Q28" s="137" t="str">
        <f t="shared" si="1"/>
        <v>ビル用マルチ100形</v>
      </c>
      <c r="R28" s="109"/>
      <c r="S28" s="109"/>
      <c r="T28" s="109"/>
      <c r="U28" s="109"/>
      <c r="V28" s="109"/>
      <c r="W28" s="109"/>
      <c r="X28" s="140" t="s">
        <v>83</v>
      </c>
      <c r="Y28" s="140">
        <v>5.5</v>
      </c>
    </row>
    <row r="29" spans="10:25" ht="15.75" x14ac:dyDescent="0.15">
      <c r="J29" s="109"/>
      <c r="K29" s="5" t="str">
        <f t="shared" si="0"/>
        <v>ビル用マルチ11.2</v>
      </c>
      <c r="L29" s="137" t="s">
        <v>58</v>
      </c>
      <c r="M29" s="137" t="s">
        <v>74</v>
      </c>
      <c r="N29" s="138">
        <v>11.2</v>
      </c>
      <c r="O29" s="137" t="s">
        <v>82</v>
      </c>
      <c r="P29" s="137">
        <v>5.8</v>
      </c>
      <c r="Q29" s="137" t="str">
        <f t="shared" si="1"/>
        <v>ビル用マルチ112形</v>
      </c>
      <c r="R29" s="109"/>
      <c r="S29" s="109"/>
      <c r="T29" s="109"/>
      <c r="U29" s="109"/>
      <c r="V29" s="109"/>
      <c r="W29" s="109"/>
      <c r="X29" s="140" t="s">
        <v>84</v>
      </c>
      <c r="Y29" s="140">
        <v>5.2</v>
      </c>
    </row>
    <row r="30" spans="10:25" ht="15.75" x14ac:dyDescent="0.15">
      <c r="J30" s="109"/>
      <c r="K30" s="5" t="str">
        <f t="shared" si="0"/>
        <v>ビル用マルチ14</v>
      </c>
      <c r="L30" s="137" t="s">
        <v>58</v>
      </c>
      <c r="M30" s="137" t="s">
        <v>74</v>
      </c>
      <c r="N30" s="138">
        <v>14</v>
      </c>
      <c r="O30" s="137" t="s">
        <v>83</v>
      </c>
      <c r="P30" s="137">
        <v>5.5</v>
      </c>
      <c r="Q30" s="137" t="str">
        <f t="shared" si="1"/>
        <v>ビル用マルチ140形</v>
      </c>
      <c r="R30" s="109"/>
      <c r="S30" s="109"/>
      <c r="T30" s="109"/>
      <c r="U30" s="109"/>
      <c r="V30" s="109"/>
      <c r="W30" s="109"/>
      <c r="X30" s="140" t="s">
        <v>88</v>
      </c>
      <c r="Y30" s="140">
        <v>6</v>
      </c>
    </row>
    <row r="31" spans="10:25" ht="15.75" x14ac:dyDescent="0.15">
      <c r="J31" s="109"/>
      <c r="K31" s="5" t="str">
        <f t="shared" si="0"/>
        <v>ビル用マルチ16</v>
      </c>
      <c r="L31" s="137" t="s">
        <v>58</v>
      </c>
      <c r="M31" s="137" t="s">
        <v>74</v>
      </c>
      <c r="N31" s="138">
        <v>16</v>
      </c>
      <c r="O31" s="137" t="s">
        <v>84</v>
      </c>
      <c r="P31" s="137">
        <v>5.2</v>
      </c>
      <c r="Q31" s="137" t="str">
        <f t="shared" si="1"/>
        <v>ビル用マルチ160形</v>
      </c>
      <c r="R31" s="109"/>
      <c r="S31" s="109"/>
      <c r="T31" s="109"/>
      <c r="U31" s="109"/>
      <c r="V31" s="109"/>
      <c r="W31" s="109"/>
      <c r="X31" s="140" t="s">
        <v>85</v>
      </c>
      <c r="Y31" s="140">
        <v>5.8</v>
      </c>
    </row>
    <row r="32" spans="10:25" ht="15.75" x14ac:dyDescent="0.15">
      <c r="J32" s="109"/>
      <c r="K32" s="5" t="str">
        <f t="shared" si="0"/>
        <v>ビル用マルチ20</v>
      </c>
      <c r="L32" s="137" t="s">
        <v>58</v>
      </c>
      <c r="M32" s="137" t="s">
        <v>74</v>
      </c>
      <c r="N32" s="138">
        <v>20</v>
      </c>
      <c r="O32" s="137" t="s">
        <v>88</v>
      </c>
      <c r="P32" s="137">
        <v>6</v>
      </c>
      <c r="Q32" s="137" t="str">
        <f t="shared" si="1"/>
        <v>ビル用マルチ200形</v>
      </c>
      <c r="R32" s="109"/>
      <c r="S32" s="109"/>
      <c r="T32" s="109"/>
      <c r="U32" s="109"/>
      <c r="V32" s="109"/>
      <c r="W32" s="109"/>
      <c r="X32" s="140" t="s">
        <v>89</v>
      </c>
      <c r="Y32" s="140">
        <v>5.6</v>
      </c>
    </row>
    <row r="33" spans="10:25" ht="15.75" x14ac:dyDescent="0.15">
      <c r="J33" s="109"/>
      <c r="K33" s="5" t="str">
        <f t="shared" si="0"/>
        <v>ビル用マルチ22.4</v>
      </c>
      <c r="L33" s="137" t="s">
        <v>58</v>
      </c>
      <c r="M33" s="137" t="s">
        <v>74</v>
      </c>
      <c r="N33" s="138">
        <v>22.4</v>
      </c>
      <c r="O33" s="137" t="s">
        <v>85</v>
      </c>
      <c r="P33" s="137">
        <v>5.8</v>
      </c>
      <c r="Q33" s="137" t="str">
        <f t="shared" si="1"/>
        <v>ビル用マルチ224形</v>
      </c>
      <c r="R33" s="109"/>
      <c r="S33" s="109"/>
      <c r="T33" s="109"/>
      <c r="U33" s="109"/>
      <c r="V33" s="109"/>
      <c r="W33" s="109"/>
      <c r="X33" s="140" t="s">
        <v>86</v>
      </c>
      <c r="Y33" s="140">
        <v>5.4</v>
      </c>
    </row>
    <row r="34" spans="10:25" ht="15.75" x14ac:dyDescent="0.15">
      <c r="J34" s="109"/>
      <c r="K34" s="5" t="str">
        <f t="shared" si="0"/>
        <v>ビル用マルチ25</v>
      </c>
      <c r="L34" s="137" t="s">
        <v>58</v>
      </c>
      <c r="M34" s="137" t="s">
        <v>74</v>
      </c>
      <c r="N34" s="138">
        <v>25</v>
      </c>
      <c r="O34" s="137" t="s">
        <v>89</v>
      </c>
      <c r="P34" s="137">
        <v>5.6</v>
      </c>
      <c r="Q34" s="137" t="str">
        <f t="shared" si="1"/>
        <v>ビル用マルチ250形</v>
      </c>
      <c r="R34" s="109"/>
      <c r="S34" s="109"/>
      <c r="T34" s="109"/>
      <c r="U34" s="109"/>
      <c r="V34" s="109"/>
      <c r="W34" s="109"/>
      <c r="X34" s="140" t="s">
        <v>90</v>
      </c>
      <c r="Y34" s="140">
        <v>5.2</v>
      </c>
    </row>
    <row r="35" spans="10:25" ht="15.75" x14ac:dyDescent="0.15">
      <c r="J35" s="109"/>
      <c r="K35" s="5" t="str">
        <f t="shared" si="0"/>
        <v>ビル用マルチ28</v>
      </c>
      <c r="L35" s="137" t="s">
        <v>58</v>
      </c>
      <c r="M35" s="137" t="s">
        <v>74</v>
      </c>
      <c r="N35" s="138">
        <v>28</v>
      </c>
      <c r="O35" s="137" t="s">
        <v>86</v>
      </c>
      <c r="P35" s="137">
        <v>5.4</v>
      </c>
      <c r="Q35" s="137" t="str">
        <f t="shared" si="1"/>
        <v>ビル用マルチ280形</v>
      </c>
      <c r="R35" s="109"/>
      <c r="S35" s="109"/>
      <c r="T35" s="109"/>
      <c r="U35" s="109"/>
      <c r="V35" s="109"/>
      <c r="W35" s="109"/>
      <c r="X35" s="140" t="s">
        <v>91</v>
      </c>
      <c r="Y35" s="140">
        <v>5</v>
      </c>
    </row>
    <row r="36" spans="10:25" ht="15.75" x14ac:dyDescent="0.15">
      <c r="J36" s="109"/>
      <c r="K36" s="5" t="str">
        <f t="shared" si="0"/>
        <v>ビル用マルチ30</v>
      </c>
      <c r="L36" s="137" t="s">
        <v>58</v>
      </c>
      <c r="M36" s="137" t="s">
        <v>74</v>
      </c>
      <c r="N36" s="138">
        <v>30</v>
      </c>
      <c r="O36" s="137" t="s">
        <v>90</v>
      </c>
      <c r="P36" s="137">
        <v>5.2</v>
      </c>
      <c r="Q36" s="137" t="str">
        <f t="shared" si="1"/>
        <v>ビル用マルチ300形</v>
      </c>
      <c r="R36" s="109"/>
      <c r="S36" s="109"/>
      <c r="T36" s="109"/>
      <c r="U36" s="109"/>
      <c r="V36" s="109"/>
      <c r="W36" s="109"/>
      <c r="X36" s="140" t="s">
        <v>92</v>
      </c>
      <c r="Y36" s="140">
        <v>5</v>
      </c>
    </row>
    <row r="37" spans="10:25" ht="15.75" x14ac:dyDescent="0.15">
      <c r="J37" s="109"/>
      <c r="K37" s="5" t="str">
        <f t="shared" si="0"/>
        <v>ビル用マルチ33.5</v>
      </c>
      <c r="L37" s="137" t="s">
        <v>58</v>
      </c>
      <c r="M37" s="137" t="s">
        <v>74</v>
      </c>
      <c r="N37" s="138">
        <v>33.5</v>
      </c>
      <c r="O37" s="137" t="s">
        <v>91</v>
      </c>
      <c r="P37" s="137">
        <v>5</v>
      </c>
      <c r="Q37" s="137" t="str">
        <f t="shared" si="1"/>
        <v>ビル用マルチ335形</v>
      </c>
      <c r="R37" s="109"/>
      <c r="S37" s="109"/>
      <c r="T37" s="109"/>
      <c r="U37" s="109"/>
      <c r="V37" s="109"/>
      <c r="W37" s="109"/>
      <c r="X37" s="140" t="s">
        <v>93</v>
      </c>
      <c r="Y37" s="140">
        <v>4.8</v>
      </c>
    </row>
    <row r="38" spans="10:25" ht="15.75" x14ac:dyDescent="0.15">
      <c r="J38" s="109"/>
      <c r="K38" s="5" t="str">
        <f t="shared" si="0"/>
        <v>ビル用マルチ40</v>
      </c>
      <c r="L38" s="137" t="s">
        <v>58</v>
      </c>
      <c r="M38" s="137" t="s">
        <v>74</v>
      </c>
      <c r="N38" s="138">
        <v>40</v>
      </c>
      <c r="O38" s="137" t="s">
        <v>92</v>
      </c>
      <c r="P38" s="137">
        <v>5</v>
      </c>
      <c r="Q38" s="137" t="str">
        <f t="shared" si="1"/>
        <v>ビル用マルチ400形</v>
      </c>
      <c r="R38" s="109"/>
      <c r="S38" s="109"/>
      <c r="T38" s="109"/>
      <c r="U38" s="109"/>
      <c r="V38" s="109"/>
      <c r="W38" s="109"/>
      <c r="X38" s="140" t="s">
        <v>94</v>
      </c>
      <c r="Y38" s="140">
        <v>4.5999999999999996</v>
      </c>
    </row>
    <row r="39" spans="10:25" ht="15.75" x14ac:dyDescent="0.15">
      <c r="J39" s="109"/>
      <c r="K39" s="5" t="str">
        <f t="shared" si="0"/>
        <v>ビル用マルチ45</v>
      </c>
      <c r="L39" s="137" t="s">
        <v>58</v>
      </c>
      <c r="M39" s="137" t="s">
        <v>74</v>
      </c>
      <c r="N39" s="138">
        <v>45</v>
      </c>
      <c r="O39" s="137" t="s">
        <v>93</v>
      </c>
      <c r="P39" s="137">
        <v>4.8</v>
      </c>
      <c r="Q39" s="137" t="str">
        <f t="shared" si="1"/>
        <v>ビル用マルチ450形</v>
      </c>
      <c r="R39" s="109"/>
      <c r="S39" s="109"/>
      <c r="T39" s="109"/>
      <c r="U39" s="109"/>
      <c r="V39" s="109"/>
      <c r="W39" s="109"/>
      <c r="X39" s="140" t="s">
        <v>95</v>
      </c>
      <c r="Y39" s="140">
        <v>4.5</v>
      </c>
    </row>
    <row r="40" spans="10:25" ht="15.75" x14ac:dyDescent="0.15">
      <c r="J40" s="109"/>
      <c r="K40" s="5" t="str">
        <f t="shared" si="0"/>
        <v>ビル用マルチ50</v>
      </c>
      <c r="L40" s="137" t="s">
        <v>58</v>
      </c>
      <c r="M40" s="137" t="s">
        <v>74</v>
      </c>
      <c r="N40" s="138">
        <v>50</v>
      </c>
      <c r="O40" s="137" t="s">
        <v>94</v>
      </c>
      <c r="P40" s="137">
        <v>4.5999999999999996</v>
      </c>
      <c r="Q40" s="137" t="str">
        <f t="shared" si="1"/>
        <v>ビル用マルチ500形</v>
      </c>
      <c r="R40" s="109"/>
      <c r="S40" s="109"/>
      <c r="T40" s="109"/>
      <c r="U40" s="109"/>
      <c r="V40" s="109"/>
      <c r="W40" s="109"/>
      <c r="X40" s="140" t="s">
        <v>85</v>
      </c>
      <c r="Y40" s="140">
        <v>5</v>
      </c>
    </row>
    <row r="41" spans="10:25" ht="15.75" x14ac:dyDescent="0.15">
      <c r="J41" s="109"/>
      <c r="K41" s="5" t="str">
        <f t="shared" si="0"/>
        <v>ビル用マルチ50.4</v>
      </c>
      <c r="L41" s="137" t="s">
        <v>58</v>
      </c>
      <c r="M41" s="137" t="s">
        <v>74</v>
      </c>
      <c r="N41" s="138">
        <v>50.4</v>
      </c>
      <c r="O41" s="137" t="s">
        <v>95</v>
      </c>
      <c r="P41" s="137">
        <v>4.5</v>
      </c>
      <c r="Q41" s="137" t="str">
        <f t="shared" si="1"/>
        <v>ビル用マルチ504形</v>
      </c>
      <c r="R41" s="109"/>
      <c r="S41" s="109"/>
      <c r="T41" s="109"/>
      <c r="U41" s="109"/>
      <c r="V41" s="109"/>
      <c r="W41" s="109"/>
      <c r="X41" s="140" t="s">
        <v>86</v>
      </c>
      <c r="Y41" s="140">
        <v>5</v>
      </c>
    </row>
    <row r="42" spans="10:25" ht="15.75" x14ac:dyDescent="0.15">
      <c r="J42" s="109"/>
      <c r="K42" s="5"/>
      <c r="L42" s="137"/>
      <c r="M42" s="137"/>
      <c r="N42" s="138">
        <v>0</v>
      </c>
      <c r="O42" s="137"/>
      <c r="P42" s="146">
        <f>P45</f>
        <v>5</v>
      </c>
      <c r="Q42" s="137"/>
      <c r="R42" s="109" t="s">
        <v>125</v>
      </c>
      <c r="S42" s="109"/>
      <c r="T42" s="109"/>
      <c r="U42" s="109"/>
      <c r="V42" s="109"/>
      <c r="W42" s="109"/>
      <c r="X42" s="140" t="s">
        <v>85</v>
      </c>
      <c r="Y42" s="140">
        <v>4.8</v>
      </c>
    </row>
    <row r="43" spans="10:25" ht="15.75" x14ac:dyDescent="0.15">
      <c r="J43" s="109" t="str">
        <f>L45&amp;M45</f>
        <v>設備用直吹き形</v>
      </c>
      <c r="K43" s="5"/>
      <c r="L43" s="137"/>
      <c r="M43" s="137"/>
      <c r="N43" s="138"/>
      <c r="O43" s="137"/>
      <c r="P43" s="137"/>
      <c r="Q43" s="137"/>
      <c r="R43" s="109"/>
      <c r="S43" s="109"/>
      <c r="T43" s="109"/>
      <c r="U43" s="109"/>
      <c r="V43" s="109"/>
      <c r="W43" s="109"/>
      <c r="X43" s="140" t="s">
        <v>86</v>
      </c>
      <c r="Y43" s="140">
        <v>4.8</v>
      </c>
    </row>
    <row r="44" spans="10:25" ht="15.75" x14ac:dyDescent="0.15">
      <c r="J44" s="109"/>
      <c r="K44" s="5"/>
      <c r="L44" s="137"/>
      <c r="M44" s="137"/>
      <c r="N44" s="138"/>
      <c r="O44" s="137"/>
      <c r="P44" s="137"/>
      <c r="Q44" s="137"/>
      <c r="R44" s="109"/>
      <c r="S44" s="109"/>
      <c r="T44" s="109"/>
      <c r="U44" s="109"/>
      <c r="V44" s="109"/>
      <c r="W44" s="109"/>
      <c r="X44" s="109"/>
      <c r="Y44" s="109"/>
    </row>
    <row r="45" spans="10:25" ht="15.75" x14ac:dyDescent="0.15">
      <c r="J45" s="109"/>
      <c r="K45" s="5" t="str">
        <f t="shared" si="0"/>
        <v>設備用直吹き形20</v>
      </c>
      <c r="L45" s="137" t="s">
        <v>59</v>
      </c>
      <c r="M45" s="137" t="s">
        <v>62</v>
      </c>
      <c r="N45" s="138">
        <v>20</v>
      </c>
      <c r="O45" s="137" t="s">
        <v>85</v>
      </c>
      <c r="P45" s="137">
        <v>5</v>
      </c>
      <c r="Q45" s="137" t="str">
        <f t="shared" si="1"/>
        <v>設備用直吹き形224形</v>
      </c>
      <c r="R45" s="109"/>
      <c r="S45" s="109"/>
      <c r="T45" s="109"/>
      <c r="U45" s="109"/>
      <c r="V45" s="109"/>
      <c r="W45" s="109"/>
      <c r="X45" s="109"/>
      <c r="Y45" s="109"/>
    </row>
    <row r="46" spans="10:25" ht="15.75" x14ac:dyDescent="0.15">
      <c r="J46" s="109"/>
      <c r="K46" s="5" t="str">
        <f t="shared" si="0"/>
        <v>設備用直吹き形25</v>
      </c>
      <c r="L46" s="137" t="s">
        <v>59</v>
      </c>
      <c r="M46" s="137" t="s">
        <v>62</v>
      </c>
      <c r="N46" s="138">
        <v>25</v>
      </c>
      <c r="O46" s="137" t="s">
        <v>86</v>
      </c>
      <c r="P46" s="137">
        <v>5</v>
      </c>
      <c r="Q46" s="137" t="str">
        <f t="shared" si="1"/>
        <v>設備用直吹き形280形</v>
      </c>
      <c r="R46" s="109"/>
      <c r="S46" s="109"/>
      <c r="T46" s="109"/>
      <c r="U46" s="109"/>
      <c r="V46" s="109"/>
      <c r="W46" s="109"/>
      <c r="X46" s="109"/>
      <c r="Y46" s="109"/>
    </row>
    <row r="47" spans="10:25" ht="15.75" x14ac:dyDescent="0.15">
      <c r="J47" s="109"/>
      <c r="K47" s="5"/>
      <c r="L47" s="137"/>
      <c r="M47" s="137"/>
      <c r="N47" s="138">
        <v>0</v>
      </c>
      <c r="O47" s="137"/>
      <c r="P47" s="146">
        <f>P50</f>
        <v>4.8</v>
      </c>
      <c r="Q47" s="137"/>
      <c r="R47" s="109" t="s">
        <v>125</v>
      </c>
      <c r="S47" s="109"/>
      <c r="T47" s="109"/>
      <c r="U47" s="109"/>
      <c r="V47" s="109"/>
      <c r="W47" s="109"/>
      <c r="X47" s="109"/>
      <c r="Y47" s="109"/>
    </row>
    <row r="48" spans="10:25" ht="15.75" x14ac:dyDescent="0.15">
      <c r="J48" s="109" t="str">
        <f>L50&amp;M50</f>
        <v>設備用ダクト形</v>
      </c>
      <c r="K48" s="5"/>
      <c r="L48" s="137"/>
      <c r="M48" s="137"/>
      <c r="N48" s="138"/>
      <c r="O48" s="137"/>
      <c r="P48" s="137"/>
      <c r="Q48" s="137"/>
      <c r="R48" s="109"/>
      <c r="S48" s="109"/>
      <c r="T48" s="109"/>
      <c r="U48" s="109"/>
      <c r="V48" s="109"/>
      <c r="W48" s="109"/>
      <c r="X48" s="109"/>
      <c r="Y48" s="109"/>
    </row>
    <row r="49" spans="10:25" ht="15.75" x14ac:dyDescent="0.15">
      <c r="J49" s="109"/>
      <c r="K49" s="5"/>
      <c r="L49" s="137"/>
      <c r="M49" s="137"/>
      <c r="N49" s="138"/>
      <c r="O49" s="137"/>
      <c r="P49" s="137"/>
      <c r="Q49" s="137"/>
      <c r="R49" s="109"/>
      <c r="S49" s="109"/>
      <c r="T49" s="109"/>
      <c r="U49" s="109"/>
      <c r="V49" s="109"/>
      <c r="W49" s="109"/>
      <c r="X49" s="109"/>
      <c r="Y49" s="109"/>
    </row>
    <row r="50" spans="10:25" ht="15.75" x14ac:dyDescent="0.15">
      <c r="J50" s="109"/>
      <c r="K50" s="5" t="str">
        <f t="shared" si="0"/>
        <v>設備用ダクト形20</v>
      </c>
      <c r="L50" s="137" t="s">
        <v>59</v>
      </c>
      <c r="M50" s="137" t="s">
        <v>60</v>
      </c>
      <c r="N50" s="138">
        <v>20</v>
      </c>
      <c r="O50" s="137" t="s">
        <v>85</v>
      </c>
      <c r="P50" s="137">
        <v>4.8</v>
      </c>
      <c r="Q50" s="137" t="str">
        <f t="shared" si="1"/>
        <v>設備用ダクト形224形</v>
      </c>
      <c r="R50" s="109"/>
      <c r="S50" s="109"/>
      <c r="T50" s="109"/>
      <c r="U50" s="109"/>
      <c r="V50" s="109"/>
      <c r="W50" s="109"/>
      <c r="X50" s="109"/>
      <c r="Y50" s="109"/>
    </row>
    <row r="51" spans="10:25" ht="15.75" x14ac:dyDescent="0.15">
      <c r="J51" s="109"/>
      <c r="K51" s="5" t="str">
        <f t="shared" si="0"/>
        <v>設備用ダクト形25</v>
      </c>
      <c r="L51" s="137" t="s">
        <v>59</v>
      </c>
      <c r="M51" s="137" t="s">
        <v>60</v>
      </c>
      <c r="N51" s="138">
        <v>25</v>
      </c>
      <c r="O51" s="137" t="s">
        <v>86</v>
      </c>
      <c r="P51" s="137">
        <v>4.8</v>
      </c>
      <c r="Q51" s="137" t="str">
        <f t="shared" si="1"/>
        <v>設備用ダクト形280形</v>
      </c>
      <c r="R51" s="109"/>
      <c r="S51" s="109"/>
      <c r="T51" s="109"/>
      <c r="U51" s="109"/>
      <c r="V51" s="109"/>
      <c r="W51" s="109"/>
      <c r="X51" s="109"/>
      <c r="Y51" s="109"/>
    </row>
    <row r="52" spans="10:25" ht="15.75" x14ac:dyDescent="0.15">
      <c r="J52" s="109"/>
      <c r="K52" s="109"/>
      <c r="L52" s="109"/>
      <c r="M52" s="109"/>
      <c r="N52" s="109"/>
      <c r="O52" s="109"/>
      <c r="P52" s="109"/>
      <c r="Q52" s="109"/>
      <c r="R52" s="109"/>
      <c r="S52" s="109"/>
      <c r="T52" s="109"/>
      <c r="U52" s="109"/>
      <c r="V52" s="109"/>
      <c r="W52" s="109"/>
      <c r="X52" s="109"/>
      <c r="Y52" s="109"/>
    </row>
    <row r="53" spans="10:25" ht="15.75" x14ac:dyDescent="0.15">
      <c r="J53" s="109"/>
      <c r="K53" s="109"/>
      <c r="L53" s="109"/>
      <c r="M53" s="109"/>
      <c r="N53" s="109"/>
      <c r="O53" s="109"/>
      <c r="P53" s="109"/>
      <c r="Q53" s="109"/>
      <c r="R53" s="109"/>
      <c r="S53" s="109"/>
      <c r="T53" s="109"/>
      <c r="U53" s="109"/>
      <c r="V53" s="109"/>
      <c r="W53" s="109"/>
      <c r="X53" s="109"/>
      <c r="Y53" s="109"/>
    </row>
  </sheetData>
  <autoFilter ref="L1:P51" xr:uid="{00000000-0009-0000-0000-000005000000}"/>
  <phoneticPr fontId="8"/>
  <pageMargins left="0.7" right="0.7" top="0.75" bottom="0.75" header="0.3" footer="0.3"/>
  <pageSetup paperSize="9" scale="26"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入力例</vt:lpstr>
      <vt:lpstr>新規登録用</vt:lpstr>
      <vt:lpstr>基準値</vt:lpstr>
      <vt:lpstr>登録申請メールテンプレート</vt:lpstr>
      <vt:lpstr>※編集不可※選択項目</vt:lpstr>
      <vt:lpstr>新規登録用!_FilterDatabase</vt:lpstr>
      <vt:lpstr>入力例!_FilterDatabase</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2023-02-17T09:55:12Z</dcterms:modified>
</cp:coreProperties>
</file>