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filterPrivacy="1" codeName="ThisWorkbook" defaultThemeVersion="124226"/>
  <xr:revisionPtr revIDLastSave="0" documentId="13_ncr:1_{B6E77D00-3D9E-4246-B131-F7473F85E18D}" xr6:coauthVersionLast="47" xr6:coauthVersionMax="47" xr10:uidLastSave="{00000000-0000-0000-0000-000000000000}"/>
  <workbookProtection workbookAlgorithmName="SHA-512" workbookHashValue="s54bOpl7sfKbnFauavHGnCstGTZilSredaHNs4aFbgsgBAmt0BJWYy0RK+DQcyVp6Jsh4bAc0vy0BBvlFAkhAA==" workbookSaltValue="y5Pe3RTuz3Wm0wDghfrvsA==" workbookSpinCount="100000" lockStructure="1"/>
  <bookViews>
    <workbookView xWindow="-120" yWindow="-120" windowWidth="29040" windowHeight="15840" xr2:uid="{00000000-000D-0000-FFFF-FFFF00000000}"/>
  </bookViews>
  <sheets>
    <sheet name="入力例" sheetId="23" r:id="rId1"/>
    <sheet name="新規登録用" sheetId="22" r:id="rId2"/>
    <sheet name="基準値" sheetId="3" r:id="rId3"/>
    <sheet name="登録申請メールテンプレート" sheetId="24" r:id="rId4"/>
    <sheet name="※編集不可※選択項目" sheetId="2" state="hidden" r:id="rId5"/>
  </sheets>
  <externalReferences>
    <externalReference r:id="rId6"/>
    <externalReference r:id="rId7"/>
  </externalReferences>
  <definedNames>
    <definedName name="_" localSheetId="3">#REF!</definedName>
    <definedName name="_">#REF!</definedName>
    <definedName name="_xlnm._FilterDatabase" localSheetId="2" hidden="1">基準値!#REF!</definedName>
    <definedName name="_xlnm._FilterDatabase" localSheetId="1" hidden="1">新規登録用!$A$10:$W$111</definedName>
    <definedName name="_xlnm._FilterDatabase" localSheetId="0" hidden="1">入力例!$A$10:$W$50</definedName>
    <definedName name="_xlnm.Print_Area" localSheetId="2">基準値!$A$1:$L$16</definedName>
    <definedName name="_xlnm.Print_Area" localSheetId="1">新規登録用!$A$1:$W$111</definedName>
    <definedName name="_xlnm.Print_Area" localSheetId="3">登録申請メールテンプレート!$A$1:$B$27</definedName>
    <definedName name="_xlnm.Print_Area" localSheetId="0">入力例!$A$1:$W$51</definedName>
    <definedName name="_xlnm.Print_Titles" localSheetId="1">新規登録用!$1:$10</definedName>
    <definedName name="_xlnm.Print_Titles" localSheetId="0">入力例!$1:$10</definedName>
    <definedName name="工業会">[1]製品型番リスト管理表!$AY$5:$AY$8</definedName>
    <definedName name="無効化">[2]型番リスト!$AQ:$AQ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51" i="23" l="1"/>
  <c r="K50" i="23"/>
  <c r="K49" i="23"/>
  <c r="K48" i="23"/>
  <c r="K47" i="23"/>
  <c r="K46" i="23"/>
  <c r="K45" i="23"/>
  <c r="K44" i="23"/>
  <c r="K43" i="23"/>
  <c r="K42" i="23"/>
  <c r="K41" i="23"/>
  <c r="K40" i="23"/>
  <c r="K39" i="23"/>
  <c r="K38" i="23"/>
  <c r="K37" i="23"/>
  <c r="K36" i="23"/>
  <c r="K35" i="23"/>
  <c r="K34" i="23"/>
  <c r="K33" i="23"/>
  <c r="K32" i="23"/>
  <c r="K31" i="23"/>
  <c r="K30" i="23"/>
  <c r="K29" i="23"/>
  <c r="K28" i="23"/>
  <c r="K27" i="23"/>
  <c r="K26" i="23"/>
  <c r="K25" i="23"/>
  <c r="K24" i="23"/>
  <c r="K23" i="23"/>
  <c r="K22" i="23"/>
  <c r="K21" i="23"/>
  <c r="K20" i="23"/>
  <c r="K19" i="23"/>
  <c r="K18" i="23"/>
  <c r="K17" i="23"/>
  <c r="K16" i="23"/>
  <c r="K15" i="23"/>
  <c r="K14" i="23"/>
  <c r="K13" i="23"/>
  <c r="K12" i="23"/>
  <c r="K11" i="23"/>
  <c r="I51" i="23"/>
  <c r="I50" i="23"/>
  <c r="I49" i="23"/>
  <c r="I48" i="23"/>
  <c r="I47" i="23"/>
  <c r="I46" i="23"/>
  <c r="I45" i="23"/>
  <c r="I44" i="23"/>
  <c r="I43" i="23"/>
  <c r="I42" i="23"/>
  <c r="I41" i="23"/>
  <c r="I40" i="23"/>
  <c r="I39" i="23"/>
  <c r="I38" i="23"/>
  <c r="I37" i="23"/>
  <c r="I36" i="23"/>
  <c r="I35" i="23"/>
  <c r="I34" i="23"/>
  <c r="I33" i="23"/>
  <c r="I32" i="23"/>
  <c r="I31" i="23"/>
  <c r="I30" i="23"/>
  <c r="I29" i="23"/>
  <c r="I28" i="23"/>
  <c r="I27" i="23"/>
  <c r="I26" i="23"/>
  <c r="I25" i="23"/>
  <c r="I24" i="23"/>
  <c r="I23" i="23"/>
  <c r="I22" i="23"/>
  <c r="I21" i="23"/>
  <c r="I20" i="23"/>
  <c r="I19" i="23"/>
  <c r="I18" i="23"/>
  <c r="I17" i="23"/>
  <c r="I16" i="23"/>
  <c r="I15" i="23"/>
  <c r="I14" i="23"/>
  <c r="I13" i="23"/>
  <c r="I12" i="23"/>
  <c r="I11" i="23"/>
  <c r="K111" i="22"/>
  <c r="K110" i="22"/>
  <c r="K109" i="22"/>
  <c r="K108" i="22"/>
  <c r="K107" i="22"/>
  <c r="K106" i="22"/>
  <c r="K105" i="22"/>
  <c r="K104" i="22"/>
  <c r="K103" i="22"/>
  <c r="K102" i="22"/>
  <c r="K101" i="22"/>
  <c r="K100" i="22"/>
  <c r="K99" i="22"/>
  <c r="K98" i="22"/>
  <c r="K97" i="22"/>
  <c r="K96" i="22"/>
  <c r="K95" i="22"/>
  <c r="K94" i="22"/>
  <c r="K93" i="22"/>
  <c r="K92" i="22"/>
  <c r="K91" i="22"/>
  <c r="K90" i="22"/>
  <c r="K89" i="22"/>
  <c r="K88" i="22"/>
  <c r="K87" i="22"/>
  <c r="K86" i="22"/>
  <c r="K85" i="22"/>
  <c r="K84" i="22"/>
  <c r="K83" i="22"/>
  <c r="K82" i="22"/>
  <c r="K81" i="22"/>
  <c r="K80" i="22"/>
  <c r="K79" i="22"/>
  <c r="K78" i="22"/>
  <c r="K77" i="22"/>
  <c r="K76" i="22"/>
  <c r="K75" i="22"/>
  <c r="K74" i="22"/>
  <c r="K73" i="22"/>
  <c r="K72" i="22"/>
  <c r="K71" i="22"/>
  <c r="K70" i="22"/>
  <c r="K69" i="22"/>
  <c r="K68" i="22"/>
  <c r="K67" i="22"/>
  <c r="K66" i="22"/>
  <c r="K65" i="22"/>
  <c r="K64" i="22"/>
  <c r="K63" i="22"/>
  <c r="K62" i="22"/>
  <c r="K61" i="22"/>
  <c r="K60" i="22"/>
  <c r="K59" i="22"/>
  <c r="K58" i="22"/>
  <c r="K57" i="22"/>
  <c r="K56" i="22"/>
  <c r="K55" i="22"/>
  <c r="K54" i="22"/>
  <c r="K53" i="22"/>
  <c r="K52" i="22"/>
  <c r="K51" i="22"/>
  <c r="K50" i="22"/>
  <c r="K49" i="22"/>
  <c r="K48" i="22"/>
  <c r="K47" i="22"/>
  <c r="K46" i="22"/>
  <c r="K45" i="22"/>
  <c r="K44" i="22"/>
  <c r="K43" i="22"/>
  <c r="K42" i="22"/>
  <c r="K41" i="22"/>
  <c r="K40" i="22"/>
  <c r="K39" i="22"/>
  <c r="K38" i="22"/>
  <c r="K37" i="22"/>
  <c r="K36" i="22"/>
  <c r="K35" i="22"/>
  <c r="K34" i="22"/>
  <c r="K33" i="22"/>
  <c r="K32" i="22"/>
  <c r="K31" i="22"/>
  <c r="K30" i="22"/>
  <c r="K29" i="22"/>
  <c r="K28" i="22"/>
  <c r="K27" i="22"/>
  <c r="K26" i="22"/>
  <c r="K25" i="22"/>
  <c r="K24" i="22"/>
  <c r="K23" i="22"/>
  <c r="K22" i="22"/>
  <c r="K21" i="22"/>
  <c r="K20" i="22"/>
  <c r="K19" i="22"/>
  <c r="K18" i="22"/>
  <c r="K17" i="22"/>
  <c r="K16" i="22"/>
  <c r="K15" i="22"/>
  <c r="K14" i="22"/>
  <c r="K13" i="22"/>
  <c r="K12" i="22"/>
  <c r="K11" i="22"/>
  <c r="I111" i="22"/>
  <c r="I110" i="22"/>
  <c r="I109" i="22"/>
  <c r="I108" i="22"/>
  <c r="I107" i="22"/>
  <c r="I106" i="22"/>
  <c r="I105" i="22"/>
  <c r="I104" i="22"/>
  <c r="I103" i="22"/>
  <c r="I102" i="22"/>
  <c r="I101" i="22"/>
  <c r="I100" i="22"/>
  <c r="I99" i="22"/>
  <c r="I98" i="22"/>
  <c r="I97" i="22"/>
  <c r="I96" i="22"/>
  <c r="I95" i="22"/>
  <c r="I94" i="22"/>
  <c r="I93" i="22"/>
  <c r="I92" i="22"/>
  <c r="I91" i="22"/>
  <c r="I90" i="22"/>
  <c r="I89" i="22"/>
  <c r="I88" i="22"/>
  <c r="I87" i="22"/>
  <c r="I86" i="22"/>
  <c r="I85" i="22"/>
  <c r="I84" i="22"/>
  <c r="I83" i="22"/>
  <c r="I82" i="22"/>
  <c r="I81" i="22"/>
  <c r="I80" i="22"/>
  <c r="I79" i="22"/>
  <c r="I78" i="22"/>
  <c r="I77" i="22"/>
  <c r="I76" i="22"/>
  <c r="I75" i="22"/>
  <c r="I74" i="22"/>
  <c r="I73" i="22"/>
  <c r="I72" i="22"/>
  <c r="I71" i="22"/>
  <c r="I70" i="22"/>
  <c r="I69" i="22"/>
  <c r="I68" i="22"/>
  <c r="I67" i="22"/>
  <c r="I66" i="22"/>
  <c r="I65" i="22"/>
  <c r="I64" i="22"/>
  <c r="I63" i="22"/>
  <c r="I62" i="22"/>
  <c r="I61" i="22"/>
  <c r="I60" i="22"/>
  <c r="I59" i="22"/>
  <c r="I58" i="22"/>
  <c r="I57" i="22"/>
  <c r="I56" i="22"/>
  <c r="I55" i="22"/>
  <c r="I54" i="22"/>
  <c r="I53" i="22"/>
  <c r="I52" i="22"/>
  <c r="I51" i="22"/>
  <c r="I50" i="22"/>
  <c r="I49" i="22"/>
  <c r="I48" i="22"/>
  <c r="I47" i="22"/>
  <c r="I46" i="22"/>
  <c r="I45" i="22"/>
  <c r="I44" i="22"/>
  <c r="I43" i="22"/>
  <c r="I42" i="22"/>
  <c r="I41" i="22"/>
  <c r="I40" i="22"/>
  <c r="I39" i="22"/>
  <c r="I38" i="22"/>
  <c r="I37" i="22"/>
  <c r="I36" i="22"/>
  <c r="I35" i="22"/>
  <c r="I34" i="22"/>
  <c r="I33" i="22"/>
  <c r="I32" i="22"/>
  <c r="I31" i="22"/>
  <c r="I30" i="22"/>
  <c r="I29" i="22"/>
  <c r="I28" i="22"/>
  <c r="I27" i="22"/>
  <c r="I26" i="22"/>
  <c r="I25" i="22"/>
  <c r="I24" i="22"/>
  <c r="I23" i="22"/>
  <c r="I22" i="22"/>
  <c r="I21" i="22"/>
  <c r="I20" i="22"/>
  <c r="I19" i="22"/>
  <c r="I18" i="22"/>
  <c r="I17" i="22"/>
  <c r="I16" i="22"/>
  <c r="I15" i="22"/>
  <c r="I14" i="22"/>
  <c r="I13" i="22"/>
  <c r="I12" i="22"/>
  <c r="I11" i="22"/>
  <c r="X51" i="23" l="1"/>
  <c r="X50" i="23"/>
  <c r="X49" i="23"/>
  <c r="X48" i="23"/>
  <c r="X47" i="23"/>
  <c r="X46" i="23"/>
  <c r="X45" i="23"/>
  <c r="X44" i="23"/>
  <c r="X43" i="23"/>
  <c r="X42" i="23"/>
  <c r="X41" i="23"/>
  <c r="X40" i="23"/>
  <c r="X39" i="23"/>
  <c r="X38" i="23"/>
  <c r="X37" i="23"/>
  <c r="X36" i="23"/>
  <c r="X35" i="23"/>
  <c r="X34" i="23"/>
  <c r="X33" i="23"/>
  <c r="X32" i="23"/>
  <c r="X31" i="23"/>
  <c r="X30" i="23"/>
  <c r="X29" i="23"/>
  <c r="X28" i="23"/>
  <c r="X27" i="23"/>
  <c r="X26" i="23"/>
  <c r="X25" i="23"/>
  <c r="X24" i="23"/>
  <c r="X23" i="23"/>
  <c r="X22" i="23"/>
  <c r="X21" i="23"/>
  <c r="X20" i="23"/>
  <c r="X19" i="23"/>
  <c r="X18" i="23"/>
  <c r="X17" i="23"/>
  <c r="X16" i="23"/>
  <c r="X15" i="23"/>
  <c r="X14" i="23"/>
  <c r="X13" i="23"/>
  <c r="X12" i="23"/>
  <c r="X111" i="22"/>
  <c r="X110" i="22"/>
  <c r="X109" i="22"/>
  <c r="X108" i="22"/>
  <c r="X107" i="22"/>
  <c r="X106" i="22"/>
  <c r="X105" i="22"/>
  <c r="X104" i="22"/>
  <c r="X103" i="22"/>
  <c r="X102" i="22"/>
  <c r="X101" i="22"/>
  <c r="X100" i="22"/>
  <c r="X99" i="22"/>
  <c r="X98" i="22"/>
  <c r="X97" i="22"/>
  <c r="X96" i="22"/>
  <c r="X95" i="22"/>
  <c r="X94" i="22"/>
  <c r="X93" i="22"/>
  <c r="X92" i="22"/>
  <c r="X91" i="22"/>
  <c r="X90" i="22"/>
  <c r="X89" i="22"/>
  <c r="X88" i="22"/>
  <c r="X87" i="22"/>
  <c r="X86" i="22"/>
  <c r="X85" i="22"/>
  <c r="X84" i="22"/>
  <c r="X83" i="22"/>
  <c r="X82" i="22"/>
  <c r="X81" i="22"/>
  <c r="X80" i="22"/>
  <c r="X79" i="22"/>
  <c r="X78" i="22"/>
  <c r="X77" i="22"/>
  <c r="X76" i="22"/>
  <c r="X75" i="22"/>
  <c r="X74" i="22"/>
  <c r="X73" i="22"/>
  <c r="X72" i="22"/>
  <c r="X71" i="22"/>
  <c r="X70" i="22"/>
  <c r="X69" i="22"/>
  <c r="X68" i="22"/>
  <c r="X67" i="22"/>
  <c r="X66" i="22"/>
  <c r="X65" i="22"/>
  <c r="X64" i="22"/>
  <c r="X63" i="22"/>
  <c r="X62" i="22"/>
  <c r="X61" i="22"/>
  <c r="X60" i="22"/>
  <c r="X59" i="22"/>
  <c r="X58" i="22"/>
  <c r="X57" i="22"/>
  <c r="X56" i="22"/>
  <c r="X55" i="22"/>
  <c r="X54" i="22"/>
  <c r="X53" i="22"/>
  <c r="X52" i="22"/>
  <c r="X51" i="22"/>
  <c r="X50" i="22"/>
  <c r="X49" i="22"/>
  <c r="X48" i="22"/>
  <c r="X47" i="22"/>
  <c r="X46" i="22"/>
  <c r="X45" i="22"/>
  <c r="X44" i="22"/>
  <c r="X43" i="22"/>
  <c r="X42" i="22"/>
  <c r="X41" i="22"/>
  <c r="X40" i="22"/>
  <c r="X39" i="22"/>
  <c r="X38" i="22"/>
  <c r="X37" i="22"/>
  <c r="X36" i="22"/>
  <c r="X35" i="22"/>
  <c r="X34" i="22"/>
  <c r="X33" i="22"/>
  <c r="X32" i="22"/>
  <c r="X31" i="22"/>
  <c r="X30" i="22"/>
  <c r="X29" i="22"/>
  <c r="X28" i="22"/>
  <c r="X27" i="22"/>
  <c r="X26" i="22"/>
  <c r="X25" i="22"/>
  <c r="X24" i="22"/>
  <c r="X23" i="22"/>
  <c r="X22" i="22"/>
  <c r="X21" i="22"/>
  <c r="X20" i="22"/>
  <c r="X19" i="22"/>
  <c r="X18" i="22"/>
  <c r="X17" i="22"/>
  <c r="X16" i="22"/>
  <c r="X15" i="22"/>
  <c r="X14" i="22"/>
  <c r="X13" i="22"/>
  <c r="X12" i="22"/>
  <c r="Z51" i="23" l="1"/>
  <c r="AA51" i="23" s="1"/>
  <c r="Y51" i="23"/>
  <c r="Z50" i="23"/>
  <c r="AA50" i="23" s="1"/>
  <c r="Y50" i="23"/>
  <c r="AA49" i="23"/>
  <c r="Z49" i="23"/>
  <c r="Y49" i="23"/>
  <c r="AA48" i="23"/>
  <c r="Z48" i="23"/>
  <c r="Y48" i="23"/>
  <c r="AA47" i="23"/>
  <c r="Z47" i="23"/>
  <c r="Y47" i="23"/>
  <c r="Z46" i="23"/>
  <c r="AA46" i="23" s="1"/>
  <c r="Y46" i="23"/>
  <c r="AA45" i="23"/>
  <c r="Z45" i="23"/>
  <c r="Y45" i="23"/>
  <c r="Z44" i="23"/>
  <c r="AA44" i="23" s="1"/>
  <c r="Y44" i="23"/>
  <c r="Z43" i="23"/>
  <c r="AA43" i="23" s="1"/>
  <c r="Y43" i="23"/>
  <c r="Z42" i="23"/>
  <c r="AA42" i="23" s="1"/>
  <c r="Y42" i="23"/>
  <c r="AA41" i="23"/>
  <c r="Z41" i="23"/>
  <c r="Y41" i="23"/>
  <c r="AA40" i="23"/>
  <c r="Z40" i="23"/>
  <c r="Y40" i="23"/>
  <c r="AA39" i="23"/>
  <c r="Z39" i="23"/>
  <c r="Y39" i="23"/>
  <c r="Z38" i="23"/>
  <c r="AA38" i="23" s="1"/>
  <c r="Y38" i="23"/>
  <c r="AA37" i="23"/>
  <c r="Z37" i="23"/>
  <c r="Y37" i="23"/>
  <c r="Z36" i="23"/>
  <c r="AA36" i="23" s="1"/>
  <c r="Y36" i="23"/>
  <c r="Z35" i="23"/>
  <c r="AA35" i="23" s="1"/>
  <c r="Y35" i="23"/>
  <c r="Z34" i="23"/>
  <c r="AA34" i="23" s="1"/>
  <c r="Y34" i="23"/>
  <c r="AA33" i="23"/>
  <c r="Z33" i="23"/>
  <c r="Y33" i="23"/>
  <c r="AA32" i="23"/>
  <c r="Z32" i="23"/>
  <c r="Y32" i="23"/>
  <c r="AA31" i="23"/>
  <c r="Z31" i="23"/>
  <c r="Y31" i="23"/>
  <c r="Z30" i="23"/>
  <c r="AA30" i="23" s="1"/>
  <c r="Y30" i="23"/>
  <c r="AA29" i="23"/>
  <c r="Z29" i="23"/>
  <c r="Y29" i="23"/>
  <c r="Z28" i="23"/>
  <c r="AA28" i="23" s="1"/>
  <c r="Y28" i="23"/>
  <c r="Z27" i="23"/>
  <c r="AA27" i="23" s="1"/>
  <c r="Y27" i="23"/>
  <c r="Z26" i="23"/>
  <c r="AA26" i="23" s="1"/>
  <c r="Y26" i="23"/>
  <c r="AA25" i="23"/>
  <c r="Z25" i="23"/>
  <c r="Y25" i="23"/>
  <c r="AA24" i="23"/>
  <c r="Z24" i="23"/>
  <c r="Y24" i="23"/>
  <c r="AA23" i="23"/>
  <c r="Z23" i="23"/>
  <c r="Y23" i="23"/>
  <c r="Z22" i="23"/>
  <c r="AA22" i="23" s="1"/>
  <c r="Y22" i="23"/>
  <c r="AA21" i="23"/>
  <c r="Z21" i="23"/>
  <c r="Y21" i="23"/>
  <c r="Z20" i="23"/>
  <c r="AA20" i="23" s="1"/>
  <c r="Y20" i="23"/>
  <c r="Z19" i="23"/>
  <c r="AA19" i="23" s="1"/>
  <c r="Y19" i="23"/>
  <c r="Z18" i="23"/>
  <c r="AA15" i="23" s="1"/>
  <c r="Y18" i="23"/>
  <c r="Z17" i="23"/>
  <c r="AA17" i="23" s="1"/>
  <c r="Y17" i="23"/>
  <c r="Z16" i="23"/>
  <c r="Y16" i="23"/>
  <c r="Z15" i="23"/>
  <c r="Y15" i="23"/>
  <c r="Z14" i="23"/>
  <c r="AA14" i="23" s="1"/>
  <c r="Y14" i="23"/>
  <c r="AA13" i="23"/>
  <c r="Z13" i="23"/>
  <c r="AA16" i="23" s="1"/>
  <c r="Y13" i="23"/>
  <c r="Z111" i="22"/>
  <c r="AA111" i="22" s="1"/>
  <c r="Y111" i="22"/>
  <c r="Z110" i="22"/>
  <c r="AA110" i="22" s="1"/>
  <c r="Y110" i="22"/>
  <c r="AA109" i="22"/>
  <c r="Z109" i="22"/>
  <c r="Y109" i="22"/>
  <c r="AA108" i="22"/>
  <c r="Z108" i="22"/>
  <c r="Y108" i="22"/>
  <c r="AA107" i="22"/>
  <c r="Z107" i="22"/>
  <c r="Y107" i="22"/>
  <c r="Z106" i="22"/>
  <c r="AA106" i="22" s="1"/>
  <c r="Y106" i="22"/>
  <c r="AA105" i="22"/>
  <c r="Z105" i="22"/>
  <c r="Y105" i="22"/>
  <c r="Z104" i="22"/>
  <c r="AA104" i="22" s="1"/>
  <c r="Y104" i="22"/>
  <c r="Z103" i="22"/>
  <c r="AA103" i="22" s="1"/>
  <c r="Y103" i="22"/>
  <c r="Z102" i="22"/>
  <c r="AA102" i="22" s="1"/>
  <c r="Y102" i="22"/>
  <c r="AA101" i="22"/>
  <c r="Z101" i="22"/>
  <c r="Y101" i="22"/>
  <c r="AA100" i="22"/>
  <c r="Z100" i="22"/>
  <c r="Y100" i="22"/>
  <c r="AA99" i="22"/>
  <c r="Z99" i="22"/>
  <c r="Y99" i="22"/>
  <c r="Z98" i="22"/>
  <c r="AA98" i="22" s="1"/>
  <c r="Y98" i="22"/>
  <c r="AA97" i="22"/>
  <c r="Z97" i="22"/>
  <c r="Y97" i="22"/>
  <c r="Z96" i="22"/>
  <c r="AA96" i="22" s="1"/>
  <c r="Y96" i="22"/>
  <c r="Z95" i="22"/>
  <c r="AA95" i="22" s="1"/>
  <c r="Y95" i="22"/>
  <c r="Z94" i="22"/>
  <c r="AA94" i="22" s="1"/>
  <c r="Y94" i="22"/>
  <c r="AA93" i="22"/>
  <c r="Z93" i="22"/>
  <c r="Y93" i="22"/>
  <c r="AA92" i="22"/>
  <c r="Z92" i="22"/>
  <c r="Y92" i="22"/>
  <c r="AA91" i="22"/>
  <c r="Z91" i="22"/>
  <c r="Y91" i="22"/>
  <c r="Z90" i="22"/>
  <c r="AA90" i="22" s="1"/>
  <c r="Y90" i="22"/>
  <c r="AA89" i="22"/>
  <c r="Z89" i="22"/>
  <c r="Y89" i="22"/>
  <c r="Z88" i="22"/>
  <c r="AA88" i="22" s="1"/>
  <c r="Y88" i="22"/>
  <c r="Z87" i="22"/>
  <c r="AA87" i="22" s="1"/>
  <c r="Y87" i="22"/>
  <c r="Z86" i="22"/>
  <c r="AA86" i="22" s="1"/>
  <c r="Y86" i="22"/>
  <c r="AA85" i="22"/>
  <c r="Z85" i="22"/>
  <c r="Y85" i="22"/>
  <c r="AA84" i="22"/>
  <c r="Z84" i="22"/>
  <c r="Y84" i="22"/>
  <c r="AA83" i="22"/>
  <c r="Z83" i="22"/>
  <c r="Y83" i="22"/>
  <c r="Z82" i="22"/>
  <c r="AA82" i="22" s="1"/>
  <c r="Y82" i="22"/>
  <c r="AA81" i="22"/>
  <c r="Z81" i="22"/>
  <c r="Y81" i="22"/>
  <c r="Z80" i="22"/>
  <c r="AA80" i="22" s="1"/>
  <c r="Y80" i="22"/>
  <c r="Z79" i="22"/>
  <c r="AA79" i="22" s="1"/>
  <c r="Y79" i="22"/>
  <c r="Z78" i="22"/>
  <c r="AA78" i="22" s="1"/>
  <c r="Y78" i="22"/>
  <c r="AA77" i="22"/>
  <c r="Z77" i="22"/>
  <c r="Y77" i="22"/>
  <c r="AA76" i="22"/>
  <c r="Z76" i="22"/>
  <c r="Y76" i="22"/>
  <c r="AA75" i="22"/>
  <c r="Z75" i="22"/>
  <c r="Y75" i="22"/>
  <c r="Z74" i="22"/>
  <c r="AA74" i="22" s="1"/>
  <c r="Y74" i="22"/>
  <c r="Z73" i="22"/>
  <c r="AA73" i="22" s="1"/>
  <c r="Y73" i="22"/>
  <c r="Z72" i="22"/>
  <c r="AA72" i="22" s="1"/>
  <c r="Y72" i="22"/>
  <c r="Z71" i="22"/>
  <c r="AA71" i="22" s="1"/>
  <c r="Y71" i="22"/>
  <c r="Z70" i="22"/>
  <c r="AA70" i="22" s="1"/>
  <c r="Y70" i="22"/>
  <c r="AA69" i="22"/>
  <c r="Z69" i="22"/>
  <c r="Y69" i="22"/>
  <c r="AA68" i="22"/>
  <c r="Z68" i="22"/>
  <c r="Y68" i="22"/>
  <c r="AA67" i="22"/>
  <c r="Z67" i="22"/>
  <c r="Y67" i="22"/>
  <c r="Z66" i="22"/>
  <c r="AA66" i="22" s="1"/>
  <c r="Y66" i="22"/>
  <c r="Z65" i="22"/>
  <c r="AA65" i="22" s="1"/>
  <c r="Y65" i="22"/>
  <c r="Z64" i="22"/>
  <c r="AA64" i="22" s="1"/>
  <c r="Y64" i="22"/>
  <c r="Z63" i="22"/>
  <c r="AA63" i="22" s="1"/>
  <c r="Y63" i="22"/>
  <c r="Z62" i="22"/>
  <c r="AA62" i="22" s="1"/>
  <c r="Y62" i="22"/>
  <c r="AA61" i="22"/>
  <c r="Z61" i="22"/>
  <c r="Y61" i="22"/>
  <c r="AA60" i="22"/>
  <c r="Z60" i="22"/>
  <c r="Y60" i="22"/>
  <c r="AA59" i="22"/>
  <c r="Z59" i="22"/>
  <c r="Y59" i="22"/>
  <c r="Z58" i="22"/>
  <c r="AA58" i="22" s="1"/>
  <c r="Y58" i="22"/>
  <c r="Z57" i="22"/>
  <c r="AA57" i="22" s="1"/>
  <c r="Y57" i="22"/>
  <c r="Z56" i="22"/>
  <c r="AA56" i="22" s="1"/>
  <c r="Y56" i="22"/>
  <c r="Z55" i="22"/>
  <c r="AA55" i="22" s="1"/>
  <c r="Y55" i="22"/>
  <c r="Z54" i="22"/>
  <c r="AA54" i="22" s="1"/>
  <c r="Y54" i="22"/>
  <c r="AA53" i="22"/>
  <c r="Z53" i="22"/>
  <c r="Y53" i="22"/>
  <c r="AA52" i="22"/>
  <c r="Z52" i="22"/>
  <c r="Y52" i="22"/>
  <c r="AA51" i="22"/>
  <c r="Z51" i="22"/>
  <c r="Y51" i="22"/>
  <c r="Z50" i="22"/>
  <c r="AA50" i="22" s="1"/>
  <c r="Y50" i="22"/>
  <c r="Z49" i="22"/>
  <c r="AA49" i="22" s="1"/>
  <c r="Y49" i="22"/>
  <c r="Z48" i="22"/>
  <c r="AA48" i="22" s="1"/>
  <c r="Y48" i="22"/>
  <c r="Z47" i="22"/>
  <c r="AA47" i="22" s="1"/>
  <c r="Y47" i="22"/>
  <c r="Z46" i="22"/>
  <c r="AA46" i="22" s="1"/>
  <c r="Y46" i="22"/>
  <c r="AA45" i="22"/>
  <c r="Z45" i="22"/>
  <c r="Y45" i="22"/>
  <c r="AA44" i="22"/>
  <c r="Z44" i="22"/>
  <c r="Y44" i="22"/>
  <c r="AA43" i="22"/>
  <c r="Z43" i="22"/>
  <c r="Y43" i="22"/>
  <c r="Z42" i="22"/>
  <c r="AA42" i="22" s="1"/>
  <c r="Y42" i="22"/>
  <c r="Z41" i="22"/>
  <c r="AA41" i="22" s="1"/>
  <c r="Y41" i="22"/>
  <c r="Z40" i="22"/>
  <c r="AA40" i="22" s="1"/>
  <c r="Y40" i="22"/>
  <c r="Z39" i="22"/>
  <c r="AA39" i="22" s="1"/>
  <c r="Y39" i="22"/>
  <c r="Z38" i="22"/>
  <c r="AA38" i="22" s="1"/>
  <c r="Y38" i="22"/>
  <c r="AA37" i="22"/>
  <c r="Z37" i="22"/>
  <c r="Y37" i="22"/>
  <c r="AA36" i="22"/>
  <c r="Z36" i="22"/>
  <c r="Y36" i="22"/>
  <c r="AA35" i="22"/>
  <c r="Z35" i="22"/>
  <c r="Y35" i="22"/>
  <c r="Z34" i="22"/>
  <c r="AA34" i="22" s="1"/>
  <c r="Y34" i="22"/>
  <c r="Z33" i="22"/>
  <c r="AA33" i="22" s="1"/>
  <c r="Y33" i="22"/>
  <c r="Z32" i="22"/>
  <c r="AA32" i="22" s="1"/>
  <c r="Y32" i="22"/>
  <c r="Z31" i="22"/>
  <c r="AA31" i="22" s="1"/>
  <c r="Y31" i="22"/>
  <c r="Z30" i="22"/>
  <c r="AA30" i="22" s="1"/>
  <c r="Y30" i="22"/>
  <c r="AA29" i="22"/>
  <c r="Z29" i="22"/>
  <c r="Y29" i="22"/>
  <c r="AA28" i="22"/>
  <c r="Z28" i="22"/>
  <c r="Y28" i="22"/>
  <c r="AA27" i="22"/>
  <c r="Z27" i="22"/>
  <c r="Y27" i="22"/>
  <c r="Z26" i="22"/>
  <c r="AA26" i="22" s="1"/>
  <c r="Y26" i="22"/>
  <c r="Z25" i="22"/>
  <c r="AA25" i="22" s="1"/>
  <c r="Y25" i="22"/>
  <c r="Z24" i="22"/>
  <c r="AA24" i="22" s="1"/>
  <c r="Y24" i="22"/>
  <c r="Z23" i="22"/>
  <c r="AA23" i="22" s="1"/>
  <c r="Y23" i="22"/>
  <c r="Z22" i="22"/>
  <c r="AA22" i="22" s="1"/>
  <c r="Y22" i="22"/>
  <c r="AA21" i="22"/>
  <c r="Z21" i="22"/>
  <c r="Y21" i="22"/>
  <c r="AA20" i="22"/>
  <c r="Z20" i="22"/>
  <c r="Y20" i="22"/>
  <c r="AA19" i="22"/>
  <c r="Z19" i="22"/>
  <c r="Y19" i="22"/>
  <c r="Z18" i="22"/>
  <c r="AA18" i="22" s="1"/>
  <c r="Y18" i="22"/>
  <c r="Z17" i="22"/>
  <c r="AA17" i="22" s="1"/>
  <c r="Y17" i="22"/>
  <c r="Z16" i="22"/>
  <c r="AA16" i="22" s="1"/>
  <c r="Y16" i="22"/>
  <c r="Z15" i="22"/>
  <c r="AA15" i="22" s="1"/>
  <c r="Y15" i="22"/>
  <c r="Z14" i="22"/>
  <c r="AA14" i="22" s="1"/>
  <c r="Y14" i="22"/>
  <c r="AA13" i="22"/>
  <c r="Z13" i="22"/>
  <c r="Y13" i="22"/>
  <c r="Z12" i="23"/>
  <c r="AA18" i="23" l="1"/>
  <c r="Z12" i="22"/>
  <c r="AA12" i="22" s="1"/>
  <c r="S4" i="22" l="1"/>
  <c r="AB51" i="23" l="1"/>
  <c r="B51" i="23"/>
  <c r="A51" i="23"/>
  <c r="E51" i="23" l="1"/>
  <c r="D51" i="23"/>
  <c r="R6" i="22" l="1"/>
  <c r="Q6" i="22"/>
  <c r="P6" i="22"/>
  <c r="N6" i="22"/>
  <c r="M6" i="22"/>
  <c r="L6" i="22"/>
  <c r="K6" i="22"/>
  <c r="J6" i="22"/>
  <c r="I6" i="22"/>
  <c r="H6" i="22"/>
  <c r="G6" i="22"/>
  <c r="F6" i="22"/>
  <c r="E6" i="22"/>
  <c r="D6" i="22"/>
  <c r="C6" i="22"/>
  <c r="B6" i="22"/>
  <c r="Q6" i="23"/>
  <c r="R6" i="23"/>
  <c r="P6" i="23"/>
  <c r="N6" i="23"/>
  <c r="M6" i="23"/>
  <c r="C6" i="23"/>
  <c r="D6" i="23"/>
  <c r="E6" i="23"/>
  <c r="F6" i="23"/>
  <c r="G6" i="23"/>
  <c r="H6" i="23"/>
  <c r="I6" i="23"/>
  <c r="J6" i="23"/>
  <c r="K6" i="23"/>
  <c r="L6" i="23"/>
  <c r="B6" i="23"/>
  <c r="Y12" i="22"/>
  <c r="AB111" i="22"/>
  <c r="AB110" i="22"/>
  <c r="AB109" i="22"/>
  <c r="AB106" i="22"/>
  <c r="AB104" i="22"/>
  <c r="AB103" i="22"/>
  <c r="AB102" i="22"/>
  <c r="AB101" i="22"/>
  <c r="AB98" i="22"/>
  <c r="AB96" i="22"/>
  <c r="AB95" i="22"/>
  <c r="AB94" i="22"/>
  <c r="AB93" i="22"/>
  <c r="AB90" i="22"/>
  <c r="AB88" i="22"/>
  <c r="AB87" i="22"/>
  <c r="AB86" i="22"/>
  <c r="AB85" i="22"/>
  <c r="AB82" i="22"/>
  <c r="AB80" i="22"/>
  <c r="AB79" i="22"/>
  <c r="AB78" i="22"/>
  <c r="AB77" i="22"/>
  <c r="AB74" i="22"/>
  <c r="AB72" i="22"/>
  <c r="AB71" i="22"/>
  <c r="AB70" i="22"/>
  <c r="AB69" i="22"/>
  <c r="AB66" i="22"/>
  <c r="AB64" i="22"/>
  <c r="AB63" i="22"/>
  <c r="AB62" i="22"/>
  <c r="AB61" i="22"/>
  <c r="AB58" i="22"/>
  <c r="AB56" i="22"/>
  <c r="AB55" i="22"/>
  <c r="AB54" i="22"/>
  <c r="AB53" i="22"/>
  <c r="AB50" i="22"/>
  <c r="AB48" i="22"/>
  <c r="AB47" i="22"/>
  <c r="AB46" i="22"/>
  <c r="AB45" i="22"/>
  <c r="AB42" i="22"/>
  <c r="AB40" i="22"/>
  <c r="AB39" i="22"/>
  <c r="AB38" i="22"/>
  <c r="AB37" i="22"/>
  <c r="AB34" i="22"/>
  <c r="AB32" i="22"/>
  <c r="AB31" i="22"/>
  <c r="AB30" i="22"/>
  <c r="AB29" i="22"/>
  <c r="AB26" i="22"/>
  <c r="AB24" i="22"/>
  <c r="AB23" i="22"/>
  <c r="AB22" i="22"/>
  <c r="AB21" i="22"/>
  <c r="AB18" i="22"/>
  <c r="AB16" i="22"/>
  <c r="AB15" i="22"/>
  <c r="AB14" i="22"/>
  <c r="AB13" i="22"/>
  <c r="E111" i="22"/>
  <c r="E110" i="22"/>
  <c r="E109" i="22"/>
  <c r="E108" i="22"/>
  <c r="E107" i="22"/>
  <c r="E106" i="22"/>
  <c r="E105" i="22"/>
  <c r="E104" i="22"/>
  <c r="E103" i="22"/>
  <c r="E102" i="22"/>
  <c r="E101" i="22"/>
  <c r="E100" i="22"/>
  <c r="E99" i="22"/>
  <c r="E98" i="22"/>
  <c r="E97" i="22"/>
  <c r="E96" i="22"/>
  <c r="E95" i="22"/>
  <c r="E94" i="22"/>
  <c r="E93" i="22"/>
  <c r="E92" i="22"/>
  <c r="E91" i="22"/>
  <c r="E90" i="22"/>
  <c r="E89" i="22"/>
  <c r="E88" i="22"/>
  <c r="E87" i="22"/>
  <c r="E86" i="22"/>
  <c r="E85" i="22"/>
  <c r="E84" i="22"/>
  <c r="E83" i="22"/>
  <c r="E82" i="22"/>
  <c r="E81" i="22"/>
  <c r="E80" i="22"/>
  <c r="E79" i="22"/>
  <c r="E78" i="22"/>
  <c r="E77" i="22"/>
  <c r="E76" i="22"/>
  <c r="E75" i="22"/>
  <c r="E74" i="22"/>
  <c r="E73" i="22"/>
  <c r="E72" i="22"/>
  <c r="E71" i="22"/>
  <c r="E70" i="22"/>
  <c r="E69" i="22"/>
  <c r="E68" i="22"/>
  <c r="E67" i="22"/>
  <c r="E66" i="22"/>
  <c r="E65" i="22"/>
  <c r="E64" i="22"/>
  <c r="E63" i="22"/>
  <c r="E62" i="22"/>
  <c r="E61" i="22"/>
  <c r="E60" i="22"/>
  <c r="E59" i="22"/>
  <c r="E58" i="22"/>
  <c r="E57" i="22"/>
  <c r="E56" i="22"/>
  <c r="E55" i="22"/>
  <c r="E54" i="22"/>
  <c r="E53" i="22"/>
  <c r="E52" i="22"/>
  <c r="E51" i="22"/>
  <c r="E50" i="22"/>
  <c r="E49" i="22"/>
  <c r="E48" i="22"/>
  <c r="E47" i="22"/>
  <c r="E46" i="22"/>
  <c r="E45" i="22"/>
  <c r="E44" i="22"/>
  <c r="E43" i="22"/>
  <c r="E42" i="22"/>
  <c r="E41" i="22"/>
  <c r="E40" i="22"/>
  <c r="E39" i="22"/>
  <c r="E38" i="22"/>
  <c r="E37" i="22"/>
  <c r="E36" i="22"/>
  <c r="E35" i="22"/>
  <c r="E34" i="22"/>
  <c r="E33" i="22"/>
  <c r="E32" i="22"/>
  <c r="E31" i="22"/>
  <c r="E30" i="22"/>
  <c r="E29" i="22"/>
  <c r="E28" i="22"/>
  <c r="E27" i="22"/>
  <c r="E26" i="22"/>
  <c r="E25" i="22"/>
  <c r="E24" i="22"/>
  <c r="E23" i="22"/>
  <c r="E22" i="22"/>
  <c r="E21" i="22"/>
  <c r="E20" i="22"/>
  <c r="E19" i="22"/>
  <c r="E18" i="22"/>
  <c r="E17" i="22"/>
  <c r="E16" i="22"/>
  <c r="E15" i="22"/>
  <c r="E14" i="22"/>
  <c r="E13" i="22"/>
  <c r="E12" i="22"/>
  <c r="D111" i="22"/>
  <c r="D110" i="22"/>
  <c r="D109" i="22"/>
  <c r="D108" i="22"/>
  <c r="D107" i="22"/>
  <c r="D106" i="22"/>
  <c r="D105" i="22"/>
  <c r="D104" i="22"/>
  <c r="D103" i="22"/>
  <c r="D102" i="22"/>
  <c r="D101" i="22"/>
  <c r="D100" i="22"/>
  <c r="D99" i="22"/>
  <c r="D98" i="22"/>
  <c r="D97" i="22"/>
  <c r="D96" i="22"/>
  <c r="D95" i="22"/>
  <c r="D94" i="22"/>
  <c r="D93" i="22"/>
  <c r="D92" i="22"/>
  <c r="D91" i="22"/>
  <c r="D90" i="22"/>
  <c r="D89" i="22"/>
  <c r="D88" i="22"/>
  <c r="D87" i="22"/>
  <c r="D86" i="22"/>
  <c r="D85" i="22"/>
  <c r="D84" i="22"/>
  <c r="D83" i="22"/>
  <c r="D82" i="22"/>
  <c r="D81" i="22"/>
  <c r="D80" i="22"/>
  <c r="D79" i="22"/>
  <c r="D78" i="22"/>
  <c r="D77" i="22"/>
  <c r="D76" i="22"/>
  <c r="D75" i="22"/>
  <c r="D74" i="22"/>
  <c r="D73" i="22"/>
  <c r="D72" i="22"/>
  <c r="D71" i="22"/>
  <c r="D70" i="22"/>
  <c r="D69" i="22"/>
  <c r="D68" i="22"/>
  <c r="D67" i="22"/>
  <c r="D66" i="22"/>
  <c r="D65" i="22"/>
  <c r="D64" i="22"/>
  <c r="D63" i="22"/>
  <c r="D62" i="22"/>
  <c r="D61" i="22"/>
  <c r="D60" i="22"/>
  <c r="D59" i="22"/>
  <c r="D58" i="22"/>
  <c r="D57" i="22"/>
  <c r="D56" i="22"/>
  <c r="D55" i="22"/>
  <c r="D54" i="22"/>
  <c r="D53" i="22"/>
  <c r="D52" i="22"/>
  <c r="D51" i="22"/>
  <c r="D50" i="22"/>
  <c r="D49" i="22"/>
  <c r="D48" i="22"/>
  <c r="D47" i="22"/>
  <c r="D46" i="22"/>
  <c r="D45" i="22"/>
  <c r="D44" i="22"/>
  <c r="D43" i="22"/>
  <c r="D42" i="22"/>
  <c r="D41" i="22"/>
  <c r="D40" i="22"/>
  <c r="D39" i="22"/>
  <c r="D38" i="22"/>
  <c r="D37" i="22"/>
  <c r="D36" i="22"/>
  <c r="D35" i="22"/>
  <c r="D34" i="22"/>
  <c r="D33" i="22"/>
  <c r="D32" i="22"/>
  <c r="D31" i="22"/>
  <c r="D30" i="22"/>
  <c r="D29" i="22"/>
  <c r="D28" i="22"/>
  <c r="D27" i="22"/>
  <c r="D26" i="22"/>
  <c r="D25" i="22"/>
  <c r="D24" i="22"/>
  <c r="D23" i="22"/>
  <c r="D22" i="22"/>
  <c r="D21" i="22"/>
  <c r="D20" i="22"/>
  <c r="D19" i="22"/>
  <c r="D18" i="22"/>
  <c r="D17" i="22"/>
  <c r="D16" i="22"/>
  <c r="D15" i="22"/>
  <c r="D14" i="22"/>
  <c r="D13" i="22"/>
  <c r="D12" i="22"/>
  <c r="B111" i="22"/>
  <c r="B110" i="22"/>
  <c r="B109" i="22"/>
  <c r="B108" i="22"/>
  <c r="B107" i="22"/>
  <c r="B106" i="22"/>
  <c r="B105" i="22"/>
  <c r="B104" i="22"/>
  <c r="B103" i="22"/>
  <c r="B102" i="22"/>
  <c r="B101" i="22"/>
  <c r="B100" i="22"/>
  <c r="B99" i="22"/>
  <c r="B98" i="22"/>
  <c r="B97" i="22"/>
  <c r="B96" i="22"/>
  <c r="B95" i="22"/>
  <c r="B94" i="22"/>
  <c r="B93" i="22"/>
  <c r="B92" i="22"/>
  <c r="B91" i="22"/>
  <c r="B90" i="22"/>
  <c r="B89" i="22"/>
  <c r="B88" i="22"/>
  <c r="B87" i="22"/>
  <c r="B86" i="22"/>
  <c r="B85" i="22"/>
  <c r="B84" i="22"/>
  <c r="B83" i="22"/>
  <c r="B82" i="22"/>
  <c r="B81" i="22"/>
  <c r="B80" i="22"/>
  <c r="B79" i="22"/>
  <c r="B78" i="22"/>
  <c r="B77" i="22"/>
  <c r="B76" i="22"/>
  <c r="B75" i="22"/>
  <c r="B74" i="22"/>
  <c r="B73" i="22"/>
  <c r="B72" i="22"/>
  <c r="B71" i="22"/>
  <c r="B70" i="22"/>
  <c r="B69" i="22"/>
  <c r="B68" i="22"/>
  <c r="B67" i="22"/>
  <c r="B66" i="22"/>
  <c r="B65" i="22"/>
  <c r="B64" i="22"/>
  <c r="B63" i="22"/>
  <c r="B62" i="22"/>
  <c r="B61" i="22"/>
  <c r="B60" i="22"/>
  <c r="B59" i="22"/>
  <c r="B58" i="22"/>
  <c r="B57" i="22"/>
  <c r="B56" i="22"/>
  <c r="B55" i="22"/>
  <c r="B54" i="22"/>
  <c r="B53" i="22"/>
  <c r="B52" i="22"/>
  <c r="B51" i="22"/>
  <c r="B50" i="22"/>
  <c r="B49" i="22"/>
  <c r="B48" i="22"/>
  <c r="B47" i="22"/>
  <c r="B46" i="22"/>
  <c r="B45" i="22"/>
  <c r="B44" i="22"/>
  <c r="B43" i="22"/>
  <c r="B42" i="22"/>
  <c r="B41" i="22"/>
  <c r="B40" i="22"/>
  <c r="B39" i="22"/>
  <c r="B38" i="22"/>
  <c r="B37" i="22"/>
  <c r="B36" i="22"/>
  <c r="B35" i="22"/>
  <c r="B34" i="22"/>
  <c r="B33" i="22"/>
  <c r="B32" i="22"/>
  <c r="B31" i="22"/>
  <c r="B30" i="22"/>
  <c r="B29" i="22"/>
  <c r="B28" i="22"/>
  <c r="B27" i="22"/>
  <c r="B26" i="22"/>
  <c r="B25" i="22"/>
  <c r="B24" i="22"/>
  <c r="B23" i="22"/>
  <c r="B22" i="22"/>
  <c r="B21" i="22"/>
  <c r="B20" i="22"/>
  <c r="B19" i="22"/>
  <c r="B18" i="22"/>
  <c r="B17" i="22"/>
  <c r="B16" i="22"/>
  <c r="B15" i="22"/>
  <c r="B14" i="22"/>
  <c r="B13" i="22"/>
  <c r="B12" i="22"/>
  <c r="A50" i="23"/>
  <c r="A49" i="23"/>
  <c r="A48" i="23"/>
  <c r="A47" i="23"/>
  <c r="A46" i="23"/>
  <c r="A45" i="23"/>
  <c r="A44" i="23"/>
  <c r="A43" i="23"/>
  <c r="A42" i="23"/>
  <c r="A41" i="23"/>
  <c r="A40" i="23"/>
  <c r="A39" i="23"/>
  <c r="A38" i="23"/>
  <c r="A37" i="23"/>
  <c r="A36" i="23"/>
  <c r="A35" i="23"/>
  <c r="A34" i="23"/>
  <c r="A33" i="23"/>
  <c r="A32" i="23"/>
  <c r="A31" i="23"/>
  <c r="A30" i="23"/>
  <c r="A29" i="23"/>
  <c r="A28" i="23"/>
  <c r="A27" i="23"/>
  <c r="A26" i="23"/>
  <c r="A25" i="23"/>
  <c r="A24" i="23"/>
  <c r="A23" i="23"/>
  <c r="A22" i="23"/>
  <c r="A21" i="23"/>
  <c r="A20" i="23"/>
  <c r="A19" i="23"/>
  <c r="A18" i="23"/>
  <c r="A17" i="23"/>
  <c r="A16" i="23"/>
  <c r="A15" i="23"/>
  <c r="A14" i="23"/>
  <c r="A13" i="23"/>
  <c r="A12" i="23"/>
  <c r="AB17" i="22" l="1"/>
  <c r="AB25" i="22"/>
  <c r="AB33" i="22"/>
  <c r="AB41" i="22"/>
  <c r="AB49" i="22"/>
  <c r="AB57" i="22"/>
  <c r="AB65" i="22"/>
  <c r="AB73" i="22"/>
  <c r="AB81" i="22"/>
  <c r="AB89" i="22"/>
  <c r="AB97" i="22"/>
  <c r="AB105" i="22"/>
  <c r="AB19" i="22"/>
  <c r="AB27" i="22"/>
  <c r="AB35" i="22"/>
  <c r="AB43" i="22"/>
  <c r="AB51" i="22"/>
  <c r="AB59" i="22"/>
  <c r="AB67" i="22"/>
  <c r="AB75" i="22"/>
  <c r="AB83" i="22"/>
  <c r="AB91" i="22"/>
  <c r="AB99" i="22"/>
  <c r="AB107" i="22"/>
  <c r="AB20" i="22"/>
  <c r="AB28" i="22"/>
  <c r="AB36" i="22"/>
  <c r="AB44" i="22"/>
  <c r="AB52" i="22"/>
  <c r="AB60" i="22"/>
  <c r="AB68" i="22"/>
  <c r="AB76" i="22"/>
  <c r="AB84" i="22"/>
  <c r="AB92" i="22"/>
  <c r="AB100" i="22"/>
  <c r="AB108" i="22"/>
  <c r="AB12" i="22"/>
  <c r="Y113" i="22"/>
  <c r="A111" i="22"/>
  <c r="A110" i="22"/>
  <c r="A109" i="22"/>
  <c r="A108" i="22"/>
  <c r="A107" i="22"/>
  <c r="A106" i="22"/>
  <c r="A105" i="22"/>
  <c r="A104" i="22"/>
  <c r="A103" i="22"/>
  <c r="A102" i="22"/>
  <c r="A101" i="22"/>
  <c r="A100" i="22"/>
  <c r="A99" i="22"/>
  <c r="A98" i="22"/>
  <c r="A97" i="22"/>
  <c r="A96" i="22"/>
  <c r="A95" i="22"/>
  <c r="A94" i="22"/>
  <c r="A93" i="22"/>
  <c r="A92" i="22"/>
  <c r="A91" i="22"/>
  <c r="A90" i="22"/>
  <c r="A89" i="22"/>
  <c r="A88" i="22"/>
  <c r="A87" i="22"/>
  <c r="A86" i="22"/>
  <c r="A85" i="22"/>
  <c r="A84" i="22"/>
  <c r="A83" i="22"/>
  <c r="A82" i="22"/>
  <c r="A81" i="22"/>
  <c r="A80" i="22"/>
  <c r="A79" i="22"/>
  <c r="A78" i="22"/>
  <c r="A77" i="22"/>
  <c r="A76" i="22"/>
  <c r="A75" i="22"/>
  <c r="A74" i="22"/>
  <c r="A73" i="22"/>
  <c r="A72" i="22"/>
  <c r="A71" i="22"/>
  <c r="A70" i="22"/>
  <c r="A69" i="22"/>
  <c r="A68" i="22"/>
  <c r="A67" i="22"/>
  <c r="A66" i="22"/>
  <c r="A65" i="22"/>
  <c r="A64" i="22"/>
  <c r="A63" i="22"/>
  <c r="A62" i="22"/>
  <c r="A61" i="22"/>
  <c r="A60" i="22"/>
  <c r="A59" i="22"/>
  <c r="A58" i="22"/>
  <c r="A57" i="22"/>
  <c r="A56" i="22"/>
  <c r="A55" i="22"/>
  <c r="A54" i="22"/>
  <c r="A53" i="22"/>
  <c r="A52" i="22"/>
  <c r="A51" i="22"/>
  <c r="A50" i="22"/>
  <c r="A49" i="22"/>
  <c r="A48" i="22"/>
  <c r="A47" i="22"/>
  <c r="A46" i="22"/>
  <c r="A45" i="22"/>
  <c r="A44" i="22"/>
  <c r="A43" i="22"/>
  <c r="A42" i="22"/>
  <c r="A41" i="22"/>
  <c r="A40" i="22"/>
  <c r="A39" i="22"/>
  <c r="A38" i="22"/>
  <c r="A37" i="22"/>
  <c r="A36" i="22"/>
  <c r="A35" i="22"/>
  <c r="A34" i="22"/>
  <c r="A33" i="22"/>
  <c r="A32" i="22"/>
  <c r="A31" i="22"/>
  <c r="A30" i="22"/>
  <c r="A29" i="22"/>
  <c r="A28" i="22"/>
  <c r="A27" i="22"/>
  <c r="A26" i="22"/>
  <c r="A25" i="22"/>
  <c r="A24" i="22"/>
  <c r="A23" i="22"/>
  <c r="A22" i="22"/>
  <c r="A21" i="22"/>
  <c r="A20" i="22"/>
  <c r="A19" i="22"/>
  <c r="A18" i="22"/>
  <c r="A17" i="22"/>
  <c r="A16" i="22"/>
  <c r="A15" i="22"/>
  <c r="A14" i="22"/>
  <c r="A13" i="22"/>
  <c r="A12" i="22"/>
  <c r="AB113" i="22" l="1"/>
  <c r="AB50" i="23"/>
  <c r="B50" i="23"/>
  <c r="AB49" i="23"/>
  <c r="B49" i="23"/>
  <c r="AB48" i="23"/>
  <c r="B48" i="23"/>
  <c r="AB47" i="23"/>
  <c r="B47" i="23"/>
  <c r="AB46" i="23"/>
  <c r="B46" i="23"/>
  <c r="AB45" i="23"/>
  <c r="B45" i="23"/>
  <c r="AB44" i="23"/>
  <c r="B44" i="23"/>
  <c r="AB43" i="23"/>
  <c r="B43" i="23"/>
  <c r="AB42" i="23"/>
  <c r="B42" i="23"/>
  <c r="AB41" i="23"/>
  <c r="B41" i="23"/>
  <c r="AB40" i="23"/>
  <c r="B40" i="23"/>
  <c r="AB39" i="23"/>
  <c r="B39" i="23"/>
  <c r="AB38" i="23"/>
  <c r="B38" i="23"/>
  <c r="AB37" i="23"/>
  <c r="B37" i="23"/>
  <c r="AB36" i="23"/>
  <c r="B36" i="23"/>
  <c r="AB35" i="23"/>
  <c r="B35" i="23"/>
  <c r="AB34" i="23"/>
  <c r="B34" i="23"/>
  <c r="AB33" i="23"/>
  <c r="B33" i="23"/>
  <c r="AB32" i="23"/>
  <c r="B32" i="23"/>
  <c r="AB31" i="23"/>
  <c r="B31" i="23"/>
  <c r="AB30" i="23"/>
  <c r="B30" i="23"/>
  <c r="AB29" i="23"/>
  <c r="B29" i="23"/>
  <c r="AB28" i="23"/>
  <c r="B28" i="23"/>
  <c r="AB27" i="23"/>
  <c r="B27" i="23"/>
  <c r="AB26" i="23"/>
  <c r="B26" i="23"/>
  <c r="AB25" i="23"/>
  <c r="B25" i="23"/>
  <c r="AB24" i="23"/>
  <c r="B24" i="23"/>
  <c r="AB23" i="23"/>
  <c r="B23" i="23"/>
  <c r="AB22" i="23"/>
  <c r="B22" i="23"/>
  <c r="AB21" i="23"/>
  <c r="B21" i="23"/>
  <c r="AB20" i="23"/>
  <c r="B20" i="23"/>
  <c r="AB19" i="23"/>
  <c r="B19" i="23"/>
  <c r="B18" i="23"/>
  <c r="AB17" i="23"/>
  <c r="B17" i="23"/>
  <c r="B16" i="23"/>
  <c r="B15" i="23"/>
  <c r="AB14" i="23"/>
  <c r="B14" i="23"/>
  <c r="AB13" i="23"/>
  <c r="B13" i="23"/>
  <c r="Y12" i="23"/>
  <c r="B12" i="23"/>
  <c r="G4" i="23" s="1"/>
  <c r="R4" i="23"/>
  <c r="AB16" i="23" l="1"/>
  <c r="AB15" i="23"/>
  <c r="AB12" i="23"/>
  <c r="AB18" i="23"/>
  <c r="Y53" i="23"/>
  <c r="E22" i="23"/>
  <c r="D22" i="23"/>
  <c r="E32" i="23"/>
  <c r="D32" i="23"/>
  <c r="E33" i="23"/>
  <c r="D33" i="23"/>
  <c r="E42" i="23"/>
  <c r="D42" i="23"/>
  <c r="E14" i="23"/>
  <c r="D14" i="23"/>
  <c r="E21" i="23"/>
  <c r="D21" i="23"/>
  <c r="D31" i="23"/>
  <c r="E31" i="23"/>
  <c r="E41" i="23"/>
  <c r="D41" i="23"/>
  <c r="E50" i="23"/>
  <c r="D50" i="23"/>
  <c r="E12" i="23"/>
  <c r="D12" i="23"/>
  <c r="E20" i="23"/>
  <c r="D20" i="23"/>
  <c r="E30" i="23"/>
  <c r="D30" i="23"/>
  <c r="E40" i="23"/>
  <c r="D40" i="23"/>
  <c r="E49" i="23"/>
  <c r="D49" i="23"/>
  <c r="D19" i="23"/>
  <c r="E19" i="23"/>
  <c r="E28" i="23"/>
  <c r="D28" i="23"/>
  <c r="E29" i="23"/>
  <c r="D29" i="23"/>
  <c r="D39" i="23"/>
  <c r="E39" i="23"/>
  <c r="E48" i="23"/>
  <c r="D48" i="23"/>
  <c r="E13" i="23"/>
  <c r="D13" i="23"/>
  <c r="E18" i="23"/>
  <c r="D18" i="23"/>
  <c r="E26" i="23"/>
  <c r="D26" i="23"/>
  <c r="D27" i="23"/>
  <c r="E27" i="23"/>
  <c r="E38" i="23"/>
  <c r="D38" i="23"/>
  <c r="D47" i="23"/>
  <c r="E47" i="23"/>
  <c r="E17" i="23"/>
  <c r="D17" i="23"/>
  <c r="E25" i="23"/>
  <c r="D25" i="23"/>
  <c r="E37" i="23"/>
  <c r="D37" i="23"/>
  <c r="E46" i="23"/>
  <c r="D46" i="23"/>
  <c r="E16" i="23"/>
  <c r="D16" i="23"/>
  <c r="E24" i="23"/>
  <c r="D24" i="23"/>
  <c r="E36" i="23"/>
  <c r="D36" i="23"/>
  <c r="E44" i="23"/>
  <c r="D44" i="23"/>
  <c r="E45" i="23"/>
  <c r="D45" i="23"/>
  <c r="D15" i="23"/>
  <c r="E15" i="23"/>
  <c r="D23" i="23"/>
  <c r="E23" i="23"/>
  <c r="E34" i="23"/>
  <c r="D34" i="23"/>
  <c r="D35" i="23"/>
  <c r="E35" i="23"/>
  <c r="D43" i="23"/>
  <c r="E43" i="23"/>
  <c r="AA12" i="23"/>
  <c r="X7" i="23"/>
  <c r="X53" i="23" s="1"/>
  <c r="Y54" i="23" l="1"/>
  <c r="AA53" i="23"/>
  <c r="AB53" i="23"/>
  <c r="AA113" i="22"/>
  <c r="G4" i="22" l="1"/>
  <c r="X7" i="22" l="1"/>
  <c r="X113" i="22" s="1"/>
  <c r="Y114" i="22" s="1"/>
</calcChain>
</file>

<file path=xl/sharedStrings.xml><?xml version="1.0" encoding="utf-8"?>
<sst xmlns="http://schemas.openxmlformats.org/spreadsheetml/2006/main" count="253" uniqueCount="113">
  <si>
    <t>種別</t>
    <rPh sb="0" eb="2">
      <t>シュベツ</t>
    </rPh>
    <phoneticPr fontId="7"/>
  </si>
  <si>
    <t>種別</t>
    <rPh sb="0" eb="2">
      <t>シュベツ</t>
    </rPh>
    <phoneticPr fontId="6"/>
  </si>
  <si>
    <t>性能区分</t>
    <rPh sb="0" eb="2">
      <t>セイノウ</t>
    </rPh>
    <rPh sb="2" eb="4">
      <t>クブン</t>
    </rPh>
    <phoneticPr fontId="6"/>
  </si>
  <si>
    <t>項番</t>
    <rPh sb="0" eb="2">
      <t>コウバン</t>
    </rPh>
    <phoneticPr fontId="7"/>
  </si>
  <si>
    <t>備考</t>
    <rPh sb="0" eb="2">
      <t>ビコウ</t>
    </rPh>
    <phoneticPr fontId="7"/>
  </si>
  <si>
    <t>製品名</t>
    <rPh sb="0" eb="3">
      <t>セイヒンメイ</t>
    </rPh>
    <phoneticPr fontId="7"/>
  </si>
  <si>
    <t>性能区分</t>
    <rPh sb="0" eb="2">
      <t>セイノウ</t>
    </rPh>
    <rPh sb="2" eb="4">
      <t>クブン</t>
    </rPh>
    <phoneticPr fontId="7"/>
  </si>
  <si>
    <t>型番</t>
    <rPh sb="0" eb="2">
      <t>カタバン</t>
    </rPh>
    <phoneticPr fontId="7"/>
  </si>
  <si>
    <t>単位</t>
    <rPh sb="0" eb="2">
      <t>タンイ</t>
    </rPh>
    <phoneticPr fontId="7"/>
  </si>
  <si>
    <t>燃料消費量（単位）</t>
    <rPh sb="0" eb="2">
      <t>ネンリョウ</t>
    </rPh>
    <rPh sb="2" eb="5">
      <t>ショウヒリョウ</t>
    </rPh>
    <rPh sb="6" eb="8">
      <t>タンイ</t>
    </rPh>
    <phoneticPr fontId="7"/>
  </si>
  <si>
    <t>kW</t>
  </si>
  <si>
    <t>kW</t>
    <phoneticPr fontId="7"/>
  </si>
  <si>
    <t>L/h</t>
    <phoneticPr fontId="7"/>
  </si>
  <si>
    <t>使用エネルギー</t>
    <rPh sb="0" eb="2">
      <t>シヨウ</t>
    </rPh>
    <phoneticPr fontId="7"/>
  </si>
  <si>
    <t>kg/h</t>
    <phoneticPr fontId="7"/>
  </si>
  <si>
    <t>審査結果</t>
    <rPh sb="0" eb="2">
      <t>シンサ</t>
    </rPh>
    <rPh sb="2" eb="4">
      <t>ケッカ</t>
    </rPh>
    <phoneticPr fontId="7"/>
  </si>
  <si>
    <t>OK</t>
    <phoneticPr fontId="7"/>
  </si>
  <si>
    <t>✔</t>
    <phoneticPr fontId="7"/>
  </si>
  <si>
    <t>NG</t>
    <phoneticPr fontId="7"/>
  </si>
  <si>
    <t>型番審査</t>
    <rPh sb="0" eb="2">
      <t>カタバン</t>
    </rPh>
    <rPh sb="2" eb="4">
      <t>シンサ</t>
    </rPh>
    <phoneticPr fontId="7"/>
  </si>
  <si>
    <t>サンプル対象</t>
    <rPh sb="4" eb="6">
      <t>タイショウ</t>
    </rPh>
    <phoneticPr fontId="7"/>
  </si>
  <si>
    <t>エラー表示欄</t>
    <rPh sb="3" eb="5">
      <t>ヒョウジ</t>
    </rPh>
    <rPh sb="5" eb="6">
      <t>ラン</t>
    </rPh>
    <phoneticPr fontId="7"/>
  </si>
  <si>
    <t>未入力：</t>
    <rPh sb="0" eb="3">
      <t>ミニュウリョク</t>
    </rPh>
    <phoneticPr fontId="7"/>
  </si>
  <si>
    <t>重複：</t>
    <rPh sb="0" eb="2">
      <t>チョウフク</t>
    </rPh>
    <phoneticPr fontId="7"/>
  </si>
  <si>
    <t>型番が重複しています。
ご確認のうえ、型番が重複しないよう修正してください。</t>
    <rPh sb="0" eb="2">
      <t>カタバン</t>
    </rPh>
    <rPh sb="3" eb="5">
      <t>ジュウフク</t>
    </rPh>
    <rPh sb="13" eb="15">
      <t>カクニン</t>
    </rPh>
    <rPh sb="19" eb="21">
      <t>カタバン</t>
    </rPh>
    <rPh sb="22" eb="24">
      <t>チョウフク</t>
    </rPh>
    <rPh sb="29" eb="31">
      <t>シュウセイ</t>
    </rPh>
    <phoneticPr fontId="7"/>
  </si>
  <si>
    <t>No.</t>
    <phoneticPr fontId="7"/>
  </si>
  <si>
    <t>公表</t>
    <rPh sb="0" eb="2">
      <t>コウヒョウ</t>
    </rPh>
    <phoneticPr fontId="7"/>
  </si>
  <si>
    <t>自動表示</t>
    <rPh sb="0" eb="4">
      <t>ジドウヒョウジ</t>
    </rPh>
    <phoneticPr fontId="7"/>
  </si>
  <si>
    <t>設備区分</t>
    <rPh sb="0" eb="4">
      <t>セツビクブン</t>
    </rPh>
    <phoneticPr fontId="7"/>
  </si>
  <si>
    <t>製造事業者名</t>
    <rPh sb="0" eb="2">
      <t>セイゾウ</t>
    </rPh>
    <rPh sb="2" eb="5">
      <t>ジギョウシャ</t>
    </rPh>
    <rPh sb="5" eb="6">
      <t>メイ</t>
    </rPh>
    <phoneticPr fontId="7"/>
  </si>
  <si>
    <t>製造事業者名
(フリガナ)</t>
    <phoneticPr fontId="7"/>
  </si>
  <si>
    <t>SII HP
公表項目</t>
    <rPh sb="7" eb="9">
      <t>コウヒョウ</t>
    </rPh>
    <rPh sb="9" eb="11">
      <t>コウモク</t>
    </rPh>
    <phoneticPr fontId="7"/>
  </si>
  <si>
    <t>入力要否</t>
    <rPh sb="0" eb="2">
      <t>ニュウリョク</t>
    </rPh>
    <rPh sb="2" eb="4">
      <t>ヨウヒ</t>
    </rPh>
    <phoneticPr fontId="7"/>
  </si>
  <si>
    <t>(例)</t>
    <phoneticPr fontId="7"/>
  </si>
  <si>
    <t>製造事業者名</t>
    <rPh sb="0" eb="2">
      <t>セイゾウ</t>
    </rPh>
    <rPh sb="2" eb="4">
      <t>ジギョウ</t>
    </rPh>
    <rPh sb="4" eb="5">
      <t>シャ</t>
    </rPh>
    <rPh sb="5" eb="6">
      <t>メイ</t>
    </rPh>
    <phoneticPr fontId="7"/>
  </si>
  <si>
    <t>申請年月日</t>
    <phoneticPr fontId="7"/>
  </si>
  <si>
    <t>申請製品数</t>
    <phoneticPr fontId="7"/>
  </si>
  <si>
    <t>必須</t>
    <rPh sb="0" eb="2">
      <t>ヒッス</t>
    </rPh>
    <phoneticPr fontId="7"/>
  </si>
  <si>
    <t>任意</t>
    <rPh sb="0" eb="2">
      <t>ニンイ</t>
    </rPh>
    <phoneticPr fontId="7"/>
  </si>
  <si>
    <t>高効率コージェネレーション</t>
    <rPh sb="0" eb="3">
      <t>コウコウリツ</t>
    </rPh>
    <phoneticPr fontId="7"/>
  </si>
  <si>
    <t>ガスエンジン方式</t>
    <rPh sb="6" eb="8">
      <t>ホウシキ</t>
    </rPh>
    <phoneticPr fontId="7"/>
  </si>
  <si>
    <t>燃料電池方式</t>
    <rPh sb="0" eb="4">
      <t>ネンリョウデンチ</t>
    </rPh>
    <rPh sb="4" eb="6">
      <t>ホウシキ</t>
    </rPh>
    <phoneticPr fontId="7"/>
  </si>
  <si>
    <t>高効率コージェネレーション</t>
    <rPh sb="0" eb="3">
      <t>コウコウリツ</t>
    </rPh>
    <phoneticPr fontId="7"/>
  </si>
  <si>
    <t>ガス</t>
    <phoneticPr fontId="7"/>
  </si>
  <si>
    <t>その他</t>
    <phoneticPr fontId="7"/>
  </si>
  <si>
    <t>油</t>
    <rPh sb="0" eb="1">
      <t>アブラ</t>
    </rPh>
    <phoneticPr fontId="7"/>
  </si>
  <si>
    <t>非公表</t>
    <rPh sb="0" eb="3">
      <t>ヒコウヒョウ</t>
    </rPh>
    <phoneticPr fontId="7"/>
  </si>
  <si>
    <t>希望小売価格
（千円）</t>
    <rPh sb="0" eb="6">
      <t>キボウコウリカカク</t>
    </rPh>
    <rPh sb="8" eb="9">
      <t>セン</t>
    </rPh>
    <rPh sb="9" eb="10">
      <t>エン</t>
    </rPh>
    <phoneticPr fontId="7"/>
  </si>
  <si>
    <t>ワイルドカードの内訳一覧</t>
    <rPh sb="8" eb="10">
      <t>ウチワケ</t>
    </rPh>
    <rPh sb="10" eb="12">
      <t>イチラン</t>
    </rPh>
    <phoneticPr fontId="7"/>
  </si>
  <si>
    <t>重複
判定</t>
    <rPh sb="0" eb="2">
      <t>チョウフク</t>
    </rPh>
    <rPh sb="3" eb="5">
      <t>ハンテイ</t>
    </rPh>
    <phoneticPr fontId="7"/>
  </si>
  <si>
    <t>性能値</t>
    <rPh sb="0" eb="3">
      <t>セイノウチ</t>
    </rPh>
    <phoneticPr fontId="7"/>
  </si>
  <si>
    <r>
      <t xml:space="preserve">製造事業者名
(フリガナ)
</t>
    </r>
    <r>
      <rPr>
        <b/>
        <sz val="14"/>
        <color rgb="FFFF0000"/>
        <rFont val="Meiryo UI"/>
        <family val="3"/>
        <charset val="128"/>
      </rPr>
      <t>※法人格は不要です</t>
    </r>
    <phoneticPr fontId="7"/>
  </si>
  <si>
    <t>XYZ-bbbb</t>
  </si>
  <si>
    <t>XYZ-dddd</t>
  </si>
  <si>
    <t>XYZ-eeee</t>
  </si>
  <si>
    <t>ABC-1111</t>
  </si>
  <si>
    <t>ABC-2222</t>
  </si>
  <si>
    <t>EFG-aaaa■</t>
  </si>
  <si>
    <t>XYZコージェネレーション</t>
  </si>
  <si>
    <t>ABCコージェネレーション</t>
  </si>
  <si>
    <t>EFGコージェネレーション■</t>
  </si>
  <si>
    <t>AAAコージェネレーション</t>
    <phoneticPr fontId="7"/>
  </si>
  <si>
    <t>未入力項目があります。
ご確認のうえ未入力の項目に入力してください。</t>
    <rPh sb="0" eb="3">
      <t>ミニュウリョク</t>
    </rPh>
    <rPh sb="3" eb="5">
      <t>コウモク</t>
    </rPh>
    <rPh sb="13" eb="15">
      <t>カクニン</t>
    </rPh>
    <rPh sb="18" eb="19">
      <t>ミ</t>
    </rPh>
    <rPh sb="19" eb="21">
      <t>ニュウリョク</t>
    </rPh>
    <rPh sb="22" eb="24">
      <t>コウモク</t>
    </rPh>
    <rPh sb="25" eb="27">
      <t>ニュウリョク</t>
    </rPh>
    <phoneticPr fontId="7"/>
  </si>
  <si>
    <t>■製品型番登録申請メールテンプレート</t>
    <rPh sb="1" eb="3">
      <t>セイヒン</t>
    </rPh>
    <rPh sb="3" eb="5">
      <t>カタバン</t>
    </rPh>
    <rPh sb="5" eb="7">
      <t>トウロク</t>
    </rPh>
    <rPh sb="7" eb="9">
      <t>シンセイ</t>
    </rPh>
    <phoneticPr fontId="7"/>
  </si>
  <si>
    <t>宛先</t>
    <rPh sb="0" eb="2">
      <t>アテサキ</t>
    </rPh>
    <phoneticPr fontId="7"/>
  </si>
  <si>
    <t>件名</t>
    <rPh sb="0" eb="2">
      <t>ケンメイ</t>
    </rPh>
    <phoneticPr fontId="7"/>
  </si>
  <si>
    <t xml:space="preserve">
メール本文</t>
    <rPh sb="4" eb="6">
      <t>ホンブン</t>
    </rPh>
    <phoneticPr fontId="7"/>
  </si>
  <si>
    <t>マルマルマル</t>
    <phoneticPr fontId="7"/>
  </si>
  <si>
    <t>性能値：</t>
    <rPh sb="0" eb="2">
      <t>セイノウ</t>
    </rPh>
    <rPh sb="2" eb="3">
      <t>チ</t>
    </rPh>
    <phoneticPr fontId="7"/>
  </si>
  <si>
    <t>性能値１、もしくは性能値２が基準値を満たしていません。
基準値を満たしていない製品型番は申請できませんので、
いずれかの性能値が基準値を満たしているかご確認ください。</t>
    <rPh sb="0" eb="2">
      <t>セイノウ</t>
    </rPh>
    <rPh sb="2" eb="3">
      <t>チ</t>
    </rPh>
    <rPh sb="9" eb="11">
      <t>セイノウ</t>
    </rPh>
    <rPh sb="11" eb="12">
      <t>チ</t>
    </rPh>
    <rPh sb="14" eb="17">
      <t>キジュンチ</t>
    </rPh>
    <rPh sb="18" eb="19">
      <t>ミ</t>
    </rPh>
    <rPh sb="28" eb="31">
      <t>キジュンチ</t>
    </rPh>
    <rPh sb="32" eb="33">
      <t>ミ</t>
    </rPh>
    <rPh sb="39" eb="41">
      <t>セイヒン</t>
    </rPh>
    <rPh sb="41" eb="43">
      <t>カタバン</t>
    </rPh>
    <rPh sb="44" eb="46">
      <t>シンセイ</t>
    </rPh>
    <rPh sb="60" eb="62">
      <t>セイノウ</t>
    </rPh>
    <rPh sb="62" eb="63">
      <t>チ</t>
    </rPh>
    <rPh sb="64" eb="67">
      <t>キジュンチ</t>
    </rPh>
    <rPh sb="68" eb="69">
      <t>ミ</t>
    </rPh>
    <rPh sb="76" eb="78">
      <t>カクニン</t>
    </rPh>
    <phoneticPr fontId="7"/>
  </si>
  <si>
    <t>性能値１、もしくは性能値２が基準値を満たしていません。
基準値を満たしていない製品型番は申請できませんので、
いずれかの性能値が基準値を満たしているかご確認ください。</t>
    <rPh sb="0" eb="2">
      <t>セイノウ</t>
    </rPh>
    <rPh sb="2" eb="3">
      <t>チ</t>
    </rPh>
    <rPh sb="9" eb="12">
      <t>セイノウチ</t>
    </rPh>
    <rPh sb="14" eb="17">
      <t>キジュンチ</t>
    </rPh>
    <rPh sb="18" eb="19">
      <t>ミ</t>
    </rPh>
    <rPh sb="28" eb="31">
      <t>キジュンチ</t>
    </rPh>
    <rPh sb="32" eb="33">
      <t>ミ</t>
    </rPh>
    <rPh sb="39" eb="41">
      <t>セイヒン</t>
    </rPh>
    <rPh sb="41" eb="43">
      <t>カタバン</t>
    </rPh>
    <rPh sb="44" eb="46">
      <t>シンセイ</t>
    </rPh>
    <rPh sb="60" eb="62">
      <t>セイノウ</t>
    </rPh>
    <rPh sb="62" eb="63">
      <t>チ</t>
    </rPh>
    <rPh sb="64" eb="67">
      <t>キジュンチ</t>
    </rPh>
    <rPh sb="68" eb="69">
      <t>ミ</t>
    </rPh>
    <rPh sb="76" eb="78">
      <t>カクニン</t>
    </rPh>
    <phoneticPr fontId="7"/>
  </si>
  <si>
    <t>○○○株式会社</t>
    <phoneticPr fontId="8"/>
  </si>
  <si>
    <t>○○○株式会社</t>
    <phoneticPr fontId="7"/>
  </si>
  <si>
    <t>基準値1(総合効率)</t>
    <rPh sb="0" eb="3">
      <t>キジュンチ</t>
    </rPh>
    <rPh sb="5" eb="7">
      <t>ソウゴウ</t>
    </rPh>
    <rPh sb="7" eb="9">
      <t>コウリツ</t>
    </rPh>
    <phoneticPr fontId="7"/>
  </si>
  <si>
    <t>基準値2(発電効率)</t>
    <rPh sb="0" eb="3">
      <t>キジュンチ</t>
    </rPh>
    <rPh sb="5" eb="7">
      <t>ハツデン</t>
    </rPh>
    <rPh sb="7" eb="9">
      <t>コウリツ</t>
    </rPh>
    <phoneticPr fontId="7"/>
  </si>
  <si>
    <t>必須(条件有)</t>
    <rPh sb="0" eb="2">
      <t>ヒッス</t>
    </rPh>
    <rPh sb="3" eb="5">
      <t>ジョウケン</t>
    </rPh>
    <rPh sb="5" eb="6">
      <t>アリ</t>
    </rPh>
    <phoneticPr fontId="7"/>
  </si>
  <si>
    <t>Nm3/h</t>
  </si>
  <si>
    <r>
      <t xml:space="preserve">性能値1(総合効率)
</t>
    </r>
    <r>
      <rPr>
        <sz val="14"/>
        <color rgb="FFFF0000"/>
        <rFont val="Meiryo UI"/>
        <family val="3"/>
        <charset val="128"/>
      </rPr>
      <t>※小数点第一位まで
入力</t>
    </r>
    <phoneticPr fontId="7"/>
  </si>
  <si>
    <r>
      <t xml:space="preserve">性能値2(発電効率)
</t>
    </r>
    <r>
      <rPr>
        <sz val="14"/>
        <color rgb="FFFF0000"/>
        <rFont val="Meiryo UI"/>
        <family val="3"/>
        <charset val="128"/>
      </rPr>
      <t>※小数点第一位まで
入力</t>
    </r>
    <rPh sb="0" eb="2">
      <t>セイノウ</t>
    </rPh>
    <rPh sb="2" eb="3">
      <t>チ</t>
    </rPh>
    <rPh sb="5" eb="9">
      <t>ハツデンコウリツ</t>
    </rPh>
    <rPh sb="21" eb="23">
      <t>ニュウリョク</t>
    </rPh>
    <phoneticPr fontId="7"/>
  </si>
  <si>
    <r>
      <t xml:space="preserve">燃料消費量
</t>
    </r>
    <r>
      <rPr>
        <sz val="14"/>
        <color rgb="FFFF0000"/>
        <rFont val="Meiryo UI"/>
        <family val="3"/>
        <charset val="128"/>
      </rPr>
      <t>※小数点第一位まで
入力</t>
    </r>
    <rPh sb="0" eb="2">
      <t>ネンリョウ</t>
    </rPh>
    <rPh sb="2" eb="5">
      <t>ショウヒリョウ</t>
    </rPh>
    <rPh sb="11" eb="12">
      <t>イチ</t>
    </rPh>
    <rPh sb="16" eb="18">
      <t>ニュウリョク</t>
    </rPh>
    <phoneticPr fontId="7"/>
  </si>
  <si>
    <r>
      <t xml:space="preserve">性能値1(総合効率)
</t>
    </r>
    <r>
      <rPr>
        <sz val="14"/>
        <color rgb="FFFF0000"/>
        <rFont val="Meiryo UI"/>
        <family val="3"/>
        <charset val="128"/>
      </rPr>
      <t>※小数点第一位まで
入力</t>
    </r>
    <rPh sb="0" eb="2">
      <t>セイノウ</t>
    </rPh>
    <rPh sb="2" eb="3">
      <t>チ</t>
    </rPh>
    <rPh sb="5" eb="9">
      <t>ソウゴウコウリツ</t>
    </rPh>
    <rPh sb="21" eb="23">
      <t>ニュウリョク</t>
    </rPh>
    <phoneticPr fontId="7"/>
  </si>
  <si>
    <r>
      <t xml:space="preserve">【製品型番登録申請についてのお願い】
・製品型番登録要領をよくご確認いただいたうえで、製品型番登録申請を行ってください。
・エラー表示欄の各項目でエラー表示がないことをご確認のうえ、本リストを提出してください。
・本ファイル内「基準値」シートを参照いただき、基準値を満たす型番の入力をお願いいたします。
※基準値を満たしていない場合は行が赤く表示されます。
</t>
    </r>
    <r>
      <rPr>
        <b/>
        <sz val="20"/>
        <color rgb="FFFF0000"/>
        <rFont val="Meiryo UI"/>
        <family val="3"/>
        <charset val="128"/>
      </rPr>
      <t xml:space="preserve">・型番リストに入力した全ての事項が確認できるカタログ(仕様書等)を必ず提出してください。
</t>
    </r>
    <r>
      <rPr>
        <b/>
        <sz val="14"/>
        <color theme="1"/>
        <rFont val="Meiryo UI"/>
        <family val="3"/>
        <charset val="128"/>
      </rPr>
      <t>　あわせて、製品名、型番、数値が、カタログ(仕様書等)の記載と一致していることを確認してください。</t>
    </r>
    <phoneticPr fontId="7"/>
  </si>
  <si>
    <r>
      <t xml:space="preserve">【製品型番登録申請についてのお願い】
・製品型番登録要領をよくご確認いただいたうえで、製品型番登録申請を行ってください。
・エラー表示欄の各項目でエラー表示がないことをご確認のうえ、本リストを提出してください。
・本ファイル内「基準値」シートを参照いただき、基準値を満たす型番の入力をお願いいたします。
※基準値を満たしていない場合は行が赤く表示されます。
</t>
    </r>
    <r>
      <rPr>
        <b/>
        <sz val="20"/>
        <color rgb="FFFF0000"/>
        <rFont val="Meiryo UI"/>
        <family val="3"/>
        <charset val="128"/>
      </rPr>
      <t>・型番リストに入力した全ての事項が確認できるカタログ(仕様書等)を必ず提出してください。</t>
    </r>
    <r>
      <rPr>
        <b/>
        <sz val="14"/>
        <color theme="1"/>
        <rFont val="Meiryo UI"/>
        <family val="3"/>
        <charset val="128"/>
      </rPr>
      <t xml:space="preserve">
　あわせて、製品名、型番、数値が、カタログ(仕様書等)の記載と一致していることを確認してください。</t>
    </r>
    <phoneticPr fontId="7"/>
  </si>
  <si>
    <t>最終更新日</t>
    <rPh sb="0" eb="2">
      <t>サイシュウ</t>
    </rPh>
    <rPh sb="2" eb="5">
      <t>コウシンビ</t>
    </rPh>
    <phoneticPr fontId="7"/>
  </si>
  <si>
    <t>Ver.</t>
  </si>
  <si>
    <t>1.0</t>
  </si>
  <si>
    <t>L/h</t>
  </si>
  <si>
    <t>kg/h</t>
  </si>
  <si>
    <r>
      <t xml:space="preserve">発電出力(kW)
</t>
    </r>
    <r>
      <rPr>
        <sz val="14"/>
        <color rgb="FFFF0000"/>
        <rFont val="Meiryo UI"/>
        <family val="3"/>
        <charset val="128"/>
      </rPr>
      <t>※小数点第一位まで
入力</t>
    </r>
    <rPh sb="0" eb="4">
      <t>ハツデンシュツリョク</t>
    </rPh>
    <rPh sb="10" eb="13">
      <t>ショウスウテン</t>
    </rPh>
    <rPh sb="13" eb="14">
      <t>ダイ</t>
    </rPh>
    <rPh sb="14" eb="16">
      <t>イチイ</t>
    </rPh>
    <rPh sb="19" eb="21">
      <t>ニュウリョク</t>
    </rPh>
    <phoneticPr fontId="7"/>
  </si>
  <si>
    <r>
      <t xml:space="preserve">発電出力(kW)
</t>
    </r>
    <r>
      <rPr>
        <sz val="14"/>
        <color rgb="FFFF0000"/>
        <rFont val="Meiryo UI"/>
        <family val="3"/>
        <charset val="128"/>
      </rPr>
      <t>※小数点第一位まで
入力</t>
    </r>
    <rPh sb="0" eb="2">
      <t>ハツデン</t>
    </rPh>
    <rPh sb="2" eb="4">
      <t>シュツリョク</t>
    </rPh>
    <rPh sb="10" eb="13">
      <t>ショウスウテン</t>
    </rPh>
    <rPh sb="13" eb="14">
      <t>ダイ</t>
    </rPh>
    <rPh sb="14" eb="15">
      <t>イチ</t>
    </rPh>
    <rPh sb="15" eb="16">
      <t>イ</t>
    </rPh>
    <rPh sb="17" eb="20">
      <t>ショウスウテン</t>
    </rPh>
    <rPh sb="20" eb="21">
      <t>ダイイチイニュウリョク</t>
    </rPh>
    <phoneticPr fontId="7"/>
  </si>
  <si>
    <t>yyyy/mm/dd</t>
    <phoneticPr fontId="7"/>
  </si>
  <si>
    <t>ss-kataban@sii.or.jp</t>
    <phoneticPr fontId="7"/>
  </si>
  <si>
    <t>AAA-BBB■</t>
    <phoneticPr fontId="7"/>
  </si>
  <si>
    <t>備考
振り分け</t>
    <rPh sb="0" eb="2">
      <t>ビコウ</t>
    </rPh>
    <rPh sb="3" eb="4">
      <t>フ</t>
    </rPh>
    <rPh sb="5" eb="6">
      <t>ワ</t>
    </rPh>
    <phoneticPr fontId="7"/>
  </si>
  <si>
    <t>備考
(自由記入)</t>
    <rPh sb="0" eb="2">
      <t>ビコウ</t>
    </rPh>
    <rPh sb="4" eb="8">
      <t>ジユウキニュウ</t>
    </rPh>
    <phoneticPr fontId="7"/>
  </si>
  <si>
    <t>基本情報
未入力判定</t>
    <rPh sb="0" eb="4">
      <t>キホンジョウホウ</t>
    </rPh>
    <rPh sb="5" eb="8">
      <t>ミニュウリョク</t>
    </rPh>
    <rPh sb="8" eb="10">
      <t>ハンテイ</t>
    </rPh>
    <phoneticPr fontId="7"/>
  </si>
  <si>
    <t>ワイルドカード
未入力判定</t>
    <rPh sb="8" eb="11">
      <t>ミニュウリョク</t>
    </rPh>
    <rPh sb="11" eb="13">
      <t>ハンテイ</t>
    </rPh>
    <phoneticPr fontId="14"/>
  </si>
  <si>
    <t>重複判定用</t>
    <rPh sb="0" eb="5">
      <t>チョウフクハンテイヨウ</t>
    </rPh>
    <phoneticPr fontId="7"/>
  </si>
  <si>
    <t>必須項目
未入力判定</t>
    <rPh sb="0" eb="2">
      <t>ヒッス</t>
    </rPh>
    <rPh sb="2" eb="4">
      <t>コウモク</t>
    </rPh>
    <rPh sb="5" eb="8">
      <t>ミニュウリョク</t>
    </rPh>
    <rPh sb="8" eb="10">
      <t>ハンテイ</t>
    </rPh>
    <phoneticPr fontId="14"/>
  </si>
  <si>
    <t>性能値</t>
    <phoneticPr fontId="7"/>
  </si>
  <si>
    <r>
      <rPr>
        <sz val="12"/>
        <color theme="1"/>
        <rFont val="游ゴシック Medium"/>
        <family val="3"/>
        <charset val="128"/>
      </rPr>
      <t>【製品型番登録】令和</t>
    </r>
    <r>
      <rPr>
        <sz val="12"/>
        <color theme="1"/>
        <rFont val="Calibri"/>
        <family val="2"/>
      </rPr>
      <t>4</t>
    </r>
    <r>
      <rPr>
        <sz val="12"/>
        <color theme="1"/>
        <rFont val="游ゴシック Medium"/>
        <family val="3"/>
        <charset val="128"/>
      </rPr>
      <t>年度補正</t>
    </r>
    <r>
      <rPr>
        <sz val="12"/>
        <color theme="1"/>
        <rFont val="Calibri"/>
        <family val="2"/>
      </rPr>
      <t xml:space="preserve"> </t>
    </r>
    <r>
      <rPr>
        <sz val="12"/>
        <color theme="1"/>
        <rFont val="游ゴシック Medium"/>
        <family val="3"/>
        <charset val="128"/>
      </rPr>
      <t>省エネ事業</t>
    </r>
    <r>
      <rPr>
        <sz val="12"/>
        <color theme="1"/>
        <rFont val="Calibri"/>
        <family val="2"/>
      </rPr>
      <t xml:space="preserve"> </t>
    </r>
    <r>
      <rPr>
        <sz val="12"/>
        <color theme="1"/>
        <rFont val="游ゴシック Medium"/>
        <family val="3"/>
        <charset val="128"/>
      </rPr>
      <t>申請書類の提出</t>
    </r>
    <r>
      <rPr>
        <sz val="12"/>
        <color theme="1"/>
        <rFont val="Calibri"/>
        <family val="2"/>
      </rPr>
      <t xml:space="preserve"> (</t>
    </r>
    <r>
      <rPr>
        <sz val="12"/>
        <color theme="1"/>
        <rFont val="游ゴシック Medium"/>
        <family val="3"/>
        <charset val="128"/>
      </rPr>
      <t>製造事業者名</t>
    </r>
    <r>
      <rPr>
        <sz val="12"/>
        <color theme="1"/>
        <rFont val="Calibri"/>
        <family val="2"/>
      </rPr>
      <t>)</t>
    </r>
    <phoneticPr fontId="7"/>
  </si>
  <si>
    <r>
      <rPr>
        <sz val="12"/>
        <color rgb="FF000000"/>
        <rFont val="游ゴシック Medium"/>
        <family val="3"/>
        <charset val="128"/>
      </rPr>
      <t>一般社団法人環境共創イニシアチブ
事業第１部</t>
    </r>
    <r>
      <rPr>
        <sz val="12"/>
        <color rgb="FF000000"/>
        <rFont val="Calibri"/>
        <family val="2"/>
      </rPr>
      <t xml:space="preserve"> </t>
    </r>
    <r>
      <rPr>
        <sz val="12"/>
        <color rgb="FF000000"/>
        <rFont val="游ゴシック Medium"/>
        <family val="3"/>
        <charset val="128"/>
      </rPr>
      <t>製品型番登録担当</t>
    </r>
    <r>
      <rPr>
        <sz val="12"/>
        <color rgb="FF000000"/>
        <rFont val="Calibri"/>
        <family val="2"/>
      </rPr>
      <t xml:space="preserve">  </t>
    </r>
    <r>
      <rPr>
        <sz val="12"/>
        <color rgb="FF000000"/>
        <rFont val="游ゴシック Medium"/>
        <family val="3"/>
        <charset val="128"/>
      </rPr>
      <t>宛
令和</t>
    </r>
    <r>
      <rPr>
        <sz val="12"/>
        <color rgb="FF000000"/>
        <rFont val="Calibri"/>
        <family val="2"/>
      </rPr>
      <t>4</t>
    </r>
    <r>
      <rPr>
        <sz val="12"/>
        <color rgb="FF000000"/>
        <rFont val="游ゴシック Medium"/>
        <family val="3"/>
        <charset val="128"/>
      </rPr>
      <t>年度補正予算　省エネルギー投資促進支援事業での、
（Ｃ）指定設備導入事業における（ｃ）指定設備に係る製品型番登録を申請いたします。
以下のファイルを送付いたします。
・補助対象設備登録申請書
・製品型番リスト
・製品カタログ</t>
    </r>
    <r>
      <rPr>
        <sz val="12"/>
        <color rgb="FF000000"/>
        <rFont val="Calibri"/>
        <family val="2"/>
      </rPr>
      <t>(</t>
    </r>
    <r>
      <rPr>
        <sz val="12"/>
        <color rgb="FF000000"/>
        <rFont val="游ゴシック Medium"/>
        <family val="3"/>
        <charset val="128"/>
      </rPr>
      <t>仕様書等</t>
    </r>
    <r>
      <rPr>
        <sz val="12"/>
        <color rgb="FF000000"/>
        <rFont val="Calibri"/>
        <family val="2"/>
      </rPr>
      <t xml:space="preserve">)
</t>
    </r>
    <r>
      <rPr>
        <sz val="12"/>
        <color rgb="FF000000"/>
        <rFont val="游ゴシック Medium"/>
        <family val="3"/>
        <charset val="128"/>
      </rPr>
      <t xml:space="preserve">・商業登記簿謄本
</t>
    </r>
    <r>
      <rPr>
        <sz val="12"/>
        <color rgb="FF000000"/>
        <rFont val="Calibri"/>
        <family val="2"/>
      </rPr>
      <t xml:space="preserve">----------------------------------------------------------------------------------------------------------------
</t>
    </r>
    <r>
      <rPr>
        <sz val="12"/>
        <color rgb="FF000000"/>
        <rFont val="游ゴシック Medium"/>
        <family val="3"/>
        <charset val="128"/>
      </rPr>
      <t xml:space="preserve">製造事業者名：
担当者：
電話番号：
メールアドレス：
</t>
    </r>
    <r>
      <rPr>
        <sz val="12"/>
        <color rgb="FF000000"/>
        <rFont val="Calibri"/>
        <family val="2"/>
      </rPr>
      <t>----------------------------------------------------------------------------------------------------------------</t>
    </r>
    <phoneticPr fontId="7"/>
  </si>
  <si>
    <t>○○○株式会社</t>
  </si>
  <si>
    <t>-FL(●●仕様),-GK(○○タイプ)</t>
  </si>
  <si>
    <t>高効率コージェネレーション</t>
    <rPh sb="0" eb="3">
      <t>コウコウリツ</t>
    </rPh>
    <phoneticPr fontId="8"/>
  </si>
  <si>
    <t>ガスエンジン方式</t>
    <rPh sb="6" eb="8">
      <t>ホウシキ</t>
    </rPh>
    <phoneticPr fontId="8"/>
  </si>
  <si>
    <t>基準値1
(総合効率)</t>
    <rPh sb="0" eb="3">
      <t>キジュンチ</t>
    </rPh>
    <rPh sb="6" eb="10">
      <t>ソウゴウコウリツ</t>
    </rPh>
    <phoneticPr fontId="6"/>
  </si>
  <si>
    <t>基準値2
(発電効率)</t>
    <rPh sb="0" eb="3">
      <t>キジュンチ</t>
    </rPh>
    <rPh sb="6" eb="10">
      <t>ハツデンコウリツ</t>
    </rPh>
    <phoneticPr fontId="6"/>
  </si>
  <si>
    <t>ガスエンジン方式</t>
  </si>
  <si>
    <t>ガスタービン方式</t>
  </si>
  <si>
    <t>燃料電池方式</t>
  </si>
  <si>
    <t>ガスタービン方式</t>
    <rPh sb="6" eb="8">
      <t>ホウシキ</t>
    </rPh>
    <phoneticPr fontId="7"/>
  </si>
  <si>
    <t>ディーゼルエンジン方式</t>
    <rPh sb="9" eb="11">
      <t>ホウシキ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</si>
</sst>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¥&quot;#,##0;[Red]&quot;¥&quot;\-#,##0"/>
    <numFmt numFmtId="176" formatCode="0.0_);[Red]\(0.0\)"/>
    <numFmt numFmtId="177" formatCode="0.00_);[Red]\(0.00\)"/>
    <numFmt numFmtId="178" formatCode="0.0"/>
    <numFmt numFmtId="179" formatCode="#,##0_);[Red]\(#,##0\)"/>
    <numFmt numFmtId="180" formatCode="0_);[Red]\(0\)"/>
  </numFmts>
  <fonts count="54" x14ac:knownFonts="1"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u/>
      <sz val="9"/>
      <color indexed="12"/>
      <name val="ＭＳ Ｐゴシック"/>
      <family val="3"/>
      <charset val="128"/>
    </font>
    <font>
      <b/>
      <sz val="12"/>
      <color theme="1"/>
      <name val="Meiryo UI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4"/>
      <color theme="1"/>
      <name val="Meiryo UI"/>
      <family val="3"/>
      <charset val="128"/>
    </font>
    <font>
      <b/>
      <sz val="14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14"/>
      <name val="Meiryo UI"/>
      <family val="3"/>
      <charset val="128"/>
    </font>
    <font>
      <b/>
      <sz val="14"/>
      <color theme="0"/>
      <name val="Meiryo UI"/>
      <family val="3"/>
      <charset val="128"/>
    </font>
    <font>
      <b/>
      <sz val="20"/>
      <name val="Meiryo UI"/>
      <family val="3"/>
      <charset val="128"/>
    </font>
    <font>
      <b/>
      <sz val="20"/>
      <color theme="0"/>
      <name val="Meiryo UI"/>
      <family val="3"/>
      <charset val="128"/>
    </font>
    <font>
      <b/>
      <sz val="20"/>
      <color theme="1"/>
      <name val="Meiryo UI"/>
      <family val="3"/>
      <charset val="128"/>
    </font>
    <font>
      <b/>
      <sz val="14"/>
      <color rgb="FFFF0000"/>
      <name val="Meiryo UI"/>
      <family val="3"/>
      <charset val="128"/>
    </font>
    <font>
      <sz val="14"/>
      <color rgb="FFFF0000"/>
      <name val="Meiryo UI"/>
      <family val="3"/>
      <charset val="128"/>
    </font>
    <font>
      <sz val="10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2"/>
      <color rgb="FF000000"/>
      <name val="Calibri"/>
      <family val="2"/>
    </font>
    <font>
      <b/>
      <sz val="20"/>
      <color rgb="FFFF0000"/>
      <name val="Meiryo UI"/>
      <family val="3"/>
      <charset val="128"/>
    </font>
    <font>
      <sz val="20"/>
      <color theme="1"/>
      <name val="Meiryo UI"/>
      <family val="3"/>
      <charset val="128"/>
    </font>
    <font>
      <u/>
      <sz val="12"/>
      <color theme="10"/>
      <name val="ＭＳ Ｐゴシック"/>
      <family val="2"/>
      <charset val="128"/>
      <scheme val="minor"/>
    </font>
    <font>
      <sz val="12"/>
      <color theme="1"/>
      <name val="Calibri"/>
      <family val="2"/>
    </font>
    <font>
      <sz val="16"/>
      <color theme="1"/>
      <name val="ＭＳ Ｐゴシック"/>
      <family val="2"/>
      <charset val="128"/>
      <scheme val="minor"/>
    </font>
    <font>
      <sz val="12"/>
      <color theme="1"/>
      <name val="游ゴシック Medium"/>
      <family val="3"/>
      <charset val="128"/>
    </font>
    <font>
      <sz val="12"/>
      <color rgb="FF000000"/>
      <name val="游ゴシック Medium"/>
      <family val="3"/>
      <charset val="128"/>
    </font>
  </fonts>
  <fills count="4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CDDC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medium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auto="1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33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2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9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9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10" borderId="18" applyNumberFormat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5" fillId="11" borderId="19" applyNumberFormat="0" applyFont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9" borderId="15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8" fillId="9" borderId="16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6" fontId="30" fillId="0" borderId="0" applyFont="0" applyFill="0" applyBorder="0" applyAlignment="0" applyProtection="0"/>
    <xf numFmtId="0" fontId="31" fillId="8" borderId="15" applyNumberFormat="0" applyAlignment="0" applyProtection="0">
      <alignment vertical="center"/>
    </xf>
    <xf numFmtId="0" fontId="3" fillId="0" borderId="0">
      <alignment vertical="center"/>
    </xf>
    <xf numFmtId="0" fontId="15" fillId="0" borderId="0">
      <alignment vertical="center"/>
    </xf>
    <xf numFmtId="0" fontId="12" fillId="0" borderId="0"/>
    <xf numFmtId="0" fontId="1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2" fillId="0" borderId="0"/>
    <xf numFmtId="0" fontId="3" fillId="0" borderId="0">
      <alignment vertical="center"/>
    </xf>
    <xf numFmtId="0" fontId="12" fillId="0" borderId="0"/>
    <xf numFmtId="0" fontId="3" fillId="0" borderId="0">
      <alignment vertical="center"/>
    </xf>
    <xf numFmtId="0" fontId="3" fillId="0" borderId="0">
      <alignment vertical="center"/>
    </xf>
    <xf numFmtId="0" fontId="32" fillId="5" borderId="0" applyNumberFormat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45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</cellStyleXfs>
  <cellXfs count="202">
    <xf numFmtId="0" fontId="0" fillId="0" borderId="0" xfId="0">
      <alignment vertical="center"/>
    </xf>
    <xf numFmtId="0" fontId="10" fillId="0" borderId="0" xfId="0" applyFont="1">
      <alignment vertical="center"/>
    </xf>
    <xf numFmtId="0" fontId="0" fillId="0" borderId="0" xfId="0">
      <alignment vertical="center"/>
    </xf>
    <xf numFmtId="0" fontId="9" fillId="0" borderId="0" xfId="0" applyFont="1" applyBorder="1">
      <alignment vertical="center"/>
    </xf>
    <xf numFmtId="0" fontId="0" fillId="0" borderId="0" xfId="0" applyBorder="1">
      <alignment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33" fillId="0" borderId="0" xfId="0" applyFont="1" applyProtection="1">
      <alignment vertical="center"/>
    </xf>
    <xf numFmtId="177" fontId="33" fillId="0" borderId="0" xfId="0" applyNumberFormat="1" applyFont="1" applyProtection="1">
      <alignment vertical="center"/>
    </xf>
    <xf numFmtId="177" fontId="33" fillId="0" borderId="0" xfId="0" applyNumberFormat="1" applyFont="1" applyAlignment="1" applyProtection="1">
      <alignment horizontal="center" vertical="center"/>
    </xf>
    <xf numFmtId="177" fontId="35" fillId="0" borderId="0" xfId="0" applyNumberFormat="1" applyFont="1" applyBorder="1" applyAlignment="1" applyProtection="1">
      <alignment horizontal="left" vertical="center" wrapText="1"/>
    </xf>
    <xf numFmtId="0" fontId="36" fillId="0" borderId="0" xfId="0" applyFont="1" applyFill="1" applyAlignment="1" applyProtection="1">
      <alignment horizontal="center" vertical="center"/>
    </xf>
    <xf numFmtId="0" fontId="33" fillId="0" borderId="0" xfId="0" applyFont="1" applyFill="1" applyAlignment="1" applyProtection="1">
      <alignment horizontal="center" vertical="center"/>
    </xf>
    <xf numFmtId="176" fontId="36" fillId="0" borderId="0" xfId="0" applyNumberFormat="1" applyFont="1" applyFill="1" applyAlignment="1" applyProtection="1">
      <alignment horizontal="center" vertical="center"/>
    </xf>
    <xf numFmtId="177" fontId="36" fillId="0" borderId="0" xfId="0" applyNumberFormat="1" applyFont="1" applyFill="1" applyAlignment="1" applyProtection="1">
      <alignment horizontal="center" vertical="center"/>
    </xf>
    <xf numFmtId="0" fontId="33" fillId="0" borderId="0" xfId="0" applyFont="1" applyAlignment="1" applyProtection="1">
      <alignment horizontal="center" vertical="center"/>
    </xf>
    <xf numFmtId="0" fontId="33" fillId="0" borderId="0" xfId="0" applyFont="1" applyFill="1" applyProtection="1">
      <alignment vertical="center"/>
    </xf>
    <xf numFmtId="0" fontId="33" fillId="36" borderId="1" xfId="74" applyFont="1" applyFill="1" applyBorder="1" applyAlignment="1" applyProtection="1">
      <alignment horizontal="center" vertical="center"/>
    </xf>
    <xf numFmtId="0" fontId="33" fillId="36" borderId="1" xfId="74" applyFont="1" applyFill="1" applyBorder="1" applyAlignment="1" applyProtection="1">
      <alignment horizontal="center" vertical="center" wrapText="1"/>
    </xf>
    <xf numFmtId="0" fontId="36" fillId="0" borderId="1" xfId="1" applyNumberFormat="1" applyFont="1" applyFill="1" applyBorder="1" applyAlignment="1" applyProtection="1">
      <alignment horizontal="center" vertical="center"/>
      <protection locked="0"/>
    </xf>
    <xf numFmtId="0" fontId="36" fillId="2" borderId="1" xfId="1" applyNumberFormat="1" applyFont="1" applyFill="1" applyBorder="1" applyAlignment="1" applyProtection="1">
      <alignment horizontal="center" vertical="center"/>
    </xf>
    <xf numFmtId="177" fontId="36" fillId="0" borderId="1" xfId="1" applyNumberFormat="1" applyFont="1" applyFill="1" applyBorder="1" applyAlignment="1" applyProtection="1">
      <alignment horizontal="center" vertical="center"/>
      <protection locked="0"/>
    </xf>
    <xf numFmtId="0" fontId="33" fillId="0" borderId="1" xfId="74" applyFont="1" applyBorder="1" applyAlignment="1" applyProtection="1">
      <alignment horizontal="center" vertical="center"/>
    </xf>
    <xf numFmtId="0" fontId="33" fillId="0" borderId="1" xfId="74" applyFont="1" applyBorder="1" applyAlignment="1" applyProtection="1">
      <alignment horizontal="center" vertical="center" wrapText="1"/>
    </xf>
    <xf numFmtId="176" fontId="33" fillId="0" borderId="0" xfId="0" applyNumberFormat="1" applyFont="1" applyAlignment="1" applyProtection="1">
      <alignment horizontal="center" vertical="center"/>
    </xf>
    <xf numFmtId="0" fontId="33" fillId="0" borderId="4" xfId="74" applyFont="1" applyBorder="1" applyAlignment="1" applyProtection="1">
      <alignment horizontal="center" vertical="center"/>
    </xf>
    <xf numFmtId="0" fontId="33" fillId="0" borderId="21" xfId="0" applyFont="1" applyBorder="1" applyAlignment="1" applyProtection="1">
      <alignment horizontal="center" vertical="center"/>
    </xf>
    <xf numFmtId="0" fontId="36" fillId="4" borderId="1" xfId="1" applyNumberFormat="1" applyFont="1" applyFill="1" applyBorder="1" applyAlignment="1" applyProtection="1">
      <alignment horizontal="center" vertical="center"/>
    </xf>
    <xf numFmtId="0" fontId="36" fillId="39" borderId="1" xfId="0" applyFont="1" applyFill="1" applyBorder="1" applyAlignment="1" applyProtection="1">
      <alignment horizontal="center" vertical="center"/>
      <protection locked="0"/>
    </xf>
    <xf numFmtId="0" fontId="33" fillId="36" borderId="4" xfId="74" applyFont="1" applyFill="1" applyBorder="1" applyAlignment="1" applyProtection="1">
      <alignment horizontal="center" vertical="center"/>
    </xf>
    <xf numFmtId="0" fontId="34" fillId="0" borderId="2" xfId="73" applyFont="1" applyBorder="1" applyAlignment="1" applyProtection="1">
      <alignment horizontal="center" vertical="center" wrapText="1" shrinkToFit="1"/>
    </xf>
    <xf numFmtId="0" fontId="35" fillId="3" borderId="21" xfId="73" applyFont="1" applyFill="1" applyBorder="1" applyAlignment="1" applyProtection="1">
      <alignment horizontal="center" vertical="center"/>
    </xf>
    <xf numFmtId="0" fontId="40" fillId="41" borderId="1" xfId="73" applyFont="1" applyFill="1" applyBorder="1" applyAlignment="1" applyProtection="1">
      <alignment horizontal="center" vertical="center"/>
    </xf>
    <xf numFmtId="14" fontId="34" fillId="0" borderId="0" xfId="0" applyNumberFormat="1" applyFont="1" applyAlignment="1" applyProtection="1">
      <alignment vertical="center" wrapText="1"/>
    </xf>
    <xf numFmtId="0" fontId="34" fillId="0" borderId="0" xfId="0" applyFont="1" applyAlignment="1" applyProtection="1">
      <alignment vertical="center" wrapText="1"/>
    </xf>
    <xf numFmtId="0" fontId="40" fillId="42" borderId="1" xfId="73" applyFont="1" applyFill="1" applyBorder="1" applyAlignment="1" applyProtection="1">
      <alignment horizontal="center" vertical="center"/>
    </xf>
    <xf numFmtId="0" fontId="35" fillId="3" borderId="24" xfId="73" applyFont="1" applyFill="1" applyBorder="1" applyAlignment="1" applyProtection="1">
      <alignment horizontal="center" vertical="center" wrapText="1"/>
    </xf>
    <xf numFmtId="0" fontId="35" fillId="0" borderId="0" xfId="0" applyFont="1" applyAlignment="1" applyProtection="1">
      <alignment horizontal="left" vertical="center" wrapText="1"/>
    </xf>
    <xf numFmtId="0" fontId="35" fillId="0" borderId="0" xfId="0" applyFont="1" applyAlignment="1" applyProtection="1">
      <alignment vertical="top" wrapText="1"/>
    </xf>
    <xf numFmtId="0" fontId="35" fillId="0" borderId="0" xfId="0" applyFont="1" applyAlignment="1" applyProtection="1">
      <alignment horizontal="left" vertical="top" wrapText="1"/>
    </xf>
    <xf numFmtId="0" fontId="35" fillId="0" borderId="0" xfId="0" applyFont="1" applyAlignment="1" applyProtection="1">
      <alignment horizontal="left" vertical="center" wrapText="1" indent="1"/>
    </xf>
    <xf numFmtId="0" fontId="33" fillId="39" borderId="34" xfId="73" applyFont="1" applyFill="1" applyBorder="1" applyAlignment="1" applyProtection="1">
      <alignment horizontal="center" vertical="center"/>
    </xf>
    <xf numFmtId="0" fontId="33" fillId="38" borderId="32" xfId="0" applyFont="1" applyFill="1" applyBorder="1" applyAlignment="1" applyProtection="1">
      <alignment horizontal="center" vertical="center"/>
    </xf>
    <xf numFmtId="0" fontId="33" fillId="39" borderId="21" xfId="73" applyFont="1" applyFill="1" applyBorder="1" applyAlignment="1" applyProtection="1">
      <alignment horizontal="center" vertical="center" wrapText="1"/>
    </xf>
    <xf numFmtId="0" fontId="33" fillId="38" borderId="1" xfId="0" applyFont="1" applyFill="1" applyBorder="1" applyAlignment="1" applyProtection="1">
      <alignment horizontal="center" vertical="center"/>
    </xf>
    <xf numFmtId="0" fontId="33" fillId="39" borderId="24" xfId="73" applyFont="1" applyFill="1" applyBorder="1" applyAlignment="1" applyProtection="1">
      <alignment horizontal="center" vertical="center"/>
    </xf>
    <xf numFmtId="0" fontId="33" fillId="2" borderId="33" xfId="0" applyFont="1" applyFill="1" applyBorder="1" applyAlignment="1" applyProtection="1">
      <alignment horizontal="center" vertical="center"/>
    </xf>
    <xf numFmtId="0" fontId="33" fillId="4" borderId="21" xfId="0" applyFont="1" applyFill="1" applyBorder="1" applyAlignment="1" applyProtection="1">
      <alignment horizontal="center" vertical="center"/>
    </xf>
    <xf numFmtId="0" fontId="36" fillId="4" borderId="1" xfId="0" applyFont="1" applyFill="1" applyBorder="1" applyAlignment="1" applyProtection="1">
      <alignment horizontal="center" vertical="center"/>
    </xf>
    <xf numFmtId="177" fontId="36" fillId="4" borderId="1" xfId="1" applyNumberFormat="1" applyFont="1" applyFill="1" applyBorder="1" applyAlignment="1" applyProtection="1">
      <alignment horizontal="center" vertical="center"/>
    </xf>
    <xf numFmtId="0" fontId="36" fillId="2" borderId="1" xfId="0" applyFont="1" applyFill="1" applyBorder="1" applyAlignment="1" applyProtection="1">
      <alignment horizontal="center" vertical="center"/>
    </xf>
    <xf numFmtId="0" fontId="43" fillId="43" borderId="0" xfId="0" applyFont="1" applyFill="1" applyAlignment="1">
      <alignment horizontal="center" vertical="center" wrapText="1"/>
    </xf>
    <xf numFmtId="0" fontId="43" fillId="43" borderId="0" xfId="73" applyFont="1" applyFill="1" applyAlignment="1">
      <alignment horizontal="center" vertical="center" wrapText="1"/>
    </xf>
    <xf numFmtId="0" fontId="43" fillId="0" borderId="0" xfId="0" applyFont="1" applyAlignment="1">
      <alignment horizontal="center" vertical="center"/>
    </xf>
    <xf numFmtId="0" fontId="43" fillId="0" borderId="0" xfId="73" applyFont="1" applyAlignment="1">
      <alignment horizontal="center" vertical="center"/>
    </xf>
    <xf numFmtId="0" fontId="44" fillId="44" borderId="0" xfId="73" applyFont="1" applyFill="1">
      <alignment vertical="center"/>
    </xf>
    <xf numFmtId="0" fontId="44" fillId="44" borderId="0" xfId="73" applyFont="1" applyFill="1" applyAlignment="1">
      <alignment horizontal="right" vertical="center"/>
    </xf>
    <xf numFmtId="0" fontId="33" fillId="2" borderId="1" xfId="0" applyFont="1" applyFill="1" applyBorder="1" applyAlignment="1" applyProtection="1">
      <alignment horizontal="center" vertical="center"/>
    </xf>
    <xf numFmtId="0" fontId="33" fillId="42" borderId="32" xfId="0" applyFont="1" applyFill="1" applyBorder="1" applyAlignment="1" applyProtection="1">
      <alignment horizontal="center" vertical="center"/>
    </xf>
    <xf numFmtId="177" fontId="36" fillId="42" borderId="10" xfId="0" applyNumberFormat="1" applyFont="1" applyFill="1" applyBorder="1" applyAlignment="1" applyProtection="1">
      <alignment horizontal="center" vertical="center" wrapText="1"/>
    </xf>
    <xf numFmtId="177" fontId="36" fillId="42" borderId="11" xfId="0" applyNumberFormat="1" applyFont="1" applyFill="1" applyBorder="1" applyAlignment="1" applyProtection="1">
      <alignment horizontal="center" vertical="center" wrapText="1"/>
    </xf>
    <xf numFmtId="0" fontId="36" fillId="44" borderId="33" xfId="0" applyFont="1" applyFill="1" applyBorder="1" applyAlignment="1" applyProtection="1">
      <alignment horizontal="center" vertical="center"/>
    </xf>
    <xf numFmtId="0" fontId="33" fillId="0" borderId="24" xfId="0" applyFont="1" applyBorder="1" applyAlignment="1" applyProtection="1">
      <alignment horizontal="center" vertical="center"/>
    </xf>
    <xf numFmtId="0" fontId="36" fillId="2" borderId="33" xfId="0" applyFont="1" applyFill="1" applyBorder="1" applyAlignment="1" applyProtection="1">
      <alignment horizontal="center" vertical="center"/>
    </xf>
    <xf numFmtId="0" fontId="36" fillId="39" borderId="33" xfId="0" applyFont="1" applyFill="1" applyBorder="1" applyAlignment="1" applyProtection="1">
      <alignment horizontal="center" vertical="center"/>
      <protection locked="0"/>
    </xf>
    <xf numFmtId="0" fontId="36" fillId="2" borderId="33" xfId="1" applyNumberFormat="1" applyFont="1" applyFill="1" applyBorder="1" applyAlignment="1" applyProtection="1">
      <alignment horizontal="center" vertical="center"/>
    </xf>
    <xf numFmtId="0" fontId="36" fillId="0" borderId="33" xfId="1" applyNumberFormat="1" applyFont="1" applyFill="1" applyBorder="1" applyAlignment="1" applyProtection="1">
      <alignment horizontal="center" vertical="center"/>
      <protection locked="0"/>
    </xf>
    <xf numFmtId="177" fontId="36" fillId="0" borderId="33" xfId="1" applyNumberFormat="1" applyFont="1" applyFill="1" applyBorder="1" applyAlignment="1" applyProtection="1">
      <alignment horizontal="center" vertical="center"/>
      <protection locked="0"/>
    </xf>
    <xf numFmtId="0" fontId="36" fillId="41" borderId="37" xfId="0" applyFont="1" applyFill="1" applyBorder="1" applyAlignment="1" applyProtection="1">
      <alignment horizontal="center" vertical="center"/>
    </xf>
    <xf numFmtId="0" fontId="36" fillId="4" borderId="2" xfId="1" applyNumberFormat="1" applyFont="1" applyFill="1" applyBorder="1" applyAlignment="1" applyProtection="1">
      <alignment horizontal="left" vertical="center"/>
    </xf>
    <xf numFmtId="0" fontId="36" fillId="0" borderId="2" xfId="1" applyNumberFormat="1" applyFont="1" applyFill="1" applyBorder="1" applyAlignment="1" applyProtection="1">
      <alignment horizontal="left" vertical="center"/>
      <protection locked="0"/>
    </xf>
    <xf numFmtId="0" fontId="36" fillId="0" borderId="37" xfId="1" applyNumberFormat="1" applyFont="1" applyFill="1" applyBorder="1" applyAlignment="1" applyProtection="1">
      <alignment horizontal="left" vertical="center"/>
      <protection locked="0"/>
    </xf>
    <xf numFmtId="0" fontId="35" fillId="3" borderId="34" xfId="73" applyFont="1" applyFill="1" applyBorder="1" applyAlignment="1" applyProtection="1">
      <alignment horizontal="center" vertical="center"/>
    </xf>
    <xf numFmtId="179" fontId="33" fillId="0" borderId="0" xfId="0" applyNumberFormat="1" applyFont="1" applyProtection="1">
      <alignment vertical="center"/>
    </xf>
    <xf numFmtId="179" fontId="35" fillId="0" borderId="0" xfId="0" applyNumberFormat="1" applyFont="1" applyBorder="1" applyAlignment="1" applyProtection="1">
      <alignment horizontal="left" vertical="center" wrapText="1"/>
    </xf>
    <xf numFmtId="179" fontId="10" fillId="0" borderId="0" xfId="0" applyNumberFormat="1" applyFont="1">
      <alignment vertical="center"/>
    </xf>
    <xf numFmtId="0" fontId="33" fillId="42" borderId="1" xfId="0" applyFont="1" applyFill="1" applyBorder="1" applyAlignment="1" applyProtection="1">
      <alignment horizontal="center" vertical="center"/>
    </xf>
    <xf numFmtId="180" fontId="35" fillId="0" borderId="0" xfId="0" applyNumberFormat="1" applyFont="1" applyBorder="1" applyAlignment="1" applyProtection="1">
      <alignment horizontal="right" vertical="center" wrapText="1"/>
    </xf>
    <xf numFmtId="178" fontId="36" fillId="2" borderId="1" xfId="1" applyNumberFormat="1" applyFont="1" applyFill="1" applyBorder="1" applyAlignment="1" applyProtection="1">
      <alignment horizontal="center" vertical="center"/>
    </xf>
    <xf numFmtId="178" fontId="36" fillId="2" borderId="33" xfId="1" applyNumberFormat="1" applyFont="1" applyFill="1" applyBorder="1" applyAlignment="1" applyProtection="1">
      <alignment horizontal="center" vertical="center"/>
    </xf>
    <xf numFmtId="0" fontId="33" fillId="36" borderId="4" xfId="74" applyFont="1" applyFill="1" applyBorder="1" applyAlignment="1" applyProtection="1">
      <alignment horizontal="center" vertical="center"/>
    </xf>
    <xf numFmtId="0" fontId="33" fillId="42" borderId="35" xfId="0" applyFont="1" applyFill="1" applyBorder="1" applyAlignment="1" applyProtection="1">
      <alignment horizontal="center" vertical="center"/>
    </xf>
    <xf numFmtId="0" fontId="1" fillId="0" borderId="0" xfId="130">
      <alignment vertical="center"/>
    </xf>
    <xf numFmtId="0" fontId="10" fillId="0" borderId="0" xfId="0" applyFont="1" applyProtection="1">
      <alignment vertical="center"/>
    </xf>
    <xf numFmtId="179" fontId="10" fillId="0" borderId="0" xfId="0" applyNumberFormat="1" applyFont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/>
    </xf>
    <xf numFmtId="179" fontId="36" fillId="42" borderId="35" xfId="0" applyNumberFormat="1" applyFont="1" applyFill="1" applyBorder="1" applyAlignment="1" applyProtection="1">
      <alignment horizontal="center" vertical="center"/>
    </xf>
    <xf numFmtId="0" fontId="36" fillId="42" borderId="32" xfId="0" applyFont="1" applyFill="1" applyBorder="1" applyAlignment="1" applyProtection="1">
      <alignment horizontal="center" vertical="center"/>
    </xf>
    <xf numFmtId="179" fontId="33" fillId="42" borderId="1" xfId="0" applyNumberFormat="1" applyFont="1" applyFill="1" applyBorder="1" applyAlignment="1" applyProtection="1">
      <alignment horizontal="center" vertical="center"/>
    </xf>
    <xf numFmtId="0" fontId="33" fillId="42" borderId="2" xfId="0" applyFont="1" applyFill="1" applyBorder="1" applyAlignment="1" applyProtection="1">
      <alignment horizontal="center" vertical="center"/>
    </xf>
    <xf numFmtId="179" fontId="36" fillId="41" borderId="33" xfId="0" applyNumberFormat="1" applyFont="1" applyFill="1" applyBorder="1" applyAlignment="1" applyProtection="1">
      <alignment horizontal="center" vertical="center"/>
    </xf>
    <xf numFmtId="0" fontId="36" fillId="0" borderId="1" xfId="1" applyNumberFormat="1" applyFont="1" applyFill="1" applyBorder="1" applyAlignment="1" applyProtection="1">
      <alignment horizontal="center" vertical="center"/>
    </xf>
    <xf numFmtId="177" fontId="36" fillId="0" borderId="1" xfId="1" applyNumberFormat="1" applyFont="1" applyFill="1" applyBorder="1" applyAlignment="1" applyProtection="1">
      <alignment horizontal="center" vertical="center"/>
    </xf>
    <xf numFmtId="0" fontId="36" fillId="0" borderId="2" xfId="1" applyNumberFormat="1" applyFont="1" applyFill="1" applyBorder="1" applyAlignment="1" applyProtection="1">
      <alignment horizontal="left" vertical="center"/>
    </xf>
    <xf numFmtId="0" fontId="36" fillId="39" borderId="1" xfId="0" applyFont="1" applyFill="1" applyBorder="1" applyAlignment="1" applyProtection="1">
      <alignment horizontal="center" vertical="center"/>
    </xf>
    <xf numFmtId="0" fontId="33" fillId="4" borderId="1" xfId="1" applyNumberFormat="1" applyFont="1" applyFill="1" applyBorder="1" applyAlignment="1" applyProtection="1">
      <alignment horizontal="center" vertical="center"/>
    </xf>
    <xf numFmtId="0" fontId="33" fillId="0" borderId="2" xfId="1" applyNumberFormat="1" applyFont="1" applyFill="1" applyBorder="1" applyAlignment="1" applyProtection="1">
      <alignment horizontal="center" vertical="center"/>
    </xf>
    <xf numFmtId="0" fontId="33" fillId="0" borderId="2" xfId="1" applyNumberFormat="1" applyFont="1" applyFill="1" applyBorder="1" applyAlignment="1" applyProtection="1">
      <alignment horizontal="center" vertical="center"/>
      <protection locked="0"/>
    </xf>
    <xf numFmtId="0" fontId="33" fillId="0" borderId="37" xfId="1" applyNumberFormat="1" applyFont="1" applyFill="1" applyBorder="1" applyAlignment="1" applyProtection="1">
      <alignment horizontal="center" vertical="center"/>
      <protection locked="0"/>
    </xf>
    <xf numFmtId="49" fontId="36" fillId="4" borderId="1" xfId="1" quotePrefix="1" applyNumberFormat="1" applyFont="1" applyFill="1" applyBorder="1" applyAlignment="1" applyProtection="1">
      <alignment horizontal="center" vertical="center"/>
    </xf>
    <xf numFmtId="49" fontId="36" fillId="0" borderId="1" xfId="1" quotePrefix="1" applyNumberFormat="1" applyFont="1" applyFill="1" applyBorder="1" applyAlignment="1" applyProtection="1">
      <alignment horizontal="center" vertical="center"/>
      <protection locked="0"/>
    </xf>
    <xf numFmtId="49" fontId="36" fillId="0" borderId="1" xfId="1" applyNumberFormat="1" applyFont="1" applyFill="1" applyBorder="1" applyAlignment="1" applyProtection="1">
      <alignment horizontal="center" vertical="center"/>
      <protection locked="0"/>
    </xf>
    <xf numFmtId="49" fontId="36" fillId="0" borderId="33" xfId="1" applyNumberFormat="1" applyFont="1" applyFill="1" applyBorder="1" applyAlignment="1" applyProtection="1">
      <alignment horizontal="center" vertical="center"/>
      <protection locked="0"/>
    </xf>
    <xf numFmtId="0" fontId="48" fillId="0" borderId="0" xfId="0" applyFont="1" applyAlignment="1" applyProtection="1">
      <alignment horizontal="center" vertical="center"/>
    </xf>
    <xf numFmtId="14" fontId="48" fillId="0" borderId="0" xfId="0" applyNumberFormat="1" applyFont="1" applyAlignment="1" applyProtection="1">
      <alignment horizontal="center" vertical="center"/>
    </xf>
    <xf numFmtId="0" fontId="48" fillId="0" borderId="0" xfId="0" applyFont="1" applyAlignment="1" applyProtection="1">
      <alignment horizontal="right" vertical="center"/>
    </xf>
    <xf numFmtId="0" fontId="48" fillId="0" borderId="0" xfId="0" applyFont="1" applyAlignment="1" applyProtection="1">
      <alignment horizontal="left" vertical="center"/>
    </xf>
    <xf numFmtId="49" fontId="36" fillId="0" borderId="1" xfId="1" applyNumberFormat="1" applyFont="1" applyFill="1" applyBorder="1" applyAlignment="1" applyProtection="1">
      <alignment horizontal="center" vertical="center"/>
    </xf>
    <xf numFmtId="49" fontId="36" fillId="0" borderId="1" xfId="1" quotePrefix="1" applyNumberFormat="1" applyFont="1" applyFill="1" applyBorder="1" applyAlignment="1" applyProtection="1">
      <alignment horizontal="center" vertical="center"/>
    </xf>
    <xf numFmtId="14" fontId="40" fillId="0" borderId="1" xfId="73" applyNumberFormat="1" applyFont="1" applyFill="1" applyBorder="1" applyAlignment="1" applyProtection="1">
      <alignment horizontal="center" vertical="center"/>
    </xf>
    <xf numFmtId="0" fontId="49" fillId="0" borderId="1" xfId="132" applyFill="1" applyBorder="1" applyAlignment="1" applyProtection="1">
      <alignment vertical="center" wrapText="1"/>
    </xf>
    <xf numFmtId="0" fontId="50" fillId="0" borderId="1" xfId="130" applyFont="1" applyFill="1" applyBorder="1">
      <alignment vertical="center"/>
    </xf>
    <xf numFmtId="0" fontId="51" fillId="0" borderId="0" xfId="130" applyFont="1">
      <alignment vertical="center"/>
    </xf>
    <xf numFmtId="14" fontId="40" fillId="0" borderId="1" xfId="73" applyNumberFormat="1" applyFont="1" applyFill="1" applyBorder="1" applyAlignment="1" applyProtection="1">
      <alignment horizontal="center" vertical="center"/>
      <protection locked="0"/>
    </xf>
    <xf numFmtId="0" fontId="36" fillId="0" borderId="45" xfId="0" applyFont="1" applyFill="1" applyBorder="1" applyAlignment="1" applyProtection="1">
      <alignment horizontal="center" vertical="center"/>
    </xf>
    <xf numFmtId="0" fontId="33" fillId="0" borderId="45" xfId="0" applyFont="1" applyFill="1" applyBorder="1" applyAlignment="1" applyProtection="1">
      <alignment horizontal="center" vertical="center"/>
    </xf>
    <xf numFmtId="0" fontId="36" fillId="0" borderId="44" xfId="0" applyFont="1" applyFill="1" applyBorder="1" applyAlignment="1" applyProtection="1">
      <alignment horizontal="center" vertical="center"/>
    </xf>
    <xf numFmtId="0" fontId="36" fillId="0" borderId="0" xfId="0" applyFont="1" applyFill="1" applyBorder="1" applyAlignment="1" applyProtection="1">
      <alignment horizontal="center" vertical="center"/>
    </xf>
    <xf numFmtId="0" fontId="33" fillId="0" borderId="0" xfId="0" applyFont="1" applyFill="1" applyBorder="1" applyAlignment="1" applyProtection="1">
      <alignment horizontal="center" vertical="center"/>
    </xf>
    <xf numFmtId="0" fontId="36" fillId="0" borderId="46" xfId="0" applyFont="1" applyFill="1" applyBorder="1" applyAlignment="1" applyProtection="1">
      <alignment horizontal="center" vertical="center"/>
    </xf>
    <xf numFmtId="0" fontId="44" fillId="43" borderId="0" xfId="0" applyFont="1" applyFill="1" applyAlignment="1">
      <alignment horizontal="center" vertical="center" wrapText="1"/>
    </xf>
    <xf numFmtId="0" fontId="33" fillId="43" borderId="0" xfId="0" applyFont="1" applyFill="1" applyAlignment="1" applyProtection="1">
      <alignment horizontal="center" vertical="center" wrapText="1"/>
    </xf>
    <xf numFmtId="0" fontId="33" fillId="4" borderId="4" xfId="74" applyFont="1" applyFill="1" applyBorder="1" applyAlignment="1" applyProtection="1">
      <alignment horizontal="center" vertical="center"/>
    </xf>
    <xf numFmtId="0" fontId="33" fillId="4" borderId="1" xfId="74" applyFont="1" applyFill="1" applyBorder="1" applyAlignment="1" applyProtection="1">
      <alignment horizontal="center" vertical="center"/>
    </xf>
    <xf numFmtId="0" fontId="33" fillId="4" borderId="1" xfId="74" applyFont="1" applyFill="1" applyBorder="1" applyAlignment="1" applyProtection="1">
      <alignment horizontal="center" vertical="center" wrapText="1"/>
    </xf>
    <xf numFmtId="0" fontId="33" fillId="4" borderId="21" xfId="1" applyNumberFormat="1" applyFont="1" applyFill="1" applyBorder="1" applyAlignment="1" applyProtection="1">
      <alignment horizontal="center" vertical="center"/>
    </xf>
    <xf numFmtId="0" fontId="33" fillId="4" borderId="41" xfId="1" applyNumberFormat="1" applyFont="1" applyFill="1" applyBorder="1" applyAlignment="1" applyProtection="1">
      <alignment horizontal="center" vertical="center"/>
    </xf>
    <xf numFmtId="0" fontId="33" fillId="0" borderId="21" xfId="1" applyNumberFormat="1" applyFont="1" applyFill="1" applyBorder="1" applyAlignment="1" applyProtection="1">
      <alignment horizontal="center" vertical="center"/>
    </xf>
    <xf numFmtId="0" fontId="33" fillId="0" borderId="41" xfId="1" applyNumberFormat="1" applyFont="1" applyFill="1" applyBorder="1" applyAlignment="1" applyProtection="1">
      <alignment horizontal="center" vertical="center"/>
    </xf>
    <xf numFmtId="0" fontId="33" fillId="0" borderId="24" xfId="1" applyNumberFormat="1" applyFont="1" applyFill="1" applyBorder="1" applyAlignment="1" applyProtection="1">
      <alignment horizontal="center" vertical="center"/>
    </xf>
    <xf numFmtId="0" fontId="33" fillId="0" borderId="42" xfId="1" applyNumberFormat="1" applyFont="1" applyFill="1" applyBorder="1" applyAlignment="1" applyProtection="1">
      <alignment horizontal="center" vertical="center"/>
    </xf>
    <xf numFmtId="0" fontId="43" fillId="43" borderId="0" xfId="0" applyFont="1" applyFill="1" applyAlignment="1" applyProtection="1">
      <alignment horizontal="center" vertical="center" wrapText="1"/>
    </xf>
    <xf numFmtId="0" fontId="36" fillId="0" borderId="1" xfId="0" applyFont="1" applyFill="1" applyBorder="1" applyAlignment="1" applyProtection="1">
      <alignment horizontal="center" vertical="center"/>
    </xf>
    <xf numFmtId="0" fontId="33" fillId="44" borderId="0" xfId="0" applyFont="1" applyFill="1" applyProtection="1">
      <alignment vertical="center"/>
    </xf>
    <xf numFmtId="0" fontId="6" fillId="0" borderId="1" xfId="13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3" fillId="45" borderId="32" xfId="0" applyFont="1" applyFill="1" applyBorder="1" applyAlignment="1" applyProtection="1">
      <alignment horizontal="center" vertical="center"/>
    </xf>
    <xf numFmtId="0" fontId="33" fillId="45" borderId="1" xfId="0" applyFont="1" applyFill="1" applyBorder="1" applyAlignment="1" applyProtection="1">
      <alignment horizontal="center" vertical="center"/>
    </xf>
    <xf numFmtId="0" fontId="39" fillId="37" borderId="25" xfId="73" applyFont="1" applyFill="1" applyBorder="1" applyAlignment="1" applyProtection="1">
      <alignment horizontal="center" vertical="center"/>
    </xf>
    <xf numFmtId="0" fontId="39" fillId="37" borderId="22" xfId="73" applyFont="1" applyFill="1" applyBorder="1" applyAlignment="1" applyProtection="1">
      <alignment horizontal="center" vertical="center"/>
    </xf>
    <xf numFmtId="0" fontId="39" fillId="37" borderId="23" xfId="73" applyFont="1" applyFill="1" applyBorder="1" applyAlignment="1" applyProtection="1">
      <alignment horizontal="center" vertical="center"/>
    </xf>
    <xf numFmtId="0" fontId="37" fillId="0" borderId="9" xfId="73" applyFont="1" applyBorder="1" applyAlignment="1" applyProtection="1">
      <alignment horizontal="center" vertical="center" wrapText="1"/>
    </xf>
    <xf numFmtId="0" fontId="37" fillId="0" borderId="43" xfId="73" applyFont="1" applyBorder="1" applyAlignment="1" applyProtection="1">
      <alignment horizontal="center" vertical="center" wrapText="1"/>
    </xf>
    <xf numFmtId="0" fontId="37" fillId="0" borderId="2" xfId="73" applyFont="1" applyBorder="1" applyAlignment="1" applyProtection="1">
      <alignment horizontal="center" vertical="center" wrapText="1"/>
    </xf>
    <xf numFmtId="0" fontId="37" fillId="0" borderId="38" xfId="73" applyFont="1" applyBorder="1" applyAlignment="1" applyProtection="1">
      <alignment horizontal="center" vertical="center" wrapText="1"/>
    </xf>
    <xf numFmtId="0" fontId="37" fillId="0" borderId="37" xfId="73" applyFont="1" applyBorder="1" applyAlignment="1" applyProtection="1">
      <alignment horizontal="center" vertical="center" wrapText="1"/>
    </xf>
    <xf numFmtId="0" fontId="37" fillId="0" borderId="39" xfId="73" applyFont="1" applyBorder="1" applyAlignment="1" applyProtection="1">
      <alignment horizontal="center" vertical="center" wrapText="1"/>
    </xf>
    <xf numFmtId="0" fontId="36" fillId="42" borderId="6" xfId="0" applyFont="1" applyFill="1" applyBorder="1" applyAlignment="1" applyProtection="1">
      <alignment horizontal="center" vertical="center" wrapText="1"/>
    </xf>
    <xf numFmtId="0" fontId="36" fillId="42" borderId="5" xfId="0" applyFont="1" applyFill="1" applyBorder="1" applyAlignment="1" applyProtection="1">
      <alignment horizontal="center" vertical="center"/>
    </xf>
    <xf numFmtId="0" fontId="33" fillId="42" borderId="35" xfId="0" applyFont="1" applyFill="1" applyBorder="1" applyAlignment="1" applyProtection="1">
      <alignment horizontal="center" vertical="center"/>
    </xf>
    <xf numFmtId="0" fontId="33" fillId="42" borderId="36" xfId="0" applyFont="1" applyFill="1" applyBorder="1" applyAlignment="1" applyProtection="1">
      <alignment horizontal="center" vertical="center"/>
    </xf>
    <xf numFmtId="0" fontId="36" fillId="42" borderId="48" xfId="0" applyFont="1" applyFill="1" applyBorder="1" applyAlignment="1" applyProtection="1">
      <alignment horizontal="center" vertical="center" wrapText="1"/>
    </xf>
    <xf numFmtId="0" fontId="36" fillId="42" borderId="49" xfId="0" applyFont="1" applyFill="1" applyBorder="1" applyAlignment="1" applyProtection="1">
      <alignment horizontal="center" vertical="center" wrapText="1"/>
    </xf>
    <xf numFmtId="0" fontId="33" fillId="36" borderId="3" xfId="74" applyFont="1" applyFill="1" applyBorder="1" applyAlignment="1" applyProtection="1">
      <alignment horizontal="center" vertical="center"/>
    </xf>
    <xf numFmtId="0" fontId="33" fillId="36" borderId="4" xfId="74" applyFont="1" applyFill="1" applyBorder="1" applyAlignment="1" applyProtection="1">
      <alignment horizontal="center" vertical="center"/>
    </xf>
    <xf numFmtId="176" fontId="36" fillId="45" borderId="6" xfId="0" applyNumberFormat="1" applyFont="1" applyFill="1" applyBorder="1" applyAlignment="1" applyProtection="1">
      <alignment horizontal="center" vertical="center" wrapText="1"/>
    </xf>
    <xf numFmtId="176" fontId="36" fillId="45" borderId="5" xfId="0" applyNumberFormat="1" applyFont="1" applyFill="1" applyBorder="1" applyAlignment="1" applyProtection="1">
      <alignment horizontal="center" vertical="center"/>
    </xf>
    <xf numFmtId="177" fontId="36" fillId="42" borderId="8" xfId="0" applyNumberFormat="1" applyFont="1" applyFill="1" applyBorder="1" applyAlignment="1" applyProtection="1">
      <alignment horizontal="center" vertical="center" wrapText="1"/>
    </xf>
    <xf numFmtId="177" fontId="36" fillId="42" borderId="9" xfId="0" applyNumberFormat="1" applyFont="1" applyFill="1" applyBorder="1" applyAlignment="1" applyProtection="1">
      <alignment horizontal="center" vertical="center" wrapText="1"/>
    </xf>
    <xf numFmtId="179" fontId="36" fillId="42" borderId="8" xfId="0" applyNumberFormat="1" applyFont="1" applyFill="1" applyBorder="1" applyAlignment="1" applyProtection="1">
      <alignment horizontal="center" vertical="center" wrapText="1"/>
    </xf>
    <xf numFmtId="179" fontId="36" fillId="42" borderId="9" xfId="0" applyNumberFormat="1" applyFont="1" applyFill="1" applyBorder="1" applyAlignment="1" applyProtection="1">
      <alignment horizontal="center" vertical="center"/>
    </xf>
    <xf numFmtId="0" fontId="36" fillId="42" borderId="8" xfId="0" applyFont="1" applyFill="1" applyBorder="1" applyAlignment="1" applyProtection="1">
      <alignment horizontal="center" vertical="center"/>
    </xf>
    <xf numFmtId="0" fontId="36" fillId="42" borderId="9" xfId="0" applyFont="1" applyFill="1" applyBorder="1" applyAlignment="1" applyProtection="1">
      <alignment horizontal="center" vertical="center"/>
    </xf>
    <xf numFmtId="0" fontId="36" fillId="42" borderId="47" xfId="0" applyFont="1" applyFill="1" applyBorder="1" applyAlignment="1" applyProtection="1">
      <alignment horizontal="center" vertical="center" wrapText="1"/>
    </xf>
    <xf numFmtId="0" fontId="36" fillId="42" borderId="31" xfId="0" applyFont="1" applyFill="1" applyBorder="1" applyAlignment="1" applyProtection="1">
      <alignment horizontal="center" vertical="center" wrapText="1"/>
    </xf>
    <xf numFmtId="0" fontId="36" fillId="42" borderId="6" xfId="0" applyFont="1" applyFill="1" applyBorder="1" applyAlignment="1" applyProtection="1">
      <alignment horizontal="center" vertical="center"/>
    </xf>
    <xf numFmtId="0" fontId="36" fillId="39" borderId="30" xfId="0" applyFont="1" applyFill="1" applyBorder="1" applyAlignment="1" applyProtection="1">
      <alignment horizontal="center" vertical="center"/>
    </xf>
    <xf numFmtId="0" fontId="36" fillId="39" borderId="31" xfId="0" applyFont="1" applyFill="1" applyBorder="1" applyAlignment="1" applyProtection="1">
      <alignment horizontal="center" vertical="center"/>
    </xf>
    <xf numFmtId="0" fontId="36" fillId="38" borderId="7" xfId="0" applyFont="1" applyFill="1" applyBorder="1" applyAlignment="1" applyProtection="1">
      <alignment horizontal="center" vertical="center"/>
    </xf>
    <xf numFmtId="0" fontId="36" fillId="38" borderId="6" xfId="0" applyFont="1" applyFill="1" applyBorder="1" applyAlignment="1" applyProtection="1">
      <alignment horizontal="center" vertical="center"/>
    </xf>
    <xf numFmtId="0" fontId="36" fillId="38" borderId="5" xfId="0" applyFont="1" applyFill="1" applyBorder="1" applyAlignment="1" applyProtection="1">
      <alignment horizontal="center" vertical="center"/>
    </xf>
    <xf numFmtId="0" fontId="36" fillId="38" borderId="6" xfId="0" applyFont="1" applyFill="1" applyBorder="1" applyAlignment="1" applyProtection="1">
      <alignment horizontal="center" vertical="center" wrapText="1"/>
    </xf>
    <xf numFmtId="0" fontId="38" fillId="40" borderId="2" xfId="73" applyFont="1" applyFill="1" applyBorder="1" applyAlignment="1" applyProtection="1">
      <alignment horizontal="center" vertical="center"/>
    </xf>
    <xf numFmtId="0" fontId="38" fillId="40" borderId="3" xfId="73" applyFont="1" applyFill="1" applyBorder="1" applyAlignment="1" applyProtection="1">
      <alignment horizontal="center" vertical="center"/>
    </xf>
    <xf numFmtId="0" fontId="38" fillId="40" borderId="4" xfId="73" applyFont="1" applyFill="1" applyBorder="1" applyAlignment="1" applyProtection="1">
      <alignment horizontal="center" vertical="center"/>
    </xf>
    <xf numFmtId="0" fontId="34" fillId="0" borderId="2" xfId="73" applyFont="1" applyBorder="1" applyAlignment="1" applyProtection="1">
      <alignment horizontal="center" vertical="center"/>
    </xf>
    <xf numFmtId="0" fontId="34" fillId="0" borderId="27" xfId="73" applyFont="1" applyBorder="1" applyAlignment="1" applyProtection="1">
      <alignment horizontal="center" vertical="center"/>
    </xf>
    <xf numFmtId="0" fontId="34" fillId="0" borderId="28" xfId="73" applyFont="1" applyBorder="1" applyAlignment="1" applyProtection="1">
      <alignment horizontal="left" vertical="center" shrinkToFit="1"/>
    </xf>
    <xf numFmtId="0" fontId="34" fillId="0" borderId="26" xfId="73" applyFont="1" applyBorder="1" applyAlignment="1" applyProtection="1">
      <alignment horizontal="left" vertical="center" shrinkToFit="1"/>
    </xf>
    <xf numFmtId="0" fontId="34" fillId="0" borderId="29" xfId="73" applyFont="1" applyBorder="1" applyAlignment="1" applyProtection="1">
      <alignment horizontal="left" vertical="center" shrinkToFit="1"/>
    </xf>
    <xf numFmtId="0" fontId="34" fillId="0" borderId="4" xfId="73" applyFont="1" applyBorder="1" applyAlignment="1" applyProtection="1">
      <alignment horizontal="left" vertical="center" shrinkToFit="1"/>
    </xf>
    <xf numFmtId="0" fontId="35" fillId="0" borderId="1" xfId="73" applyFont="1" applyBorder="1" applyAlignment="1" applyProtection="1">
      <alignment vertical="center" wrapText="1"/>
    </xf>
    <xf numFmtId="0" fontId="35" fillId="0" borderId="1" xfId="73" applyFont="1" applyBorder="1" applyAlignment="1" applyProtection="1">
      <alignment horizontal="left" vertical="center" wrapText="1"/>
    </xf>
    <xf numFmtId="0" fontId="34" fillId="0" borderId="28" xfId="73" applyFont="1" applyBorder="1" applyAlignment="1" applyProtection="1">
      <alignment horizontal="left" vertical="center" shrinkToFit="1"/>
      <protection locked="0"/>
    </xf>
    <xf numFmtId="0" fontId="34" fillId="0" borderId="26" xfId="73" applyFont="1" applyBorder="1" applyAlignment="1" applyProtection="1">
      <alignment horizontal="left" vertical="center" shrinkToFit="1"/>
      <protection locked="0"/>
    </xf>
    <xf numFmtId="0" fontId="34" fillId="0" borderId="29" xfId="73" applyFont="1" applyBorder="1" applyAlignment="1" applyProtection="1">
      <alignment horizontal="left" vertical="center" shrinkToFit="1"/>
      <protection locked="0"/>
    </xf>
    <xf numFmtId="0" fontId="34" fillId="0" borderId="4" xfId="73" applyFont="1" applyBorder="1" applyAlignment="1" applyProtection="1">
      <alignment horizontal="left" vertical="center" shrinkToFit="1"/>
      <protection locked="0"/>
    </xf>
    <xf numFmtId="0" fontId="37" fillId="0" borderId="35" xfId="73" applyFont="1" applyBorder="1" applyAlignment="1" applyProtection="1">
      <alignment horizontal="center" vertical="center" wrapText="1"/>
    </xf>
    <xf numFmtId="0" fontId="37" fillId="0" borderId="40" xfId="73" applyFont="1" applyBorder="1" applyAlignment="1" applyProtection="1">
      <alignment horizontal="center" vertical="center" wrapText="1"/>
    </xf>
    <xf numFmtId="0" fontId="6" fillId="0" borderId="6" xfId="130" applyFont="1" applyBorder="1" applyAlignment="1">
      <alignment horizontal="center" vertical="top" wrapText="1"/>
    </xf>
    <xf numFmtId="0" fontId="6" fillId="0" borderId="7" xfId="130" applyFont="1" applyBorder="1" applyAlignment="1">
      <alignment horizontal="center" vertical="top" wrapText="1"/>
    </xf>
    <xf numFmtId="0" fontId="6" fillId="0" borderId="5" xfId="130" applyFont="1" applyBorder="1" applyAlignment="1">
      <alignment horizontal="center" vertical="top" wrapText="1"/>
    </xf>
    <xf numFmtId="0" fontId="46" fillId="0" borderId="6" xfId="130" applyFont="1" applyFill="1" applyBorder="1" applyAlignment="1">
      <alignment vertical="center" wrapText="1"/>
    </xf>
    <xf numFmtId="0" fontId="46" fillId="0" borderId="7" xfId="130" applyFont="1" applyFill="1" applyBorder="1" applyAlignment="1">
      <alignment vertical="center" wrapText="1"/>
    </xf>
    <xf numFmtId="0" fontId="46" fillId="0" borderId="5" xfId="130" applyFont="1" applyFill="1" applyBorder="1" applyAlignment="1">
      <alignment vertical="center" wrapText="1"/>
    </xf>
  </cellXfs>
  <cellStyles count="133">
    <cellStyle name="20% - アクセント 1 2" xfId="18" xr:uid="{00000000-0005-0000-0000-000000000000}"/>
    <cellStyle name="20% - アクセント 2 2" xfId="19" xr:uid="{00000000-0005-0000-0000-000001000000}"/>
    <cellStyle name="20% - アクセント 3 2" xfId="20" xr:uid="{00000000-0005-0000-0000-000002000000}"/>
    <cellStyle name="20% - アクセント 4 2" xfId="21" xr:uid="{00000000-0005-0000-0000-000003000000}"/>
    <cellStyle name="20% - アクセント 5 2" xfId="22" xr:uid="{00000000-0005-0000-0000-000004000000}"/>
    <cellStyle name="20% - アクセント 6 2" xfId="23" xr:uid="{00000000-0005-0000-0000-000005000000}"/>
    <cellStyle name="40% - アクセント 1 2" xfId="24" xr:uid="{00000000-0005-0000-0000-000006000000}"/>
    <cellStyle name="40% - アクセント 2 2" xfId="25" xr:uid="{00000000-0005-0000-0000-000007000000}"/>
    <cellStyle name="40% - アクセント 3 2" xfId="26" xr:uid="{00000000-0005-0000-0000-000008000000}"/>
    <cellStyle name="40% - アクセント 4 2" xfId="27" xr:uid="{00000000-0005-0000-0000-000009000000}"/>
    <cellStyle name="40% - アクセント 5 2" xfId="28" xr:uid="{00000000-0005-0000-0000-00000A000000}"/>
    <cellStyle name="40% - アクセント 6 2" xfId="29" xr:uid="{00000000-0005-0000-0000-00000B000000}"/>
    <cellStyle name="60% - アクセント 1 2" xfId="30" xr:uid="{00000000-0005-0000-0000-00000C000000}"/>
    <cellStyle name="60% - アクセント 2 2" xfId="31" xr:uid="{00000000-0005-0000-0000-00000D000000}"/>
    <cellStyle name="60% - アクセント 3 2" xfId="32" xr:uid="{00000000-0005-0000-0000-00000E000000}"/>
    <cellStyle name="60% - アクセント 4 2" xfId="33" xr:uid="{00000000-0005-0000-0000-00000F000000}"/>
    <cellStyle name="60% - アクセント 5 2" xfId="34" xr:uid="{00000000-0005-0000-0000-000010000000}"/>
    <cellStyle name="60% - アクセント 6 2" xfId="35" xr:uid="{00000000-0005-0000-0000-000011000000}"/>
    <cellStyle name="アクセント 1 2" xfId="36" xr:uid="{00000000-0005-0000-0000-000012000000}"/>
    <cellStyle name="アクセント 2 2" xfId="37" xr:uid="{00000000-0005-0000-0000-000013000000}"/>
    <cellStyle name="アクセント 3 2" xfId="38" xr:uid="{00000000-0005-0000-0000-000014000000}"/>
    <cellStyle name="アクセント 4 2" xfId="39" xr:uid="{00000000-0005-0000-0000-000015000000}"/>
    <cellStyle name="アクセント 5 2" xfId="40" xr:uid="{00000000-0005-0000-0000-000016000000}"/>
    <cellStyle name="アクセント 6 2" xfId="41" xr:uid="{00000000-0005-0000-0000-000017000000}"/>
    <cellStyle name="タイトル 2" xfId="42" xr:uid="{00000000-0005-0000-0000-000018000000}"/>
    <cellStyle name="チェック セル 2" xfId="43" xr:uid="{00000000-0005-0000-0000-000019000000}"/>
    <cellStyle name="どちらでもない 2" xfId="44" xr:uid="{00000000-0005-0000-0000-00001A000000}"/>
    <cellStyle name="パーセント 2" xfId="6" xr:uid="{00000000-0005-0000-0000-00001B000000}"/>
    <cellStyle name="パーセント 2 2" xfId="9" xr:uid="{00000000-0005-0000-0000-00001C000000}"/>
    <cellStyle name="パーセント 2 2 2" xfId="15" xr:uid="{00000000-0005-0000-0000-00001D000000}"/>
    <cellStyle name="パーセント 2 2 2 2" xfId="79" xr:uid="{00000000-0005-0000-0000-00001E000000}"/>
    <cellStyle name="パーセント 2 2 2 3" xfId="80" xr:uid="{00000000-0005-0000-0000-00001F000000}"/>
    <cellStyle name="パーセント 2 2 3" xfId="81" xr:uid="{00000000-0005-0000-0000-000020000000}"/>
    <cellStyle name="パーセント 2 2 3 2" xfId="82" xr:uid="{00000000-0005-0000-0000-000021000000}"/>
    <cellStyle name="パーセント 2 2 3 3" xfId="83" xr:uid="{00000000-0005-0000-0000-000022000000}"/>
    <cellStyle name="パーセント 2 2 4" xfId="84" xr:uid="{00000000-0005-0000-0000-000023000000}"/>
    <cellStyle name="パーセント 2 2 4 2" xfId="85" xr:uid="{00000000-0005-0000-0000-000024000000}"/>
    <cellStyle name="パーセント 2 2 4 3" xfId="86" xr:uid="{00000000-0005-0000-0000-000025000000}"/>
    <cellStyle name="パーセント 2 2 5" xfId="87" xr:uid="{00000000-0005-0000-0000-000026000000}"/>
    <cellStyle name="パーセント 2 2 6" xfId="88" xr:uid="{00000000-0005-0000-0000-000027000000}"/>
    <cellStyle name="パーセント 2 3" xfId="12" xr:uid="{00000000-0005-0000-0000-000028000000}"/>
    <cellStyle name="パーセント 2 3 2" xfId="89" xr:uid="{00000000-0005-0000-0000-000029000000}"/>
    <cellStyle name="パーセント 2 3 3" xfId="90" xr:uid="{00000000-0005-0000-0000-00002A000000}"/>
    <cellStyle name="パーセント 2 4" xfId="45" xr:uid="{00000000-0005-0000-0000-00002B000000}"/>
    <cellStyle name="パーセント 2 4 2" xfId="91" xr:uid="{00000000-0005-0000-0000-00002C000000}"/>
    <cellStyle name="パーセント 2 4 3" xfId="92" xr:uid="{00000000-0005-0000-0000-00002D000000}"/>
    <cellStyle name="パーセント 2 5" xfId="93" xr:uid="{00000000-0005-0000-0000-00002E000000}"/>
    <cellStyle name="パーセント 2 5 2" xfId="94" xr:uid="{00000000-0005-0000-0000-00002F000000}"/>
    <cellStyle name="パーセント 2 5 3" xfId="95" xr:uid="{00000000-0005-0000-0000-000030000000}"/>
    <cellStyle name="パーセント 2 6" xfId="96" xr:uid="{00000000-0005-0000-0000-000031000000}"/>
    <cellStyle name="パーセント 2 7" xfId="97" xr:uid="{00000000-0005-0000-0000-000032000000}"/>
    <cellStyle name="ハイパーリンク" xfId="132" builtinId="8"/>
    <cellStyle name="ハイパーリンク 2" xfId="4" xr:uid="{00000000-0005-0000-0000-000033000000}"/>
    <cellStyle name="ハイパーリンク 3" xfId="131" xr:uid="{5F28B891-0B10-4C84-9947-38E8880B0EA9}"/>
    <cellStyle name="メモ 2" xfId="46" xr:uid="{00000000-0005-0000-0000-000034000000}"/>
    <cellStyle name="リンク セル 2" xfId="47" xr:uid="{00000000-0005-0000-0000-000035000000}"/>
    <cellStyle name="悪い 2" xfId="48" xr:uid="{00000000-0005-0000-0000-000036000000}"/>
    <cellStyle name="計算 2" xfId="49" xr:uid="{00000000-0005-0000-0000-000037000000}"/>
    <cellStyle name="警告文 2" xfId="50" xr:uid="{00000000-0005-0000-0000-000038000000}"/>
    <cellStyle name="桁区切り" xfId="1" builtinId="6"/>
    <cellStyle name="桁区切り 2" xfId="51" xr:uid="{00000000-0005-0000-0000-00003A000000}"/>
    <cellStyle name="桁区切り 3" xfId="52" xr:uid="{00000000-0005-0000-0000-00003B000000}"/>
    <cellStyle name="桁区切り 4" xfId="53" xr:uid="{00000000-0005-0000-0000-00003C000000}"/>
    <cellStyle name="桁区切り 5" xfId="17" xr:uid="{00000000-0005-0000-0000-00003D000000}"/>
    <cellStyle name="桁区切り 6" xfId="77" xr:uid="{00000000-0005-0000-0000-00003E000000}"/>
    <cellStyle name="見出し 1 2" xfId="54" xr:uid="{00000000-0005-0000-0000-00003F000000}"/>
    <cellStyle name="見出し 2 2" xfId="55" xr:uid="{00000000-0005-0000-0000-000040000000}"/>
    <cellStyle name="見出し 3 2" xfId="56" xr:uid="{00000000-0005-0000-0000-000041000000}"/>
    <cellStyle name="見出し 4 2" xfId="57" xr:uid="{00000000-0005-0000-0000-000042000000}"/>
    <cellStyle name="集計 2" xfId="58" xr:uid="{00000000-0005-0000-0000-000043000000}"/>
    <cellStyle name="出力 2" xfId="59" xr:uid="{00000000-0005-0000-0000-000044000000}"/>
    <cellStyle name="説明文 2" xfId="60" xr:uid="{00000000-0005-0000-0000-000045000000}"/>
    <cellStyle name="通貨 2" xfId="61" xr:uid="{00000000-0005-0000-0000-000046000000}"/>
    <cellStyle name="入力 2" xfId="62" xr:uid="{00000000-0005-0000-0000-000047000000}"/>
    <cellStyle name="標準" xfId="0" builtinId="0"/>
    <cellStyle name="標準 2" xfId="3" xr:uid="{00000000-0005-0000-0000-000049000000}"/>
    <cellStyle name="標準 2 2" xfId="5" xr:uid="{00000000-0005-0000-0000-00004A000000}"/>
    <cellStyle name="標準 2 2 2" xfId="8" xr:uid="{00000000-0005-0000-0000-00004B000000}"/>
    <cellStyle name="標準 2 2 2 2" xfId="14" xr:uid="{00000000-0005-0000-0000-00004C000000}"/>
    <cellStyle name="標準 2 2 2 2 2" xfId="98" xr:uid="{00000000-0005-0000-0000-00004D000000}"/>
    <cellStyle name="標準 2 2 2 2 3" xfId="99" xr:uid="{00000000-0005-0000-0000-00004E000000}"/>
    <cellStyle name="標準 2 2 2 3" xfId="100" xr:uid="{00000000-0005-0000-0000-00004F000000}"/>
    <cellStyle name="標準 2 2 2 3 2" xfId="101" xr:uid="{00000000-0005-0000-0000-000050000000}"/>
    <cellStyle name="標準 2 2 2 3 3" xfId="102" xr:uid="{00000000-0005-0000-0000-000051000000}"/>
    <cellStyle name="標準 2 2 2 4" xfId="103" xr:uid="{00000000-0005-0000-0000-000052000000}"/>
    <cellStyle name="標準 2 2 2 4 2" xfId="104" xr:uid="{00000000-0005-0000-0000-000053000000}"/>
    <cellStyle name="標準 2 2 2 4 3" xfId="105" xr:uid="{00000000-0005-0000-0000-000054000000}"/>
    <cellStyle name="標準 2 2 2 5" xfId="106" xr:uid="{00000000-0005-0000-0000-000055000000}"/>
    <cellStyle name="標準 2 2 2 6" xfId="107" xr:uid="{00000000-0005-0000-0000-000056000000}"/>
    <cellStyle name="標準 2 2 3" xfId="11" xr:uid="{00000000-0005-0000-0000-000057000000}"/>
    <cellStyle name="標準 2 2 3 2" xfId="108" xr:uid="{00000000-0005-0000-0000-000058000000}"/>
    <cellStyle name="標準 2 2 3 3" xfId="109" xr:uid="{00000000-0005-0000-0000-000059000000}"/>
    <cellStyle name="標準 2 2 4" xfId="63" xr:uid="{00000000-0005-0000-0000-00005A000000}"/>
    <cellStyle name="標準 2 2 4 2" xfId="110" xr:uid="{00000000-0005-0000-0000-00005B000000}"/>
    <cellStyle name="標準 2 2 4 3" xfId="111" xr:uid="{00000000-0005-0000-0000-00005C000000}"/>
    <cellStyle name="標準 2 2 5" xfId="64" xr:uid="{00000000-0005-0000-0000-00005D000000}"/>
    <cellStyle name="標準 2 2 5 2" xfId="112" xr:uid="{00000000-0005-0000-0000-00005E000000}"/>
    <cellStyle name="標準 2 2 5 3" xfId="113" xr:uid="{00000000-0005-0000-0000-00005F000000}"/>
    <cellStyle name="標準 2 2 6" xfId="114" xr:uid="{00000000-0005-0000-0000-000060000000}"/>
    <cellStyle name="標準 2 2 7" xfId="115" xr:uid="{00000000-0005-0000-0000-000061000000}"/>
    <cellStyle name="標準 2 3" xfId="65" xr:uid="{00000000-0005-0000-0000-000062000000}"/>
    <cellStyle name="標準 2 4" xfId="66" xr:uid="{00000000-0005-0000-0000-000063000000}"/>
    <cellStyle name="標準 3" xfId="2" xr:uid="{00000000-0005-0000-0000-000064000000}"/>
    <cellStyle name="標準 3 2" xfId="7" xr:uid="{00000000-0005-0000-0000-000065000000}"/>
    <cellStyle name="標準 3 2 2" xfId="13" xr:uid="{00000000-0005-0000-0000-000066000000}"/>
    <cellStyle name="標準 3 2 2 2" xfId="116" xr:uid="{00000000-0005-0000-0000-000067000000}"/>
    <cellStyle name="標準 3 2 2 3" xfId="117" xr:uid="{00000000-0005-0000-0000-000068000000}"/>
    <cellStyle name="標準 3 2 3" xfId="67" xr:uid="{00000000-0005-0000-0000-000069000000}"/>
    <cellStyle name="標準 3 2 3 2" xfId="118" xr:uid="{00000000-0005-0000-0000-00006A000000}"/>
    <cellStyle name="標準 3 2 3 3" xfId="119" xr:uid="{00000000-0005-0000-0000-00006B000000}"/>
    <cellStyle name="標準 3 2 4" xfId="120" xr:uid="{00000000-0005-0000-0000-00006C000000}"/>
    <cellStyle name="標準 3 2 4 2" xfId="121" xr:uid="{00000000-0005-0000-0000-00006D000000}"/>
    <cellStyle name="標準 3 2 4 3" xfId="122" xr:uid="{00000000-0005-0000-0000-00006E000000}"/>
    <cellStyle name="標準 3 2 5" xfId="123" xr:uid="{00000000-0005-0000-0000-00006F000000}"/>
    <cellStyle name="標準 3 2 6" xfId="124" xr:uid="{00000000-0005-0000-0000-000070000000}"/>
    <cellStyle name="標準 3 3" xfId="10" xr:uid="{00000000-0005-0000-0000-000071000000}"/>
    <cellStyle name="標準 3 3 2" xfId="68" xr:uid="{00000000-0005-0000-0000-000072000000}"/>
    <cellStyle name="標準 3 3 3" xfId="125" xr:uid="{00000000-0005-0000-0000-000073000000}"/>
    <cellStyle name="標準 3 4" xfId="69" xr:uid="{00000000-0005-0000-0000-000074000000}"/>
    <cellStyle name="標準 3 4 2" xfId="70" xr:uid="{00000000-0005-0000-0000-000075000000}"/>
    <cellStyle name="標準 3 4 3" xfId="126" xr:uid="{00000000-0005-0000-0000-000076000000}"/>
    <cellStyle name="標準 3 5" xfId="71" xr:uid="{00000000-0005-0000-0000-000077000000}"/>
    <cellStyle name="標準 3 5 2" xfId="127" xr:uid="{00000000-0005-0000-0000-000078000000}"/>
    <cellStyle name="標準 3 5 3" xfId="128" xr:uid="{00000000-0005-0000-0000-000079000000}"/>
    <cellStyle name="標準 3 6" xfId="72" xr:uid="{00000000-0005-0000-0000-00007A000000}"/>
    <cellStyle name="標準 3 7" xfId="129" xr:uid="{00000000-0005-0000-0000-00007B000000}"/>
    <cellStyle name="標準 4" xfId="73" xr:uid="{00000000-0005-0000-0000-00007C000000}"/>
    <cellStyle name="標準 5" xfId="74" xr:uid="{00000000-0005-0000-0000-00007D000000}"/>
    <cellStyle name="標準 6" xfId="16" xr:uid="{00000000-0005-0000-0000-00007E000000}"/>
    <cellStyle name="標準 6 2" xfId="78" xr:uid="{00000000-0005-0000-0000-00007F000000}"/>
    <cellStyle name="標準 7" xfId="76" xr:uid="{00000000-0005-0000-0000-000080000000}"/>
    <cellStyle name="標準 8" xfId="130" xr:uid="{33C7CC05-CCDA-4143-8CFE-09C3553A4858}"/>
    <cellStyle name="良い 2" xfId="75" xr:uid="{00000000-0005-0000-0000-000081000000}"/>
  </cellStyles>
  <dxfs count="18">
    <dxf>
      <font>
        <b/>
        <i val="0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92CDDC"/>
      <color rgb="FFFFFFCC"/>
      <color rgb="FFDE5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1010944</xdr:colOff>
      <xdr:row>2</xdr:row>
      <xdr:rowOff>38966</xdr:rowOff>
    </xdr:from>
    <xdr:to>
      <xdr:col>17</xdr:col>
      <xdr:colOff>2050036</xdr:colOff>
      <xdr:row>3</xdr:row>
      <xdr:rowOff>1312162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FD61BE7D-A677-43FE-8957-7AA536CB46DC}"/>
            </a:ext>
          </a:extLst>
        </xdr:cNvPr>
        <xdr:cNvGrpSpPr/>
      </xdr:nvGrpSpPr>
      <xdr:grpSpPr>
        <a:xfrm>
          <a:off x="36149535" y="1926648"/>
          <a:ext cx="6425046" cy="2779878"/>
          <a:chOff x="24658307" y="547688"/>
          <a:chExt cx="6656676" cy="2663598"/>
        </a:xfrm>
      </xdr:grpSpPr>
      <xdr:sp macro="" textlink="">
        <xdr:nvSpPr>
          <xdr:cNvPr id="3" name="正方形/長方形 2">
            <a:extLst>
              <a:ext uri="{FF2B5EF4-FFF2-40B4-BE49-F238E27FC236}">
                <a16:creationId xmlns:a16="http://schemas.microsoft.com/office/drawing/2014/main" id="{7875B298-BE67-43E8-85A4-66C894B4AB6C}"/>
              </a:ext>
            </a:extLst>
          </xdr:cNvPr>
          <xdr:cNvSpPr/>
        </xdr:nvSpPr>
        <xdr:spPr>
          <a:xfrm>
            <a:off x="24658307" y="547688"/>
            <a:ext cx="6656676" cy="2663598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40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凡例：</a:t>
            </a:r>
          </a:p>
        </xdr:txBody>
      </xdr:sp>
      <xdr:grpSp>
        <xdr:nvGrpSpPr>
          <xdr:cNvPr id="4" name="グループ化 3">
            <a:extLst>
              <a:ext uri="{FF2B5EF4-FFF2-40B4-BE49-F238E27FC236}">
                <a16:creationId xmlns:a16="http://schemas.microsoft.com/office/drawing/2014/main" id="{B7627AFD-0695-4A2E-9E1E-F9C356B9DC8C}"/>
              </a:ext>
            </a:extLst>
          </xdr:cNvPr>
          <xdr:cNvGrpSpPr/>
        </xdr:nvGrpSpPr>
        <xdr:grpSpPr>
          <a:xfrm>
            <a:off x="25431452" y="849725"/>
            <a:ext cx="4873264" cy="514041"/>
            <a:chOff x="20809325" y="530440"/>
            <a:chExt cx="2282356" cy="313765"/>
          </a:xfrm>
        </xdr:grpSpPr>
        <xdr:sp macro="" textlink="">
          <xdr:nvSpPr>
            <xdr:cNvPr id="13" name="正方形/長方形 12">
              <a:extLst>
                <a:ext uri="{FF2B5EF4-FFF2-40B4-BE49-F238E27FC236}">
                  <a16:creationId xmlns:a16="http://schemas.microsoft.com/office/drawing/2014/main" id="{E4F8FA43-7A26-4F3B-8F41-44363B9EB44E}"/>
                </a:ext>
              </a:extLst>
            </xdr:cNvPr>
            <xdr:cNvSpPr/>
          </xdr:nvSpPr>
          <xdr:spPr>
            <a:xfrm>
              <a:off x="20809325" y="530440"/>
              <a:ext cx="773889" cy="313765"/>
            </a:xfrm>
            <a:prstGeom prst="rect">
              <a:avLst/>
            </a:prstGeom>
            <a:solidFill>
              <a:srgbClr val="FFFF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14" name="正方形/長方形 13">
              <a:extLst>
                <a:ext uri="{FF2B5EF4-FFF2-40B4-BE49-F238E27FC236}">
                  <a16:creationId xmlns:a16="http://schemas.microsoft.com/office/drawing/2014/main" id="{D27C9782-6A34-4C32-A807-964864AB395F}"/>
                </a:ext>
              </a:extLst>
            </xdr:cNvPr>
            <xdr:cNvSpPr/>
          </xdr:nvSpPr>
          <xdr:spPr>
            <a:xfrm>
              <a:off x="21761824" y="530440"/>
              <a:ext cx="1329857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FF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未入力箇所</a:t>
              </a:r>
            </a:p>
          </xdr:txBody>
        </xdr:sp>
        <xdr:cxnSp macro="">
          <xdr:nvCxnSpPr>
            <xdr:cNvPr id="15" name="直線コネクタ 14">
              <a:extLst>
                <a:ext uri="{FF2B5EF4-FFF2-40B4-BE49-F238E27FC236}">
                  <a16:creationId xmlns:a16="http://schemas.microsoft.com/office/drawing/2014/main" id="{C51ECB36-BDC6-4849-B1AD-85CCA1BD8994}"/>
                </a:ext>
              </a:extLst>
            </xdr:cNvPr>
            <xdr:cNvCxnSpPr>
              <a:stCxn id="13" idx="3"/>
              <a:endCxn id="14" idx="1"/>
            </xdr:cNvCxnSpPr>
          </xdr:nvCxnSpPr>
          <xdr:spPr>
            <a:xfrm>
              <a:off x="21583214" y="687323"/>
              <a:ext cx="178611" cy="0"/>
            </a:xfrm>
            <a:prstGeom prst="line">
              <a:avLst/>
            </a:prstGeom>
            <a:ln>
              <a:solidFill>
                <a:srgbClr val="FFFF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5" name="グループ化 4">
            <a:extLst>
              <a:ext uri="{FF2B5EF4-FFF2-40B4-BE49-F238E27FC236}">
                <a16:creationId xmlns:a16="http://schemas.microsoft.com/office/drawing/2014/main" id="{1045DE7C-8E60-40D5-93B8-30A61A783BFB}"/>
              </a:ext>
            </a:extLst>
          </xdr:cNvPr>
          <xdr:cNvGrpSpPr/>
        </xdr:nvGrpSpPr>
        <xdr:grpSpPr>
          <a:xfrm>
            <a:off x="25407428" y="1584070"/>
            <a:ext cx="4957910" cy="514041"/>
            <a:chOff x="20809325" y="530440"/>
            <a:chExt cx="2321857" cy="313765"/>
          </a:xfrm>
        </xdr:grpSpPr>
        <xdr:sp macro="" textlink="">
          <xdr:nvSpPr>
            <xdr:cNvPr id="10" name="正方形/長方形 9">
              <a:extLst>
                <a:ext uri="{FF2B5EF4-FFF2-40B4-BE49-F238E27FC236}">
                  <a16:creationId xmlns:a16="http://schemas.microsoft.com/office/drawing/2014/main" id="{E3B146B5-1C9F-446A-92B5-04BF3DB9E3AE}"/>
                </a:ext>
              </a:extLst>
            </xdr:cNvPr>
            <xdr:cNvSpPr/>
          </xdr:nvSpPr>
          <xdr:spPr>
            <a:xfrm>
              <a:off x="20809325" y="530440"/>
              <a:ext cx="773205" cy="313765"/>
            </a:xfrm>
            <a:prstGeom prst="rect">
              <a:avLst/>
            </a:prstGeom>
            <a:solidFill>
              <a:srgbClr val="FFC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11" name="正方形/長方形 10">
              <a:extLst>
                <a:ext uri="{FF2B5EF4-FFF2-40B4-BE49-F238E27FC236}">
                  <a16:creationId xmlns:a16="http://schemas.microsoft.com/office/drawing/2014/main" id="{B3CCE70A-E035-49D0-9EB1-77696CD6B400}"/>
                </a:ext>
              </a:extLst>
            </xdr:cNvPr>
            <xdr:cNvSpPr/>
          </xdr:nvSpPr>
          <xdr:spPr>
            <a:xfrm>
              <a:off x="21761823" y="530440"/>
              <a:ext cx="1369359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C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型番が重複</a:t>
              </a:r>
            </a:p>
          </xdr:txBody>
        </xdr:sp>
        <xdr:cxnSp macro="">
          <xdr:nvCxnSpPr>
            <xdr:cNvPr id="12" name="直線コネクタ 11">
              <a:extLst>
                <a:ext uri="{FF2B5EF4-FFF2-40B4-BE49-F238E27FC236}">
                  <a16:creationId xmlns:a16="http://schemas.microsoft.com/office/drawing/2014/main" id="{2C4530D3-18D5-46D5-A13F-03C830931DBB}"/>
                </a:ext>
              </a:extLst>
            </xdr:cNvPr>
            <xdr:cNvCxnSpPr>
              <a:stCxn id="10" idx="3"/>
              <a:endCxn id="11" idx="1"/>
            </xdr:cNvCxnSpPr>
          </xdr:nvCxnSpPr>
          <xdr:spPr>
            <a:xfrm>
              <a:off x="21582530" y="687323"/>
              <a:ext cx="179294" cy="0"/>
            </a:xfrm>
            <a:prstGeom prst="line">
              <a:avLst/>
            </a:prstGeom>
            <a:ln>
              <a:solidFill>
                <a:srgbClr val="FFC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6" name="グループ化 5">
            <a:extLst>
              <a:ext uri="{FF2B5EF4-FFF2-40B4-BE49-F238E27FC236}">
                <a16:creationId xmlns:a16="http://schemas.microsoft.com/office/drawing/2014/main" id="{8793C1C4-873E-4A76-9BB7-805F2F8A4F1C}"/>
              </a:ext>
            </a:extLst>
          </xdr:cNvPr>
          <xdr:cNvGrpSpPr/>
        </xdr:nvGrpSpPr>
        <xdr:grpSpPr>
          <a:xfrm>
            <a:off x="25407441" y="2326559"/>
            <a:ext cx="5004041" cy="513770"/>
            <a:chOff x="20809325" y="534306"/>
            <a:chExt cx="2343508" cy="315946"/>
          </a:xfrm>
        </xdr:grpSpPr>
        <xdr:sp macro="" textlink="">
          <xdr:nvSpPr>
            <xdr:cNvPr id="7" name="正方形/長方形 6">
              <a:extLst>
                <a:ext uri="{FF2B5EF4-FFF2-40B4-BE49-F238E27FC236}">
                  <a16:creationId xmlns:a16="http://schemas.microsoft.com/office/drawing/2014/main" id="{DC8F27F5-0AAF-445E-83F0-1A67DFE25364}"/>
                </a:ext>
              </a:extLst>
            </xdr:cNvPr>
            <xdr:cNvSpPr/>
          </xdr:nvSpPr>
          <xdr:spPr>
            <a:xfrm>
              <a:off x="20809325" y="536487"/>
              <a:ext cx="773205" cy="313765"/>
            </a:xfrm>
            <a:prstGeom prst="rect">
              <a:avLst/>
            </a:prstGeom>
            <a:solidFill>
              <a:srgbClr val="FF0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4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8" name="正方形/長方形 7">
              <a:extLst>
                <a:ext uri="{FF2B5EF4-FFF2-40B4-BE49-F238E27FC236}">
                  <a16:creationId xmlns:a16="http://schemas.microsoft.com/office/drawing/2014/main" id="{398D4861-0903-4224-974A-05604672CAEC}"/>
                </a:ext>
              </a:extLst>
            </xdr:cNvPr>
            <xdr:cNvSpPr/>
          </xdr:nvSpPr>
          <xdr:spPr>
            <a:xfrm>
              <a:off x="21761821" y="534306"/>
              <a:ext cx="1391012" cy="314581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性能値が基準を満たしていない</a:t>
              </a:r>
            </a:p>
          </xdr:txBody>
        </xdr:sp>
        <xdr:cxnSp macro="">
          <xdr:nvCxnSpPr>
            <xdr:cNvPr id="9" name="直線コネクタ 8">
              <a:extLst>
                <a:ext uri="{FF2B5EF4-FFF2-40B4-BE49-F238E27FC236}">
                  <a16:creationId xmlns:a16="http://schemas.microsoft.com/office/drawing/2014/main" id="{94824947-2F8E-4429-B2F9-C1D246DF6E7E}"/>
                </a:ext>
              </a:extLst>
            </xdr:cNvPr>
            <xdr:cNvCxnSpPr>
              <a:stCxn id="7" idx="3"/>
              <a:endCxn id="8" idx="1"/>
            </xdr:cNvCxnSpPr>
          </xdr:nvCxnSpPr>
          <xdr:spPr>
            <a:xfrm flipV="1">
              <a:off x="21582530" y="691597"/>
              <a:ext cx="179289" cy="1773"/>
            </a:xfrm>
            <a:prstGeom prst="line">
              <a:avLst/>
            </a:prstGeom>
            <a:ln>
              <a:solidFill>
                <a:srgbClr val="FF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19</xdr:col>
      <xdr:colOff>1350818</xdr:colOff>
      <xdr:row>2</xdr:row>
      <xdr:rowOff>64943</xdr:rowOff>
    </xdr:from>
    <xdr:to>
      <xdr:col>26</xdr:col>
      <xdr:colOff>575828</xdr:colOff>
      <xdr:row>3</xdr:row>
      <xdr:rowOff>419408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8C036AA7-6B34-46E2-85F8-FEC0343ED64B}"/>
            </a:ext>
          </a:extLst>
        </xdr:cNvPr>
        <xdr:cNvSpPr/>
      </xdr:nvSpPr>
      <xdr:spPr>
        <a:xfrm>
          <a:off x="45997091" y="1952625"/>
          <a:ext cx="8143873" cy="1861147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>
              <a:latin typeface="+mn-ea"/>
              <a:ea typeface="+mn-ea"/>
            </a:rPr>
            <a:t>非表示部分</a:t>
          </a:r>
        </a:p>
      </xdr:txBody>
    </xdr:sp>
    <xdr:clientData/>
  </xdr:twoCellAnchor>
  <xdr:twoCellAnchor>
    <xdr:from>
      <xdr:col>1</xdr:col>
      <xdr:colOff>1995305</xdr:colOff>
      <xdr:row>19</xdr:row>
      <xdr:rowOff>294409</xdr:rowOff>
    </xdr:from>
    <xdr:to>
      <xdr:col>3</xdr:col>
      <xdr:colOff>800351</xdr:colOff>
      <xdr:row>24</xdr:row>
      <xdr:rowOff>308857</xdr:rowOff>
    </xdr:to>
    <xdr:sp macro="" textlink="">
      <xdr:nvSpPr>
        <xdr:cNvPr id="17" name="吹き出し: 角を丸めた四角形 16">
          <a:extLst>
            <a:ext uri="{FF2B5EF4-FFF2-40B4-BE49-F238E27FC236}">
              <a16:creationId xmlns:a16="http://schemas.microsoft.com/office/drawing/2014/main" id="{C509217A-B899-4834-A3B9-C3CD52F656E4}"/>
            </a:ext>
          </a:extLst>
        </xdr:cNvPr>
        <xdr:cNvSpPr/>
      </xdr:nvSpPr>
      <xdr:spPr>
        <a:xfrm>
          <a:off x="2913169" y="11274136"/>
          <a:ext cx="2996046" cy="1573085"/>
        </a:xfrm>
        <a:prstGeom prst="wedgeRoundRectCallout">
          <a:avLst>
            <a:gd name="adj1" fmla="val -15895"/>
            <a:gd name="adj2" fmla="val -85840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①種別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①種別を選択してください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プルダウンで選択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1</xdr:col>
      <xdr:colOff>928683</xdr:colOff>
      <xdr:row>26</xdr:row>
      <xdr:rowOff>32771</xdr:rowOff>
    </xdr:from>
    <xdr:to>
      <xdr:col>4</xdr:col>
      <xdr:colOff>663715</xdr:colOff>
      <xdr:row>38</xdr:row>
      <xdr:rowOff>51955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507B55D3-24EF-471D-A99C-081818C4EC99}"/>
            </a:ext>
          </a:extLst>
        </xdr:cNvPr>
        <xdr:cNvSpPr/>
      </xdr:nvSpPr>
      <xdr:spPr>
        <a:xfrm>
          <a:off x="1846547" y="13194589"/>
          <a:ext cx="6402532" cy="3759911"/>
        </a:xfrm>
        <a:prstGeom prst="rect">
          <a:avLst/>
        </a:prstGeom>
        <a:solidFill>
          <a:schemeClr val="bg1"/>
        </a:solidFill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 b="1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◆型番リスト　入力ルール◆</a:t>
          </a:r>
          <a:endParaRPr kumimoji="1" lang="en-US" altLang="ja-JP" sz="1600" b="1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endParaRPr kumimoji="1" lang="en-US" altLang="ja-JP" sz="1600" b="1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・製品名、型番、数値はカタログ（仕様書等）の記載と一致させること</a:t>
          </a:r>
          <a:endParaRPr kumimoji="1" lang="en-US" altLang="ja-JP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endParaRPr kumimoji="1" lang="ja-JP" altLang="en-US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・数値の入力欄において、単位入力は省略すること</a:t>
          </a:r>
          <a:endParaRPr kumimoji="1" lang="en-US" altLang="ja-JP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endParaRPr kumimoji="1" lang="ja-JP" altLang="en-US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・半角</a:t>
          </a:r>
          <a:r>
            <a:rPr kumimoji="1" lang="en-US" altLang="ja-JP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/</a:t>
          </a:r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全角入力について</a:t>
          </a:r>
          <a:endParaRPr kumimoji="1" lang="en-US" altLang="ja-JP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英数字、記号</a:t>
          </a:r>
          <a:r>
            <a:rPr kumimoji="1" lang="en-US" altLang="ja-JP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(/</a:t>
          </a:r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スラッシュ、</a:t>
          </a:r>
          <a:r>
            <a:rPr kumimoji="1" lang="en-US" altLang="ja-JP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-</a:t>
          </a:r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ハイフン等</a:t>
          </a:r>
          <a:r>
            <a:rPr kumimoji="1" lang="en-US" altLang="ja-JP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)</a:t>
          </a:r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　→　半角</a:t>
          </a:r>
          <a:endParaRPr kumimoji="1" lang="en-US" altLang="ja-JP" sz="1600" b="0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漢字、片仮名、平仮名　→　全角</a:t>
          </a:r>
          <a:endParaRPr kumimoji="1" lang="en-US" altLang="ja-JP" sz="1600" b="0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endParaRPr kumimoji="1" lang="en-US" altLang="ja-JP" sz="1600" b="0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・基準値を超える型番を入力すること</a:t>
          </a:r>
          <a:endParaRPr kumimoji="1" lang="en-US" altLang="ja-JP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→　「基準値」シートを参照</a:t>
          </a:r>
          <a:endParaRPr kumimoji="1" lang="en-US" altLang="ja-JP" sz="1600" b="0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</xdr:txBody>
    </xdr:sp>
    <xdr:clientData/>
  </xdr:twoCellAnchor>
  <xdr:twoCellAnchor>
    <xdr:from>
      <xdr:col>5</xdr:col>
      <xdr:colOff>1</xdr:colOff>
      <xdr:row>18</xdr:row>
      <xdr:rowOff>2</xdr:rowOff>
    </xdr:from>
    <xdr:to>
      <xdr:col>7</xdr:col>
      <xdr:colOff>0</xdr:colOff>
      <xdr:row>20</xdr:row>
      <xdr:rowOff>176896</xdr:rowOff>
    </xdr:to>
    <xdr:sp macro="" textlink="">
      <xdr:nvSpPr>
        <xdr:cNvPr id="19" name="右中かっこ 18">
          <a:extLst>
            <a:ext uri="{FF2B5EF4-FFF2-40B4-BE49-F238E27FC236}">
              <a16:creationId xmlns:a16="http://schemas.microsoft.com/office/drawing/2014/main" id="{8DF63CDD-B36A-41CF-A7FC-52DA03C7377C}"/>
            </a:ext>
          </a:extLst>
        </xdr:cNvPr>
        <xdr:cNvSpPr/>
      </xdr:nvSpPr>
      <xdr:spPr>
        <a:xfrm rot="5400000">
          <a:off x="14852196" y="5327200"/>
          <a:ext cx="802823" cy="10014856"/>
        </a:xfrm>
        <a:prstGeom prst="rightBrace">
          <a:avLst>
            <a:gd name="adj1" fmla="val 53633"/>
            <a:gd name="adj2" fmla="val 48328"/>
          </a:avLst>
        </a:prstGeom>
        <a:ln w="444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>
    <xdr:from>
      <xdr:col>7</xdr:col>
      <xdr:colOff>2424545</xdr:colOff>
      <xdr:row>21</xdr:row>
      <xdr:rowOff>23812</xdr:rowOff>
    </xdr:from>
    <xdr:to>
      <xdr:col>9</xdr:col>
      <xdr:colOff>1298864</xdr:colOff>
      <xdr:row>27</xdr:row>
      <xdr:rowOff>86591</xdr:rowOff>
    </xdr:to>
    <xdr:sp macro="" textlink="">
      <xdr:nvSpPr>
        <xdr:cNvPr id="24" name="吹き出し: 角を丸めた四角形 23">
          <a:extLst>
            <a:ext uri="{FF2B5EF4-FFF2-40B4-BE49-F238E27FC236}">
              <a16:creationId xmlns:a16="http://schemas.microsoft.com/office/drawing/2014/main" id="{5082349F-2B49-4725-B516-E5434E096386}"/>
            </a:ext>
          </a:extLst>
        </xdr:cNvPr>
        <xdr:cNvSpPr/>
      </xdr:nvSpPr>
      <xdr:spPr>
        <a:xfrm>
          <a:off x="17629909" y="11626994"/>
          <a:ext cx="3827319" cy="1933142"/>
        </a:xfrm>
        <a:prstGeom prst="wedgeRoundRectCallout">
          <a:avLst>
            <a:gd name="adj1" fmla="val 44067"/>
            <a:gd name="adj2" fmla="val -97319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④性能値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1 (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総合効率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④総合効率の値を入力してください</a:t>
          </a:r>
          <a:endParaRPr kumimoji="1" lang="en-US" altLang="ja-JP" sz="1600" b="1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カタログ（仕様書等）に記載の値を入力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小数点第一位まで入力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9</xdr:col>
      <xdr:colOff>1658213</xdr:colOff>
      <xdr:row>21</xdr:row>
      <xdr:rowOff>23811</xdr:rowOff>
    </xdr:from>
    <xdr:to>
      <xdr:col>11</xdr:col>
      <xdr:colOff>900542</xdr:colOff>
      <xdr:row>27</xdr:row>
      <xdr:rowOff>34637</xdr:rowOff>
    </xdr:to>
    <xdr:sp macro="" textlink="">
      <xdr:nvSpPr>
        <xdr:cNvPr id="25" name="吹き出し: 角を丸めた四角形 24">
          <a:extLst>
            <a:ext uri="{FF2B5EF4-FFF2-40B4-BE49-F238E27FC236}">
              <a16:creationId xmlns:a16="http://schemas.microsoft.com/office/drawing/2014/main" id="{7F82D946-5E1A-49CE-87B7-4F226A8428C6}"/>
            </a:ext>
          </a:extLst>
        </xdr:cNvPr>
        <xdr:cNvSpPr/>
      </xdr:nvSpPr>
      <xdr:spPr>
        <a:xfrm>
          <a:off x="21816577" y="11626993"/>
          <a:ext cx="3918238" cy="1881189"/>
        </a:xfrm>
        <a:prstGeom prst="wedgeRoundRectCallout">
          <a:avLst>
            <a:gd name="adj1" fmla="val 49631"/>
            <a:gd name="adj2" fmla="val -99831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⑤性能値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2 (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発電効率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⑤発電効率の値を入力してください</a:t>
          </a:r>
          <a:endParaRPr kumimoji="1" lang="en-US" altLang="ja-JP" sz="1600" b="1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カタログ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仕様書等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に記載の値を入力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小数点第一位まで入力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12</xdr:col>
      <xdr:colOff>13606</xdr:colOff>
      <xdr:row>18</xdr:row>
      <xdr:rowOff>10210</xdr:rowOff>
    </xdr:from>
    <xdr:to>
      <xdr:col>14</xdr:col>
      <xdr:colOff>952499</xdr:colOff>
      <xdr:row>20</xdr:row>
      <xdr:rowOff>187104</xdr:rowOff>
    </xdr:to>
    <xdr:sp macro="" textlink="">
      <xdr:nvSpPr>
        <xdr:cNvPr id="26" name="右中かっこ 25">
          <a:extLst>
            <a:ext uri="{FF2B5EF4-FFF2-40B4-BE49-F238E27FC236}">
              <a16:creationId xmlns:a16="http://schemas.microsoft.com/office/drawing/2014/main" id="{22D0D89C-288F-444C-A30C-3EC2B1494E35}"/>
            </a:ext>
          </a:extLst>
        </xdr:cNvPr>
        <xdr:cNvSpPr/>
      </xdr:nvSpPr>
      <xdr:spPr>
        <a:xfrm rot="5400000">
          <a:off x="33303480" y="7813907"/>
          <a:ext cx="802823" cy="5061857"/>
        </a:xfrm>
        <a:prstGeom prst="rightBrace">
          <a:avLst>
            <a:gd name="adj1" fmla="val 53633"/>
            <a:gd name="adj2" fmla="val 48328"/>
          </a:avLst>
        </a:prstGeom>
        <a:ln w="444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>
    <xdr:from>
      <xdr:col>11</xdr:col>
      <xdr:colOff>1182276</xdr:colOff>
      <xdr:row>22</xdr:row>
      <xdr:rowOff>61847</xdr:rowOff>
    </xdr:from>
    <xdr:to>
      <xdr:col>13</xdr:col>
      <xdr:colOff>1264228</xdr:colOff>
      <xdr:row>32</xdr:row>
      <xdr:rowOff>82259</xdr:rowOff>
    </xdr:to>
    <xdr:sp macro="" textlink="">
      <xdr:nvSpPr>
        <xdr:cNvPr id="27" name="吹き出し: 角を丸めた四角形 26">
          <a:extLst>
            <a:ext uri="{FF2B5EF4-FFF2-40B4-BE49-F238E27FC236}">
              <a16:creationId xmlns:a16="http://schemas.microsoft.com/office/drawing/2014/main" id="{60D6A373-4C78-4906-8A83-E0128528DE84}"/>
            </a:ext>
          </a:extLst>
        </xdr:cNvPr>
        <xdr:cNvSpPr/>
      </xdr:nvSpPr>
      <xdr:spPr>
        <a:xfrm>
          <a:off x="26016549" y="11734302"/>
          <a:ext cx="4532724" cy="3137684"/>
        </a:xfrm>
        <a:prstGeom prst="wedgeRoundRectCallout">
          <a:avLst>
            <a:gd name="adj1" fmla="val 33639"/>
            <a:gd name="adj2" fmla="val -63648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⑥発電出力　⑦燃料消費量、単位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⑥発電出力の値を入力してください</a:t>
          </a:r>
          <a:endParaRPr kumimoji="1" lang="en-US" altLang="ja-JP" sz="1600" b="1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カタログ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仕様書等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に記載の値を入力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小数点第一位まで入力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⑦燃料消費量の値を入力し、単位をプルダウンから選択してください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カタログ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仕様書等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に記載の値を入力</a:t>
          </a: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小数点第一位まで入力</a:t>
          </a:r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　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12</xdr:col>
      <xdr:colOff>1532646</xdr:colOff>
      <xdr:row>0</xdr:row>
      <xdr:rowOff>75770</xdr:rowOff>
    </xdr:from>
    <xdr:to>
      <xdr:col>16</xdr:col>
      <xdr:colOff>51954</xdr:colOff>
      <xdr:row>2</xdr:row>
      <xdr:rowOff>514070</xdr:rowOff>
    </xdr:to>
    <xdr:sp macro="" textlink="">
      <xdr:nvSpPr>
        <xdr:cNvPr id="31" name="吹き出し: 角を丸めた四角形 30">
          <a:extLst>
            <a:ext uri="{FF2B5EF4-FFF2-40B4-BE49-F238E27FC236}">
              <a16:creationId xmlns:a16="http://schemas.microsoft.com/office/drawing/2014/main" id="{F5971444-216C-47D0-8D68-5469F24F59B6}"/>
            </a:ext>
          </a:extLst>
        </xdr:cNvPr>
        <xdr:cNvSpPr/>
      </xdr:nvSpPr>
      <xdr:spPr>
        <a:xfrm>
          <a:off x="29432237" y="75770"/>
          <a:ext cx="5758308" cy="2325982"/>
        </a:xfrm>
        <a:prstGeom prst="wedgeRoundRectCallout">
          <a:avLst>
            <a:gd name="adj1" fmla="val -63898"/>
            <a:gd name="adj2" fmla="val 58580"/>
            <a:gd name="adj3" fmla="val 16667"/>
          </a:avLst>
        </a:prstGeom>
        <a:solidFill>
          <a:schemeClr val="bg1"/>
        </a:solidFill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FF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FF0000"/>
              </a:solidFill>
              <a:latin typeface="+mn-ea"/>
              <a:ea typeface="+mn-ea"/>
            </a:rPr>
            <a:t>　エラー表示欄　</a:t>
          </a:r>
          <a:r>
            <a:rPr kumimoji="1" lang="en-US" altLang="ja-JP" sz="1600" b="1">
              <a:solidFill>
                <a:srgbClr val="FF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 b="1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FF0000"/>
              </a:solidFill>
              <a:latin typeface="+mn-ea"/>
              <a:ea typeface="+mn-ea"/>
            </a:rPr>
            <a:t>入力内容に不備があった場合表示されます</a:t>
          </a:r>
          <a:endParaRPr kumimoji="1" lang="en-US" altLang="ja-JP" sz="1600" b="1" u="sng">
            <a:solidFill>
              <a:srgbClr val="FF0000"/>
            </a:solidFill>
            <a:latin typeface="+mn-ea"/>
            <a:ea typeface="+mn-ea"/>
          </a:endParaRPr>
        </a:p>
        <a:p>
          <a:pPr algn="l"/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FF0000"/>
              </a:solidFill>
              <a:latin typeface="+mn-ea"/>
              <a:ea typeface="+mn-ea"/>
            </a:rPr>
            <a:t>表示された場合は内容に従い修正してください</a:t>
          </a:r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12</xdr:col>
      <xdr:colOff>23802</xdr:colOff>
      <xdr:row>1</xdr:row>
      <xdr:rowOff>15588</xdr:rowOff>
    </xdr:from>
    <xdr:to>
      <xdr:col>12</xdr:col>
      <xdr:colOff>609588</xdr:colOff>
      <xdr:row>3</xdr:row>
      <xdr:rowOff>1472045</xdr:rowOff>
    </xdr:to>
    <xdr:sp macro="" textlink="">
      <xdr:nvSpPr>
        <xdr:cNvPr id="32" name="右中かっこ 31">
          <a:extLst>
            <a:ext uri="{FF2B5EF4-FFF2-40B4-BE49-F238E27FC236}">
              <a16:creationId xmlns:a16="http://schemas.microsoft.com/office/drawing/2014/main" id="{38E5A564-168C-4E9D-8818-526D192B2D15}"/>
            </a:ext>
          </a:extLst>
        </xdr:cNvPr>
        <xdr:cNvSpPr/>
      </xdr:nvSpPr>
      <xdr:spPr>
        <a:xfrm>
          <a:off x="27923393" y="517815"/>
          <a:ext cx="585786" cy="4348594"/>
        </a:xfrm>
        <a:prstGeom prst="rightBrace">
          <a:avLst>
            <a:gd name="adj1" fmla="val 45299"/>
            <a:gd name="adj2" fmla="val 47793"/>
          </a:avLst>
        </a:prstGeom>
        <a:ln w="444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>
    <xdr:from>
      <xdr:col>7</xdr:col>
      <xdr:colOff>225137</xdr:colOff>
      <xdr:row>0</xdr:row>
      <xdr:rowOff>71440</xdr:rowOff>
    </xdr:from>
    <xdr:to>
      <xdr:col>8</xdr:col>
      <xdr:colOff>1246910</xdr:colOff>
      <xdr:row>3</xdr:row>
      <xdr:rowOff>1350818</xdr:rowOff>
    </xdr:to>
    <xdr:sp macro="" textlink="">
      <xdr:nvSpPr>
        <xdr:cNvPr id="33" name="吹き出し: 角を丸めた四角形 32">
          <a:extLst>
            <a:ext uri="{FF2B5EF4-FFF2-40B4-BE49-F238E27FC236}">
              <a16:creationId xmlns:a16="http://schemas.microsoft.com/office/drawing/2014/main" id="{48E9864F-56DE-4A4B-9AED-480B2269A839}"/>
            </a:ext>
          </a:extLst>
        </xdr:cNvPr>
        <xdr:cNvSpPr/>
      </xdr:nvSpPr>
      <xdr:spPr>
        <a:xfrm>
          <a:off x="15672955" y="71440"/>
          <a:ext cx="3775364" cy="4673742"/>
        </a:xfrm>
        <a:prstGeom prst="wedgeRoundRectCallout">
          <a:avLst>
            <a:gd name="adj1" fmla="val -58476"/>
            <a:gd name="adj2" fmla="val -20842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製造事業者名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事業者名を入力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・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40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字以内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FF0000"/>
              </a:solidFill>
              <a:latin typeface="+mn-ea"/>
              <a:ea typeface="+mn-ea"/>
            </a:rPr>
            <a:t>・法人格は省略せずに入力</a:t>
          </a:r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  <a:p>
          <a:pPr algn="l"/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en-US" altLang="ja-JP" sz="1600" b="1" u="none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 u="none">
              <a:solidFill>
                <a:srgbClr val="000000"/>
              </a:solidFill>
              <a:latin typeface="+mn-ea"/>
              <a:ea typeface="+mn-ea"/>
            </a:rPr>
            <a:t>　製造事業者名</a:t>
          </a:r>
          <a:r>
            <a:rPr kumimoji="1" lang="en-US" altLang="ja-JP" sz="1600" b="1" u="none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1" u="none">
              <a:solidFill>
                <a:srgbClr val="000000"/>
              </a:solidFill>
              <a:latin typeface="+mn-ea"/>
              <a:ea typeface="+mn-ea"/>
            </a:rPr>
            <a:t>フリガナ</a:t>
          </a:r>
          <a:r>
            <a:rPr kumimoji="1" lang="en-US" altLang="ja-JP" sz="1600" b="1" u="none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1" u="none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en-US" altLang="ja-JP" sz="1600" b="1" u="none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事業者名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フリガナ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を入力</a:t>
          </a: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・全角カタカナで入力</a:t>
          </a:r>
        </a:p>
        <a:p>
          <a:pPr algn="l"/>
          <a:r>
            <a:rPr kumimoji="1" lang="ja-JP" altLang="en-US" sz="1600" b="0" u="none">
              <a:solidFill>
                <a:srgbClr val="FF0000"/>
              </a:solidFill>
              <a:latin typeface="+mn-ea"/>
              <a:ea typeface="+mn-ea"/>
            </a:rPr>
            <a:t>・法人格は省略</a:t>
          </a:r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  <a:p>
          <a:pPr algn="l"/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en-US" altLang="ja-JP" sz="1600" b="1" u="none">
              <a:solidFill>
                <a:sysClr val="windowText" lastClr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 u="none">
              <a:solidFill>
                <a:sysClr val="windowText" lastClr="000000"/>
              </a:solidFill>
              <a:latin typeface="+mn-ea"/>
              <a:ea typeface="+mn-ea"/>
            </a:rPr>
            <a:t>　申請年月日　</a:t>
          </a:r>
          <a:r>
            <a:rPr kumimoji="1" lang="en-US" altLang="ja-JP" sz="1600" b="1" u="none">
              <a:solidFill>
                <a:sysClr val="windowText" lastClr="000000"/>
              </a:solidFill>
              <a:latin typeface="+mn-ea"/>
              <a:ea typeface="+mn-ea"/>
            </a:rPr>
            <a:t>】</a:t>
          </a:r>
        </a:p>
        <a:p>
          <a:pPr algn="l"/>
          <a:r>
            <a:rPr kumimoji="1" lang="en-US" altLang="ja-JP" sz="1600" b="0" u="none">
              <a:solidFill>
                <a:sysClr val="windowText" lastClr="000000"/>
              </a:solidFill>
              <a:latin typeface="+mn-ea"/>
              <a:ea typeface="+mn-ea"/>
            </a:rPr>
            <a:t>SII</a:t>
          </a:r>
          <a:r>
            <a:rPr kumimoji="1" lang="ja-JP" altLang="en-US" sz="1600" b="0" u="none">
              <a:solidFill>
                <a:sysClr val="windowText" lastClr="000000"/>
              </a:solidFill>
              <a:latin typeface="+mn-ea"/>
              <a:ea typeface="+mn-ea"/>
            </a:rPr>
            <a:t>へメール申請を行った日付を入力</a:t>
          </a:r>
          <a:endParaRPr kumimoji="1" lang="ja-JP" altLang="en-US" sz="1600" b="0" u="none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12</xdr:col>
      <xdr:colOff>1524000</xdr:colOff>
      <xdr:row>2</xdr:row>
      <xdr:rowOff>714378</xdr:rowOff>
    </xdr:from>
    <xdr:to>
      <xdr:col>16</xdr:col>
      <xdr:colOff>302818</xdr:colOff>
      <xdr:row>4</xdr:row>
      <xdr:rowOff>242608</xdr:rowOff>
    </xdr:to>
    <xdr:sp macro="" textlink="">
      <xdr:nvSpPr>
        <xdr:cNvPr id="34" name="吹き出し: 角を丸めた四角形 33">
          <a:extLst>
            <a:ext uri="{FF2B5EF4-FFF2-40B4-BE49-F238E27FC236}">
              <a16:creationId xmlns:a16="http://schemas.microsoft.com/office/drawing/2014/main" id="{21E0B912-09BA-4900-A987-92B51928CEA7}"/>
            </a:ext>
          </a:extLst>
        </xdr:cNvPr>
        <xdr:cNvSpPr/>
      </xdr:nvSpPr>
      <xdr:spPr>
        <a:xfrm>
          <a:off x="29423591" y="2602060"/>
          <a:ext cx="6017818" cy="2541593"/>
        </a:xfrm>
        <a:prstGeom prst="wedgeRoundRectCallout">
          <a:avLst>
            <a:gd name="adj1" fmla="val 60387"/>
            <a:gd name="adj2" fmla="val -34765"/>
            <a:gd name="adj3" fmla="val 16667"/>
          </a:avLst>
        </a:prstGeom>
        <a:solidFill>
          <a:schemeClr val="bg1"/>
        </a:solidFill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 b="1">
              <a:solidFill>
                <a:srgbClr val="FF0000"/>
              </a:solidFill>
              <a:latin typeface="+mn-ea"/>
              <a:ea typeface="+mn-ea"/>
            </a:rPr>
            <a:t>セルが着色された場合、情報が誤って入力されている可能性があります</a:t>
          </a:r>
        </a:p>
        <a:p>
          <a:pPr algn="l"/>
          <a:endParaRPr kumimoji="1" lang="ja-JP" altLang="en-US" sz="1600" b="0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</a:rPr>
            <a:t>凡例の内容に従い、入力内容を確認し、修正してください</a:t>
          </a:r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16</xdr:col>
      <xdr:colOff>138545</xdr:colOff>
      <xdr:row>21</xdr:row>
      <xdr:rowOff>30165</xdr:rowOff>
    </xdr:from>
    <xdr:to>
      <xdr:col>17</xdr:col>
      <xdr:colOff>2476500</xdr:colOff>
      <xdr:row>45</xdr:row>
      <xdr:rowOff>121375</xdr:rowOff>
    </xdr:to>
    <xdr:grpSp>
      <xdr:nvGrpSpPr>
        <xdr:cNvPr id="20" name="グループ化 19">
          <a:extLst>
            <a:ext uri="{FF2B5EF4-FFF2-40B4-BE49-F238E27FC236}">
              <a16:creationId xmlns:a16="http://schemas.microsoft.com/office/drawing/2014/main" id="{495CD645-93C5-4490-AD16-CB30C6C8397B}"/>
            </a:ext>
          </a:extLst>
        </xdr:cNvPr>
        <xdr:cNvGrpSpPr/>
      </xdr:nvGrpSpPr>
      <xdr:grpSpPr>
        <a:xfrm>
          <a:off x="35277136" y="11009892"/>
          <a:ext cx="7723909" cy="7572665"/>
          <a:chOff x="34540776" y="11633347"/>
          <a:chExt cx="7222358" cy="7572664"/>
        </a:xfrm>
      </xdr:grpSpPr>
      <xdr:sp macro="" textlink="">
        <xdr:nvSpPr>
          <xdr:cNvPr id="37" name="吹き出し: 角を丸めた四角形 36">
            <a:extLst>
              <a:ext uri="{FF2B5EF4-FFF2-40B4-BE49-F238E27FC236}">
                <a16:creationId xmlns:a16="http://schemas.microsoft.com/office/drawing/2014/main" id="{AAEEC8E3-7350-422D-8A1F-8797899D9649}"/>
              </a:ext>
            </a:extLst>
          </xdr:cNvPr>
          <xdr:cNvSpPr/>
        </xdr:nvSpPr>
        <xdr:spPr>
          <a:xfrm>
            <a:off x="34540776" y="11633347"/>
            <a:ext cx="7222358" cy="7572664"/>
          </a:xfrm>
          <a:prstGeom prst="wedgeRoundRectCallout">
            <a:avLst>
              <a:gd name="adj1" fmla="val -10268"/>
              <a:gd name="adj2" fmla="val -61377"/>
              <a:gd name="adj3" fmla="val 16667"/>
            </a:avLst>
          </a:prstGeom>
          <a:solidFill>
            <a:srgbClr val="FFFFCC"/>
          </a:solidFill>
          <a:ln w="349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en-US" altLang="ja-JP" sz="1600" b="1">
                <a:solidFill>
                  <a:srgbClr val="000000"/>
                </a:solidFill>
                <a:latin typeface="+mn-ea"/>
                <a:ea typeface="+mn-ea"/>
              </a:rPr>
              <a:t>【</a:t>
            </a:r>
            <a:r>
              <a:rPr kumimoji="1" lang="ja-JP" altLang="en-US" sz="1600" b="1">
                <a:solidFill>
                  <a:srgbClr val="000000"/>
                </a:solidFill>
                <a:latin typeface="+mn-ea"/>
                <a:ea typeface="+mn-ea"/>
              </a:rPr>
              <a:t>　⑨ワイルドカードの内訳一覧　</a:t>
            </a:r>
            <a:r>
              <a:rPr kumimoji="1" lang="en-US" altLang="ja-JP" sz="1600" b="1">
                <a:solidFill>
                  <a:srgbClr val="000000"/>
                </a:solidFill>
                <a:latin typeface="+mn-ea"/>
                <a:ea typeface="+mn-ea"/>
              </a:rPr>
              <a:t>】</a:t>
            </a:r>
            <a:endParaRPr kumimoji="1" lang="en-US" altLang="ja-JP" sz="1600">
              <a:solidFill>
                <a:srgbClr val="000000"/>
              </a:solidFill>
              <a:latin typeface="+mn-ea"/>
              <a:ea typeface="+mn-ea"/>
            </a:endParaRPr>
          </a:p>
          <a:p>
            <a:pPr algn="l"/>
            <a:r>
              <a:rPr kumimoji="1" lang="ja-JP" altLang="en-US" sz="1600" b="1" u="sng">
                <a:solidFill>
                  <a:srgbClr val="000000"/>
                </a:solidFill>
                <a:latin typeface="+mn-ea"/>
                <a:ea typeface="+mn-ea"/>
              </a:rPr>
              <a:t>⑨</a:t>
            </a:r>
            <a:r>
              <a:rPr kumimoji="1" lang="en-US" altLang="ja-JP" sz="1600" b="1" u="sng">
                <a:solidFill>
                  <a:srgbClr val="000000"/>
                </a:solidFill>
                <a:latin typeface="+mn-ea"/>
                <a:ea typeface="+mn-ea"/>
              </a:rPr>
              <a:t>(</a:t>
            </a:r>
            <a:r>
              <a:rPr kumimoji="1" lang="ja-JP" altLang="en-US" sz="1600" b="1" u="sng">
                <a:solidFill>
                  <a:srgbClr val="000000"/>
                </a:solidFill>
                <a:latin typeface="+mn-ea"/>
                <a:ea typeface="+mn-ea"/>
              </a:rPr>
              <a:t>ワイルドカードを用いた場合</a:t>
            </a:r>
            <a:r>
              <a:rPr kumimoji="1" lang="en-US" altLang="ja-JP" sz="1600" b="1" u="sng">
                <a:solidFill>
                  <a:srgbClr val="000000"/>
                </a:solidFill>
                <a:latin typeface="+mn-ea"/>
                <a:ea typeface="+mn-ea"/>
              </a:rPr>
              <a:t>)</a:t>
            </a:r>
            <a:r>
              <a:rPr kumimoji="1" lang="ja-JP" altLang="en-US" sz="1600" b="1" u="sng">
                <a:solidFill>
                  <a:srgbClr val="000000"/>
                </a:solidFill>
                <a:latin typeface="+mn-ea"/>
                <a:ea typeface="+mn-ea"/>
              </a:rPr>
              <a:t>ワイルドカードの内訳一覧を入力してください</a:t>
            </a:r>
          </a:p>
          <a:p>
            <a:pPr algn="l"/>
            <a:r>
              <a:rPr kumimoji="1" lang="ja-JP" altLang="en-US" sz="1600" b="0" u="none">
                <a:solidFill>
                  <a:srgbClr val="000000"/>
                </a:solidFill>
                <a:latin typeface="+mn-ea"/>
                <a:ea typeface="+mn-ea"/>
              </a:rPr>
              <a:t>カタログ</a:t>
            </a:r>
            <a:r>
              <a:rPr kumimoji="1" lang="en-US" altLang="ja-JP" sz="1600" b="0" u="none">
                <a:solidFill>
                  <a:srgbClr val="000000"/>
                </a:solidFill>
                <a:latin typeface="+mn-ea"/>
                <a:ea typeface="+mn-ea"/>
              </a:rPr>
              <a:t>(</a:t>
            </a:r>
            <a:r>
              <a:rPr kumimoji="1" lang="ja-JP" altLang="en-US" sz="1600" b="0" u="none">
                <a:solidFill>
                  <a:srgbClr val="000000"/>
                </a:solidFill>
                <a:latin typeface="+mn-ea"/>
                <a:ea typeface="+mn-ea"/>
              </a:rPr>
              <a:t>仕様書等</a:t>
            </a:r>
            <a:r>
              <a:rPr kumimoji="1" lang="en-US" altLang="ja-JP" sz="1600" b="0" u="none">
                <a:solidFill>
                  <a:srgbClr val="000000"/>
                </a:solidFill>
                <a:latin typeface="+mn-ea"/>
                <a:ea typeface="+mn-ea"/>
              </a:rPr>
              <a:t>)</a:t>
            </a:r>
            <a:r>
              <a:rPr kumimoji="1" lang="ja-JP" altLang="en-US" sz="1600" b="0" u="none">
                <a:solidFill>
                  <a:srgbClr val="000000"/>
                </a:solidFill>
                <a:latin typeface="+mn-ea"/>
                <a:ea typeface="+mn-ea"/>
              </a:rPr>
              <a:t>に記載の型番を入力、入力方法は以下を参照</a:t>
            </a:r>
          </a:p>
          <a:p>
            <a:pPr algn="l"/>
            <a:endParaRPr kumimoji="1" lang="en-US" altLang="ja-JP" sz="1600" b="1">
              <a:solidFill>
                <a:srgbClr val="000000"/>
              </a:solidFill>
              <a:latin typeface="+mn-ea"/>
              <a:ea typeface="+mn-ea"/>
            </a:endParaRPr>
          </a:p>
        </xdr:txBody>
      </xdr:sp>
      <xdr:sp macro="" textlink="">
        <xdr:nvSpPr>
          <xdr:cNvPr id="38" name="四角形: 角を丸くする 37">
            <a:extLst>
              <a:ext uri="{FF2B5EF4-FFF2-40B4-BE49-F238E27FC236}">
                <a16:creationId xmlns:a16="http://schemas.microsoft.com/office/drawing/2014/main" id="{6831C550-870D-4E24-8B80-2CE881990F0F}"/>
              </a:ext>
            </a:extLst>
          </xdr:cNvPr>
          <xdr:cNvSpPr/>
        </xdr:nvSpPr>
        <xdr:spPr>
          <a:xfrm>
            <a:off x="34674175" y="13032516"/>
            <a:ext cx="6955559" cy="5324757"/>
          </a:xfrm>
          <a:prstGeom prst="roundRect">
            <a:avLst>
              <a:gd name="adj" fmla="val 2715"/>
            </a:avLst>
          </a:prstGeom>
          <a:solidFill>
            <a:sysClr val="window" lastClr="FFFFFF"/>
          </a:solidFill>
          <a:ln w="34925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r>
              <a:rPr kumimoji="1" lang="ja-JP" altLang="en-US" sz="1600" b="1" u="sng" baseline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◆ワイルドカードの内訳一覧　入力方法について◆</a:t>
            </a:r>
            <a:endParaRPr kumimoji="1" lang="en-US" altLang="ja-JP" sz="1600" b="1" u="sng" baseline="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endParaRPr kumimoji="1" lang="en-US" altLang="ja-JP" sz="1600" b="1" u="sng" baseline="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r>
              <a:rPr kumimoji="1" lang="ja-JP" altLang="en-US" sz="1600" b="1" u="none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型番に「■」を入力した場合、該当する枝番、枝番の意味する仕様・内容等を「ワイルドカードの内訳一覧」にカンマ区切りで入力してください</a:t>
            </a:r>
            <a:br>
              <a:rPr kumimoji="1" lang="ja-JP" altLang="en-US" sz="1600" b="1" u="none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</a:br>
            <a:r>
              <a:rPr kumimoji="1" lang="ja-JP" altLang="en-US" sz="1600" b="0" u="none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■に含まれる可能性のある枝番をすべて入力してください。ただし、能力や性能値が異なる場合は別の型番として入力してください</a:t>
            </a:r>
          </a:p>
          <a:p>
            <a:endParaRPr lang="ja-JP" altLang="ja-JP" sz="16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r>
              <a:rPr kumimoji="1" lang="ja-JP" altLang="en-US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入力例）　　　　　　</a:t>
            </a:r>
            <a:r>
              <a:rPr kumimoji="1" lang="ja-JP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カタログ記載型番</a:t>
            </a:r>
            <a:r>
              <a:rPr kumimoji="1" lang="ja-JP" altLang="en-US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：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XYZ-123FL</a:t>
            </a:r>
          </a:p>
          <a:p>
            <a:r>
              <a:rPr kumimoji="1" lang="ja-JP" altLang="en-US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　　　　　　　　　        　　　　　　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XYZ-123GK</a:t>
            </a:r>
            <a:endParaRPr lang="ja-JP" altLang="ja-JP" sz="16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r>
              <a:rPr kumimoji="1" lang="ja-JP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性能値・能力値が確定する代表型番部分</a:t>
            </a:r>
            <a:r>
              <a:rPr kumimoji="1" lang="ja-JP" altLang="en-US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：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XYZ-123</a:t>
            </a:r>
            <a:endParaRPr lang="ja-JP" altLang="ja-JP" sz="16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r>
              <a:rPr kumimoji="1" lang="ja-JP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性能値・能力値に影響のない枝番部分</a:t>
            </a:r>
            <a:r>
              <a:rPr kumimoji="1" lang="ja-JP" altLang="en-US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　：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-FL(</a:t>
            </a:r>
            <a:r>
              <a:rPr kumimoji="1" lang="ja-JP" altLang="en-US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●●仕様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)</a:t>
            </a:r>
          </a:p>
          <a:p>
            <a:r>
              <a:rPr kumimoji="1" lang="ja-JP" altLang="en-US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　　　　　　　　　　　　　　　　　　　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-GK(</a:t>
            </a:r>
            <a:r>
              <a:rPr kumimoji="1" lang="ja-JP" altLang="en-US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○○タイプ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)</a:t>
            </a:r>
            <a:endParaRPr lang="ja-JP" altLang="ja-JP" sz="16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pPr algn="l"/>
            <a:r>
              <a:rPr kumimoji="1" lang="ja-JP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⇒リストに入力する型番　　：</a:t>
            </a:r>
            <a:r>
              <a:rPr kumimoji="1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XYZ-123■</a:t>
            </a:r>
            <a:endParaRPr kumimoji="0" lang="en-US" altLang="ja-JP" sz="1600" b="0" u="none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pPr algn="l"/>
            <a:r>
              <a:rPr kumimoji="0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⇒内訳一覧に入力する枝番　：</a:t>
            </a:r>
            <a:r>
              <a:rPr kumimoji="0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-FL(</a:t>
            </a:r>
            <a:r>
              <a:rPr kumimoji="0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●●仕様</a:t>
            </a:r>
            <a:r>
              <a:rPr kumimoji="0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),-GK(</a:t>
            </a:r>
            <a:r>
              <a:rPr kumimoji="0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○○タイプ</a:t>
            </a:r>
            <a:r>
              <a:rPr kumimoji="0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)</a:t>
            </a:r>
            <a:endParaRPr kumimoji="1" lang="en-US" altLang="ja-JP" sz="1600" b="1" u="sng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endParaRPr kumimoji="1" lang="en-US" altLang="ja-JP" sz="1600" b="0" u="none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r>
              <a:rPr kumimoji="1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※</a:t>
            </a:r>
            <a:r>
              <a:rPr kumimoji="1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</a:t>
            </a:r>
            <a:r>
              <a:rPr kumimoji="1" lang="ja-JP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枝番が</a:t>
            </a:r>
            <a:r>
              <a:rPr kumimoji="1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2</a:t>
            </a:r>
            <a:r>
              <a:rPr kumimoji="1" lang="ja-JP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文字以上あっても、黒四角は</a:t>
            </a:r>
            <a:r>
              <a:rPr kumimoji="1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1</a:t>
            </a:r>
            <a:r>
              <a:rPr kumimoji="1" lang="ja-JP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文字</a:t>
            </a:r>
            <a:endParaRPr kumimoji="1" lang="en-US" altLang="ja-JP" sz="1600" b="1" u="sng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r>
              <a:rPr kumimoji="1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※</a:t>
            </a:r>
            <a:r>
              <a:rPr kumimoji="1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枝番と枝番の示す仕様はカンマ区切り入力する</a:t>
            </a:r>
            <a:endParaRPr lang="ja-JP" altLang="ja-JP" sz="1600" b="1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</xdr:txBody>
      </xdr:sp>
    </xdr:grpSp>
    <xdr:clientData/>
  </xdr:twoCellAnchor>
  <xdr:twoCellAnchor>
    <xdr:from>
      <xdr:col>17</xdr:col>
      <xdr:colOff>86591</xdr:colOff>
      <xdr:row>14</xdr:row>
      <xdr:rowOff>30163</xdr:rowOff>
    </xdr:from>
    <xdr:to>
      <xdr:col>17</xdr:col>
      <xdr:colOff>3360964</xdr:colOff>
      <xdr:row>20</xdr:row>
      <xdr:rowOff>203057</xdr:rowOff>
    </xdr:to>
    <xdr:sp macro="" textlink="">
      <xdr:nvSpPr>
        <xdr:cNvPr id="39" name="吹き出し: 角を丸めた四角形 38">
          <a:extLst>
            <a:ext uri="{FF2B5EF4-FFF2-40B4-BE49-F238E27FC236}">
              <a16:creationId xmlns:a16="http://schemas.microsoft.com/office/drawing/2014/main" id="{A2F02A22-D695-4D8B-A3D3-981C2FA2F20A}"/>
            </a:ext>
          </a:extLst>
        </xdr:cNvPr>
        <xdr:cNvSpPr/>
      </xdr:nvSpPr>
      <xdr:spPr>
        <a:xfrm>
          <a:off x="40611136" y="9451254"/>
          <a:ext cx="3274373" cy="2043258"/>
        </a:xfrm>
        <a:prstGeom prst="wedgeRoundRectCallout">
          <a:avLst>
            <a:gd name="adj1" fmla="val -15283"/>
            <a:gd name="adj2" fmla="val -66994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【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　⑩備考　</a:t>
          </a: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ea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⑩備考を入力してください</a:t>
          </a:r>
          <a:endParaRPr kumimoji="1" lang="en-US" altLang="ja-JP" sz="1600" b="1" i="0" u="sng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ea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必要に応じて</a:t>
          </a: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40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文字以内で入力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ea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※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任意項目です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ea"/>
            <a:ea typeface="+mn-ea"/>
            <a:cs typeface="+mn-cs"/>
          </a:endParaRPr>
        </a:p>
      </xdr:txBody>
    </xdr:sp>
    <xdr:clientData/>
  </xdr:twoCellAnchor>
  <xdr:twoCellAnchor>
    <xdr:from>
      <xdr:col>13</xdr:col>
      <xdr:colOff>1476373</xdr:colOff>
      <xdr:row>21</xdr:row>
      <xdr:rowOff>23812</xdr:rowOff>
    </xdr:from>
    <xdr:to>
      <xdr:col>15</xdr:col>
      <xdr:colOff>1833561</xdr:colOff>
      <xdr:row>28</xdr:row>
      <xdr:rowOff>173182</xdr:rowOff>
    </xdr:to>
    <xdr:sp macro="" textlink="">
      <xdr:nvSpPr>
        <xdr:cNvPr id="40" name="吹き出し: 角を丸めた四角形 39">
          <a:extLst>
            <a:ext uri="{FF2B5EF4-FFF2-40B4-BE49-F238E27FC236}">
              <a16:creationId xmlns:a16="http://schemas.microsoft.com/office/drawing/2014/main" id="{2E050522-F863-429A-A050-D2F7601B8723}"/>
            </a:ext>
          </a:extLst>
        </xdr:cNvPr>
        <xdr:cNvSpPr/>
      </xdr:nvSpPr>
      <xdr:spPr>
        <a:xfrm>
          <a:off x="31488782" y="11626994"/>
          <a:ext cx="3335915" cy="2331461"/>
        </a:xfrm>
        <a:prstGeom prst="wedgeRoundRectCallout">
          <a:avLst>
            <a:gd name="adj1" fmla="val 26812"/>
            <a:gd name="adj2" fmla="val -112711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⑧希望小売価格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千円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⑧希望小売価格</a:t>
          </a:r>
          <a:r>
            <a:rPr kumimoji="1" lang="en-US" altLang="ja-JP" sz="1600" b="1" u="sng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千円</a:t>
          </a:r>
          <a:r>
            <a:rPr kumimoji="1" lang="en-US" altLang="ja-JP" sz="1600" b="1" u="sng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を入力してください</a:t>
          </a: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単位に注意して入力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※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任意項目です</a:t>
          </a:r>
        </a:p>
      </xdr:txBody>
    </xdr:sp>
    <xdr:clientData/>
  </xdr:twoCellAnchor>
  <xdr:twoCellAnchor>
    <xdr:from>
      <xdr:col>5</xdr:col>
      <xdr:colOff>-1</xdr:colOff>
      <xdr:row>22</xdr:row>
      <xdr:rowOff>127714</xdr:rowOff>
    </xdr:from>
    <xdr:to>
      <xdr:col>6</xdr:col>
      <xdr:colOff>2452686</xdr:colOff>
      <xdr:row>33</xdr:row>
      <xdr:rowOff>17317</xdr:rowOff>
    </xdr:to>
    <xdr:sp macro="" textlink="">
      <xdr:nvSpPr>
        <xdr:cNvPr id="41" name="吹き出し: 角を丸めた四角形 40">
          <a:extLst>
            <a:ext uri="{FF2B5EF4-FFF2-40B4-BE49-F238E27FC236}">
              <a16:creationId xmlns:a16="http://schemas.microsoft.com/office/drawing/2014/main" id="{0B22545C-3703-4360-B520-7DA6349D9739}"/>
            </a:ext>
          </a:extLst>
        </xdr:cNvPr>
        <xdr:cNvSpPr/>
      </xdr:nvSpPr>
      <xdr:spPr>
        <a:xfrm>
          <a:off x="10252363" y="12042623"/>
          <a:ext cx="4929187" cy="3318603"/>
        </a:xfrm>
        <a:prstGeom prst="wedgeRoundRectCallout">
          <a:avLst>
            <a:gd name="adj1" fmla="val 3084"/>
            <a:gd name="adj2" fmla="val -64522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r>
            <a:rPr kumimoji="1" lang="en-US" altLang="ja-JP" sz="16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【</a:t>
          </a:r>
          <a:r>
            <a:rPr kumimoji="1" lang="ja-JP" altLang="ja-JP" sz="16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　②製品名　③型番　</a:t>
          </a:r>
          <a:r>
            <a:rPr kumimoji="1" lang="en-US" altLang="ja-JP" sz="16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】</a:t>
          </a:r>
        </a:p>
        <a:p>
          <a:endParaRPr lang="ja-JP" altLang="ja-JP" sz="1600">
            <a:solidFill>
              <a:sysClr val="windowText" lastClr="000000"/>
            </a:solidFill>
            <a:effectLst/>
            <a:latin typeface="+mn-ea"/>
            <a:ea typeface="+mn-ea"/>
          </a:endParaRPr>
        </a:p>
        <a:p>
          <a:r>
            <a:rPr kumimoji="1" lang="ja-JP" altLang="ja-JP" sz="1600" b="1" u="sng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②製品名を入力</a:t>
          </a:r>
          <a:r>
            <a:rPr kumimoji="1" lang="ja-JP" altLang="en-US" sz="1600" b="1" u="sng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してください</a:t>
          </a:r>
          <a:endParaRPr lang="ja-JP" altLang="ja-JP" sz="1600">
            <a:solidFill>
              <a:sysClr val="windowText" lastClr="000000"/>
            </a:solidFill>
            <a:effectLst/>
            <a:latin typeface="+mn-ea"/>
            <a:ea typeface="+mn-ea"/>
          </a:endParaRPr>
        </a:p>
        <a:p>
          <a:r>
            <a:rPr kumimoji="1" lang="ja-JP" altLang="ja-JP" sz="1600" b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カタログ（仕様書</a:t>
          </a:r>
          <a:r>
            <a:rPr kumimoji="1" lang="ja-JP" altLang="en-US" sz="1600" b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等</a:t>
          </a:r>
          <a:r>
            <a:rPr kumimoji="1" lang="ja-JP" altLang="ja-JP" sz="1600" b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）</a:t>
          </a:r>
          <a:r>
            <a:rPr kumimoji="1" lang="ja-JP" altLang="en-US" sz="1600" b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に</a:t>
          </a:r>
          <a:r>
            <a:rPr kumimoji="1" lang="ja-JP" altLang="ja-JP" sz="1600" b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記載の製品名を入力</a:t>
          </a:r>
          <a:endParaRPr kumimoji="1" lang="en-US" altLang="ja-JP" sz="1600" b="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endParaRPr lang="ja-JP" altLang="ja-JP" sz="1600">
            <a:solidFill>
              <a:sysClr val="windowText" lastClr="000000"/>
            </a:solidFill>
            <a:effectLst/>
            <a:latin typeface="+mn-ea"/>
            <a:ea typeface="+mn-ea"/>
          </a:endParaRPr>
        </a:p>
        <a:p>
          <a:r>
            <a:rPr kumimoji="1" lang="ja-JP" altLang="ja-JP" sz="1600" b="1" u="sng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③型番を入力</a:t>
          </a:r>
          <a:r>
            <a:rPr kumimoji="1" lang="ja-JP" altLang="en-US" sz="1600" b="1" u="sng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してください</a:t>
          </a:r>
          <a:endParaRPr lang="ja-JP" altLang="ja-JP" sz="1600">
            <a:solidFill>
              <a:sysClr val="windowText" lastClr="000000"/>
            </a:solidFill>
            <a:effectLst/>
            <a:latin typeface="+mn-ea"/>
            <a:ea typeface="+mn-ea"/>
          </a:endParaRPr>
        </a:p>
        <a:p>
          <a:r>
            <a:rPr kumimoji="1" lang="ja-JP" altLang="ja-JP" sz="1600" b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カタログ</a:t>
          </a:r>
          <a:r>
            <a:rPr kumimoji="1" lang="en-US" altLang="ja-JP" sz="1600" b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kumimoji="1" lang="ja-JP" altLang="ja-JP" sz="1600" b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仕様書</a:t>
          </a:r>
          <a:r>
            <a:rPr kumimoji="1" lang="ja-JP" altLang="en-US" sz="1600" b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等</a:t>
          </a:r>
          <a:r>
            <a:rPr kumimoji="1" lang="en-US" altLang="ja-JP" sz="1600" b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)</a:t>
          </a:r>
          <a:r>
            <a:rPr kumimoji="1" lang="ja-JP" altLang="ja-JP" sz="1600" b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に記載の型番を入力</a:t>
          </a:r>
          <a:endParaRPr kumimoji="1" lang="en-US" altLang="ja-JP" sz="1600" b="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endParaRPr kumimoji="1" lang="en-US" altLang="ja-JP" sz="1600" b="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ja-JP" sz="1600" b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ワイルドカード「■」を用いる場合、</a:t>
          </a:r>
          <a:endParaRPr lang="ja-JP" altLang="ja-JP" sz="1600">
            <a:solidFill>
              <a:sysClr val="windowText" lastClr="000000"/>
            </a:solidFill>
            <a:effectLst/>
            <a:latin typeface="+mn-ea"/>
            <a:ea typeface="+mn-ea"/>
          </a:endParaRPr>
        </a:p>
        <a:p>
          <a:r>
            <a:rPr kumimoji="1" lang="ja-JP" altLang="ja-JP" sz="1600" b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ワイルドカードの内訳一覧に、枝番の情報を入力</a:t>
          </a:r>
          <a:endParaRPr lang="ja-JP" altLang="ja-JP" sz="1600">
            <a:solidFill>
              <a:sysClr val="windowText" lastClr="000000"/>
            </a:solidFill>
            <a:effectLst/>
            <a:latin typeface="+mn-ea"/>
            <a:ea typeface="+mn-ea"/>
          </a:endParaRPr>
        </a:p>
      </xdr:txBody>
    </xdr:sp>
    <xdr:clientData/>
  </xdr:twoCellAnchor>
  <xdr:twoCellAnchor>
    <xdr:from>
      <xdr:col>4</xdr:col>
      <xdr:colOff>2303319</xdr:colOff>
      <xdr:row>33</xdr:row>
      <xdr:rowOff>153695</xdr:rowOff>
    </xdr:from>
    <xdr:to>
      <xdr:col>7</xdr:col>
      <xdr:colOff>604589</xdr:colOff>
      <xdr:row>39</xdr:row>
      <xdr:rowOff>190500</xdr:rowOff>
    </xdr:to>
    <xdr:sp macro="" textlink="">
      <xdr:nvSpPr>
        <xdr:cNvPr id="35" name="正方形/長方形 34">
          <a:extLst>
            <a:ext uri="{FF2B5EF4-FFF2-40B4-BE49-F238E27FC236}">
              <a16:creationId xmlns:a16="http://schemas.microsoft.com/office/drawing/2014/main" id="{1A2E922D-F6C4-49D0-9653-12D27DD39CD3}"/>
            </a:ext>
          </a:extLst>
        </xdr:cNvPr>
        <xdr:cNvSpPr/>
      </xdr:nvSpPr>
      <xdr:spPr>
        <a:xfrm>
          <a:off x="9888683" y="15497604"/>
          <a:ext cx="5921270" cy="1907169"/>
        </a:xfrm>
        <a:prstGeom prst="rect">
          <a:avLst/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r>
            <a:rPr kumimoji="1" lang="ja-JP" altLang="en-US" sz="1600" b="1" u="sng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◆型番の重複について◆</a:t>
          </a:r>
          <a:endParaRPr kumimoji="1" lang="en-US" altLang="ja-JP" sz="1600" b="1" u="sng">
            <a:solidFill>
              <a:srgbClr val="FF0000"/>
            </a:solidFill>
            <a:effectLst/>
            <a:latin typeface="+mj-ea"/>
            <a:ea typeface="+mj-ea"/>
            <a:cs typeface="+mn-cs"/>
          </a:endParaRPr>
        </a:p>
        <a:p>
          <a:endParaRPr kumimoji="1" lang="en-US" altLang="ja-JP" sz="1600" b="1">
            <a:solidFill>
              <a:srgbClr val="FF0000"/>
            </a:solidFill>
            <a:effectLst/>
            <a:latin typeface="+mj-ea"/>
            <a:ea typeface="+mj-ea"/>
            <a:cs typeface="+mn-cs"/>
          </a:endParaRPr>
        </a:p>
        <a:p>
          <a:r>
            <a:rPr kumimoji="1" lang="ja-JP" altLang="en-US" sz="1600" b="0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型番が重複している場合は、セルが</a:t>
          </a:r>
          <a:r>
            <a:rPr kumimoji="1" lang="ja-JP" altLang="ja-JP" sz="1600" b="0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オレンジ色</a:t>
          </a:r>
          <a:r>
            <a:rPr kumimoji="1" lang="ja-JP" altLang="en-US" sz="1600" b="0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に着色される</a:t>
          </a:r>
          <a:r>
            <a:rPr kumimoji="1" lang="ja-JP" altLang="ja-JP" sz="1600" b="0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。</a:t>
          </a:r>
          <a:endParaRPr kumimoji="1" lang="en-US" altLang="ja-JP" sz="1600" b="0">
            <a:solidFill>
              <a:srgbClr val="FF0000"/>
            </a:solidFill>
            <a:effectLst/>
            <a:latin typeface="+mj-ea"/>
            <a:ea typeface="+mj-ea"/>
            <a:cs typeface="+mn-cs"/>
          </a:endParaRPr>
        </a:p>
        <a:p>
          <a:r>
            <a:rPr kumimoji="1" lang="ja-JP" altLang="en-US" sz="1600" b="1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　</a:t>
          </a:r>
          <a:endParaRPr kumimoji="1" lang="en-US" altLang="ja-JP" sz="1600" b="1">
            <a:solidFill>
              <a:srgbClr val="FF0000"/>
            </a:solidFill>
            <a:effectLst/>
            <a:latin typeface="+mj-ea"/>
            <a:ea typeface="+mj-ea"/>
            <a:cs typeface="+mn-cs"/>
          </a:endParaRPr>
        </a:p>
        <a:p>
          <a:r>
            <a:rPr kumimoji="1" lang="ja-JP" altLang="en-US" sz="1600" b="0" u="sng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→　一意の</a:t>
          </a:r>
          <a:r>
            <a:rPr kumimoji="1" lang="ja-JP" altLang="ja-JP" sz="1600" b="0" u="sng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型番</a:t>
          </a:r>
          <a:r>
            <a:rPr kumimoji="1" lang="ja-JP" altLang="en-US" sz="1600" b="0" u="sng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であることを確認のうえ、入力すること</a:t>
          </a:r>
          <a:endParaRPr lang="ja-JP" altLang="ja-JP" sz="1600" b="0" u="sng">
            <a:solidFill>
              <a:srgbClr val="FF0000"/>
            </a:solidFill>
            <a:effectLst/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1922316</xdr:colOff>
      <xdr:row>2</xdr:row>
      <xdr:rowOff>0</xdr:rowOff>
    </xdr:from>
    <xdr:to>
      <xdr:col>15</xdr:col>
      <xdr:colOff>1420089</xdr:colOff>
      <xdr:row>3</xdr:row>
      <xdr:rowOff>1273196</xdr:rowOff>
    </xdr:to>
    <xdr:grpSp>
      <xdr:nvGrpSpPr>
        <xdr:cNvPr id="18" name="グループ化 17">
          <a:extLst>
            <a:ext uri="{FF2B5EF4-FFF2-40B4-BE49-F238E27FC236}">
              <a16:creationId xmlns:a16="http://schemas.microsoft.com/office/drawing/2014/main" id="{EC4ED0AA-C54E-4D60-9039-9CC423B43F3E}"/>
            </a:ext>
          </a:extLst>
        </xdr:cNvPr>
        <xdr:cNvGrpSpPr/>
      </xdr:nvGrpSpPr>
      <xdr:grpSpPr>
        <a:xfrm>
          <a:off x="27172225" y="1887682"/>
          <a:ext cx="6927273" cy="2779878"/>
          <a:chOff x="24658307" y="547688"/>
          <a:chExt cx="6656676" cy="2663598"/>
        </a:xfrm>
      </xdr:grpSpPr>
      <xdr:sp macro="" textlink="">
        <xdr:nvSpPr>
          <xdr:cNvPr id="35" name="正方形/長方形 34">
            <a:extLst>
              <a:ext uri="{FF2B5EF4-FFF2-40B4-BE49-F238E27FC236}">
                <a16:creationId xmlns:a16="http://schemas.microsoft.com/office/drawing/2014/main" id="{CFCADAB1-3E91-44EE-952D-9373D5FB6754}"/>
              </a:ext>
            </a:extLst>
          </xdr:cNvPr>
          <xdr:cNvSpPr/>
        </xdr:nvSpPr>
        <xdr:spPr>
          <a:xfrm>
            <a:off x="24658307" y="547688"/>
            <a:ext cx="6656676" cy="2663598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40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凡例：</a:t>
            </a:r>
          </a:p>
        </xdr:txBody>
      </xdr:sp>
      <xdr:grpSp>
        <xdr:nvGrpSpPr>
          <xdr:cNvPr id="36" name="グループ化 35">
            <a:extLst>
              <a:ext uri="{FF2B5EF4-FFF2-40B4-BE49-F238E27FC236}">
                <a16:creationId xmlns:a16="http://schemas.microsoft.com/office/drawing/2014/main" id="{92337645-3C1C-48E4-A671-8E1977FEDCBF}"/>
              </a:ext>
            </a:extLst>
          </xdr:cNvPr>
          <xdr:cNvGrpSpPr/>
        </xdr:nvGrpSpPr>
        <xdr:grpSpPr>
          <a:xfrm>
            <a:off x="25431454" y="849725"/>
            <a:ext cx="4450362" cy="514041"/>
            <a:chOff x="20809325" y="530440"/>
            <a:chExt cx="2084293" cy="313765"/>
          </a:xfrm>
        </xdr:grpSpPr>
        <xdr:sp macro="" textlink="">
          <xdr:nvSpPr>
            <xdr:cNvPr id="45" name="正方形/長方形 44">
              <a:extLst>
                <a:ext uri="{FF2B5EF4-FFF2-40B4-BE49-F238E27FC236}">
                  <a16:creationId xmlns:a16="http://schemas.microsoft.com/office/drawing/2014/main" id="{D9B6E7AE-0235-413A-AB32-64C1FD403A30}"/>
                </a:ext>
              </a:extLst>
            </xdr:cNvPr>
            <xdr:cNvSpPr/>
          </xdr:nvSpPr>
          <xdr:spPr>
            <a:xfrm>
              <a:off x="20809325" y="530440"/>
              <a:ext cx="773889" cy="313765"/>
            </a:xfrm>
            <a:prstGeom prst="rect">
              <a:avLst/>
            </a:prstGeom>
            <a:solidFill>
              <a:srgbClr val="FFFF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46" name="正方形/長方形 45">
              <a:extLst>
                <a:ext uri="{FF2B5EF4-FFF2-40B4-BE49-F238E27FC236}">
                  <a16:creationId xmlns:a16="http://schemas.microsoft.com/office/drawing/2014/main" id="{B50CF43B-1C7A-4561-97F8-0853C844F062}"/>
                </a:ext>
              </a:extLst>
            </xdr:cNvPr>
            <xdr:cNvSpPr/>
          </xdr:nvSpPr>
          <xdr:spPr>
            <a:xfrm>
              <a:off x="21761824" y="530440"/>
              <a:ext cx="1131794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FF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未入力箇所</a:t>
              </a:r>
            </a:p>
          </xdr:txBody>
        </xdr:sp>
        <xdr:cxnSp macro="">
          <xdr:nvCxnSpPr>
            <xdr:cNvPr id="47" name="直線コネクタ 46">
              <a:extLst>
                <a:ext uri="{FF2B5EF4-FFF2-40B4-BE49-F238E27FC236}">
                  <a16:creationId xmlns:a16="http://schemas.microsoft.com/office/drawing/2014/main" id="{2E54C7D0-A1BA-44EE-96AF-A06AF1E70DA9}"/>
                </a:ext>
              </a:extLst>
            </xdr:cNvPr>
            <xdr:cNvCxnSpPr>
              <a:stCxn id="45" idx="3"/>
              <a:endCxn id="46" idx="1"/>
            </xdr:cNvCxnSpPr>
          </xdr:nvCxnSpPr>
          <xdr:spPr>
            <a:xfrm>
              <a:off x="21583214" y="687323"/>
              <a:ext cx="178610" cy="0"/>
            </a:xfrm>
            <a:prstGeom prst="line">
              <a:avLst/>
            </a:prstGeom>
            <a:ln>
              <a:solidFill>
                <a:srgbClr val="FFFF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37" name="グループ化 36">
            <a:extLst>
              <a:ext uri="{FF2B5EF4-FFF2-40B4-BE49-F238E27FC236}">
                <a16:creationId xmlns:a16="http://schemas.microsoft.com/office/drawing/2014/main" id="{B627C262-0DF5-47A3-8965-6FD0F6284685}"/>
              </a:ext>
            </a:extLst>
          </xdr:cNvPr>
          <xdr:cNvGrpSpPr/>
        </xdr:nvGrpSpPr>
        <xdr:grpSpPr>
          <a:xfrm>
            <a:off x="25407430" y="1584070"/>
            <a:ext cx="4522420" cy="514041"/>
            <a:chOff x="20809325" y="530440"/>
            <a:chExt cx="2117911" cy="313765"/>
          </a:xfrm>
        </xdr:grpSpPr>
        <xdr:sp macro="" textlink="">
          <xdr:nvSpPr>
            <xdr:cNvPr id="42" name="正方形/長方形 41">
              <a:extLst>
                <a:ext uri="{FF2B5EF4-FFF2-40B4-BE49-F238E27FC236}">
                  <a16:creationId xmlns:a16="http://schemas.microsoft.com/office/drawing/2014/main" id="{1BF3B74A-BA49-4A4F-8C66-2CFA4C9DB52A}"/>
                </a:ext>
              </a:extLst>
            </xdr:cNvPr>
            <xdr:cNvSpPr/>
          </xdr:nvSpPr>
          <xdr:spPr>
            <a:xfrm>
              <a:off x="20809325" y="530440"/>
              <a:ext cx="773205" cy="313765"/>
            </a:xfrm>
            <a:prstGeom prst="rect">
              <a:avLst/>
            </a:prstGeom>
            <a:solidFill>
              <a:srgbClr val="FFC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43" name="正方形/長方形 42">
              <a:extLst>
                <a:ext uri="{FF2B5EF4-FFF2-40B4-BE49-F238E27FC236}">
                  <a16:creationId xmlns:a16="http://schemas.microsoft.com/office/drawing/2014/main" id="{D1E018B4-A676-48FB-9D9C-85EF3BEEEAC7}"/>
                </a:ext>
              </a:extLst>
            </xdr:cNvPr>
            <xdr:cNvSpPr/>
          </xdr:nvSpPr>
          <xdr:spPr>
            <a:xfrm>
              <a:off x="21761823" y="530440"/>
              <a:ext cx="1165413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C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型番が重複</a:t>
              </a:r>
            </a:p>
          </xdr:txBody>
        </xdr:sp>
        <xdr:cxnSp macro="">
          <xdr:nvCxnSpPr>
            <xdr:cNvPr id="44" name="直線コネクタ 43">
              <a:extLst>
                <a:ext uri="{FF2B5EF4-FFF2-40B4-BE49-F238E27FC236}">
                  <a16:creationId xmlns:a16="http://schemas.microsoft.com/office/drawing/2014/main" id="{1ADC6C51-BFB7-4D1E-A42C-558AB2837339}"/>
                </a:ext>
              </a:extLst>
            </xdr:cNvPr>
            <xdr:cNvCxnSpPr>
              <a:stCxn id="42" idx="3"/>
              <a:endCxn id="43" idx="1"/>
            </xdr:cNvCxnSpPr>
          </xdr:nvCxnSpPr>
          <xdr:spPr>
            <a:xfrm>
              <a:off x="21582530" y="687323"/>
              <a:ext cx="179292" cy="0"/>
            </a:xfrm>
            <a:prstGeom prst="line">
              <a:avLst/>
            </a:prstGeom>
            <a:ln>
              <a:solidFill>
                <a:srgbClr val="FFC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38" name="グループ化 37">
            <a:extLst>
              <a:ext uri="{FF2B5EF4-FFF2-40B4-BE49-F238E27FC236}">
                <a16:creationId xmlns:a16="http://schemas.microsoft.com/office/drawing/2014/main" id="{627CE90F-871D-44F2-A1F8-13FDE40BFDCB}"/>
              </a:ext>
            </a:extLst>
          </xdr:cNvPr>
          <xdr:cNvGrpSpPr/>
        </xdr:nvGrpSpPr>
        <xdr:grpSpPr>
          <a:xfrm>
            <a:off x="25407438" y="2326559"/>
            <a:ext cx="4561673" cy="513770"/>
            <a:chOff x="20809325" y="534306"/>
            <a:chExt cx="2136337" cy="315946"/>
          </a:xfrm>
        </xdr:grpSpPr>
        <xdr:sp macro="" textlink="">
          <xdr:nvSpPr>
            <xdr:cNvPr id="39" name="正方形/長方形 38">
              <a:extLst>
                <a:ext uri="{FF2B5EF4-FFF2-40B4-BE49-F238E27FC236}">
                  <a16:creationId xmlns:a16="http://schemas.microsoft.com/office/drawing/2014/main" id="{CF8F5591-F668-4C5E-8AAA-62EB7C10A4B0}"/>
                </a:ext>
              </a:extLst>
            </xdr:cNvPr>
            <xdr:cNvSpPr/>
          </xdr:nvSpPr>
          <xdr:spPr>
            <a:xfrm>
              <a:off x="20809325" y="536487"/>
              <a:ext cx="773205" cy="313765"/>
            </a:xfrm>
            <a:prstGeom prst="rect">
              <a:avLst/>
            </a:prstGeom>
            <a:solidFill>
              <a:srgbClr val="FF0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4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40" name="正方形/長方形 39">
              <a:extLst>
                <a:ext uri="{FF2B5EF4-FFF2-40B4-BE49-F238E27FC236}">
                  <a16:creationId xmlns:a16="http://schemas.microsoft.com/office/drawing/2014/main" id="{2C5EB722-E674-4598-810A-148F84182428}"/>
                </a:ext>
              </a:extLst>
            </xdr:cNvPr>
            <xdr:cNvSpPr/>
          </xdr:nvSpPr>
          <xdr:spPr>
            <a:xfrm>
              <a:off x="21761821" y="534306"/>
              <a:ext cx="1183841" cy="314581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性能値が基準を満たしていない</a:t>
              </a:r>
            </a:p>
          </xdr:txBody>
        </xdr:sp>
        <xdr:cxnSp macro="">
          <xdr:nvCxnSpPr>
            <xdr:cNvPr id="41" name="直線コネクタ 40">
              <a:extLst>
                <a:ext uri="{FF2B5EF4-FFF2-40B4-BE49-F238E27FC236}">
                  <a16:creationId xmlns:a16="http://schemas.microsoft.com/office/drawing/2014/main" id="{8E9B935B-C035-48E5-BBD4-C428EA9D183F}"/>
                </a:ext>
              </a:extLst>
            </xdr:cNvPr>
            <xdr:cNvCxnSpPr>
              <a:stCxn id="39" idx="3"/>
              <a:endCxn id="40" idx="1"/>
            </xdr:cNvCxnSpPr>
          </xdr:nvCxnSpPr>
          <xdr:spPr>
            <a:xfrm flipV="1">
              <a:off x="21582530" y="691597"/>
              <a:ext cx="179292" cy="1773"/>
            </a:xfrm>
            <a:prstGeom prst="line">
              <a:avLst/>
            </a:prstGeom>
            <a:ln>
              <a:solidFill>
                <a:srgbClr val="FF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18</xdr:col>
      <xdr:colOff>294409</xdr:colOff>
      <xdr:row>2</xdr:row>
      <xdr:rowOff>17318</xdr:rowOff>
    </xdr:from>
    <xdr:to>
      <xdr:col>26</xdr:col>
      <xdr:colOff>507565</xdr:colOff>
      <xdr:row>3</xdr:row>
      <xdr:rowOff>368608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77A7C09D-BB99-43E5-ACC0-3E600C2FD667}"/>
            </a:ext>
          </a:extLst>
        </xdr:cNvPr>
        <xdr:cNvSpPr/>
      </xdr:nvSpPr>
      <xdr:spPr>
        <a:xfrm>
          <a:off x="42706636" y="1922318"/>
          <a:ext cx="9963293" cy="1857972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200" b="1"/>
            <a:t>非表示部分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0</xdr:row>
      <xdr:rowOff>38100</xdr:rowOff>
    </xdr:from>
    <xdr:to>
      <xdr:col>6</xdr:col>
      <xdr:colOff>219074</xdr:colOff>
      <xdr:row>2</xdr:row>
      <xdr:rowOff>42333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38099" y="38100"/>
          <a:ext cx="3800475" cy="423333"/>
        </a:xfrm>
        <a:prstGeom prst="round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/>
            <a:t>高効率コージェネレーション／基準値</a:t>
          </a:r>
        </a:p>
      </xdr:txBody>
    </xdr:sp>
    <xdr:clientData/>
  </xdr:twoCellAnchor>
  <xdr:twoCellAnchor editAs="oneCell">
    <xdr:from>
      <xdr:col>0</xdr:col>
      <xdr:colOff>47625</xdr:colOff>
      <xdr:row>2</xdr:row>
      <xdr:rowOff>161925</xdr:rowOff>
    </xdr:from>
    <xdr:to>
      <xdr:col>11</xdr:col>
      <xdr:colOff>305858</xdr:colOff>
      <xdr:row>15</xdr:row>
      <xdr:rowOff>19410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5CF96ACB-DE7D-DE8F-B30B-B72AEBDFD8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581025"/>
          <a:ext cx="7582958" cy="258163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8</xdr:row>
      <xdr:rowOff>28575</xdr:rowOff>
    </xdr:from>
    <xdr:to>
      <xdr:col>1</xdr:col>
      <xdr:colOff>552450</xdr:colOff>
      <xdr:row>11</xdr:row>
      <xdr:rowOff>38100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171450" y="1685925"/>
          <a:ext cx="2381250" cy="571500"/>
        </a:xfrm>
        <a:prstGeom prst="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/>
            <a:t>編集不可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65330;&#65297;&#24180;&#24230;%20&#35036;&#27491;&#65288;&#29983;&#29987;&#35373;&#20633;&#30465;&#12456;&#12493;&#65289;/03&#12288;&#35506;&#38988;&#12539;&#12479;&#12473;&#12463;/&#35069;&#21697;&#22411;&#30058;&#12510;&#12473;&#12479;&#36939;&#29992;/&#35069;&#21697;&#22411;&#30058;&#12522;&#12473;&#12488;&#31649;&#29702;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2411;&#30058;&#12510;&#12473;&#12479;/4.&#36914;&#25431;&#31649;&#29702;/&#22411;&#30058;&#12522;&#12473;&#12488;&#31649;&#29702;&#3492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メール管理表"/>
      <sheetName val="製品型番リスト管理表"/>
      <sheetName val="工業会提出用リスト"/>
      <sheetName val="不備内容管理表"/>
      <sheetName val="メーカー情報管一覧"/>
    </sheetNames>
    <sheetDataSet>
      <sheetData sheetId="0"/>
      <sheetData sheetId="1">
        <row r="5">
          <cell r="AY5" t="str">
            <v>日本工作機械工業会</v>
          </cell>
        </row>
        <row r="6">
          <cell r="AY6" t="str">
            <v>日本産業機械工業会</v>
          </cell>
        </row>
        <row r="7">
          <cell r="AY7" t="str">
            <v>日本印刷機械工業会</v>
          </cell>
        </row>
        <row r="8">
          <cell r="AY8" t="str">
            <v>日本鍛圧機械工業会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棚卸対象メーカーID"/>
      <sheetName val="リストベース"/>
      <sheetName val="モデルチェンジ管理"/>
      <sheetName val="メーカー情報"/>
      <sheetName val="型番リスト"/>
      <sheetName val="不備内容管理表"/>
      <sheetName val="変更・削除管理"/>
      <sheetName val="サンプルチェック数算出方法"/>
      <sheetName val="MC&amp;変更用FMT作成表"/>
      <sheetName val="型番マスタ運用担当"/>
      <sheetName val="data"/>
      <sheetName val="管理伝票"/>
      <sheetName val="申CS"/>
      <sheetName val="Sheet1"/>
    </sheetNames>
    <sheetDataSet>
      <sheetData sheetId="0"/>
      <sheetData sheetId="1"/>
      <sheetData sheetId="2"/>
      <sheetData sheetId="3"/>
      <sheetData sheetId="4">
        <row r="1">
          <cell r="AQ1">
            <v>0</v>
          </cell>
        </row>
        <row r="3">
          <cell r="AQ3" t="str">
            <v>受付or審査</v>
          </cell>
        </row>
        <row r="4">
          <cell r="AQ4" t="str">
            <v>レコード無効化フラグ</v>
          </cell>
        </row>
        <row r="5">
          <cell r="AQ5">
            <v>0</v>
          </cell>
        </row>
        <row r="6">
          <cell r="AQ6" t="str">
            <v>レコード無効化フラグ</v>
          </cell>
        </row>
        <row r="7">
          <cell r="AQ7" t="str">
            <v>×</v>
          </cell>
        </row>
        <row r="8">
          <cell r="AQ8">
            <v>0</v>
          </cell>
        </row>
        <row r="9">
          <cell r="AQ9">
            <v>0</v>
          </cell>
        </row>
        <row r="10">
          <cell r="AQ10">
            <v>0</v>
          </cell>
        </row>
        <row r="11">
          <cell r="AQ11">
            <v>0</v>
          </cell>
        </row>
        <row r="12">
          <cell r="AQ12">
            <v>0</v>
          </cell>
        </row>
        <row r="13">
          <cell r="AQ13">
            <v>0</v>
          </cell>
        </row>
        <row r="14">
          <cell r="AQ14" t="str">
            <v>×</v>
          </cell>
        </row>
        <row r="15">
          <cell r="AQ15">
            <v>0</v>
          </cell>
        </row>
        <row r="16">
          <cell r="AQ16">
            <v>0</v>
          </cell>
        </row>
        <row r="17">
          <cell r="AQ17" t="str">
            <v>×</v>
          </cell>
        </row>
        <row r="18">
          <cell r="AQ18">
            <v>0</v>
          </cell>
        </row>
        <row r="19">
          <cell r="AQ19" t="str">
            <v>×</v>
          </cell>
        </row>
        <row r="20">
          <cell r="AQ20">
            <v>0</v>
          </cell>
        </row>
        <row r="21">
          <cell r="AQ21" t="str">
            <v>×</v>
          </cell>
        </row>
        <row r="22">
          <cell r="AQ22">
            <v>0</v>
          </cell>
        </row>
        <row r="23">
          <cell r="AQ23" t="str">
            <v>×</v>
          </cell>
        </row>
        <row r="24">
          <cell r="AQ24" t="str">
            <v>×</v>
          </cell>
        </row>
        <row r="25">
          <cell r="AQ25" t="str">
            <v>×</v>
          </cell>
        </row>
        <row r="26">
          <cell r="AQ26" t="str">
            <v>×</v>
          </cell>
        </row>
        <row r="27">
          <cell r="AQ27" t="str">
            <v>×</v>
          </cell>
        </row>
        <row r="28">
          <cell r="AQ28" t="str">
            <v>×</v>
          </cell>
        </row>
        <row r="29">
          <cell r="AQ29" t="str">
            <v>×</v>
          </cell>
        </row>
        <row r="30">
          <cell r="AQ30" t="str">
            <v>×</v>
          </cell>
        </row>
        <row r="31">
          <cell r="AQ31" t="str">
            <v>×</v>
          </cell>
        </row>
        <row r="32">
          <cell r="AQ32" t="str">
            <v>×</v>
          </cell>
        </row>
        <row r="33">
          <cell r="AQ33" t="str">
            <v>×</v>
          </cell>
        </row>
        <row r="34">
          <cell r="AQ34">
            <v>0</v>
          </cell>
        </row>
        <row r="35">
          <cell r="AQ35">
            <v>0</v>
          </cell>
        </row>
        <row r="36">
          <cell r="AQ36">
            <v>0</v>
          </cell>
        </row>
        <row r="37">
          <cell r="AQ37">
            <v>0</v>
          </cell>
        </row>
        <row r="38">
          <cell r="AQ38">
            <v>0</v>
          </cell>
        </row>
        <row r="39">
          <cell r="AQ39">
            <v>0</v>
          </cell>
        </row>
        <row r="40">
          <cell r="AQ40">
            <v>0</v>
          </cell>
        </row>
        <row r="41">
          <cell r="AQ41">
            <v>0</v>
          </cell>
        </row>
        <row r="42">
          <cell r="AQ42">
            <v>0</v>
          </cell>
        </row>
        <row r="43">
          <cell r="AQ43">
            <v>0</v>
          </cell>
        </row>
        <row r="44">
          <cell r="AQ44">
            <v>0</v>
          </cell>
        </row>
        <row r="45">
          <cell r="AQ45" t="str">
            <v>×</v>
          </cell>
        </row>
        <row r="46">
          <cell r="AQ46" t="str">
            <v>×</v>
          </cell>
        </row>
        <row r="47">
          <cell r="AQ47">
            <v>0</v>
          </cell>
        </row>
        <row r="48">
          <cell r="AQ48" t="str">
            <v>×</v>
          </cell>
        </row>
        <row r="49">
          <cell r="AQ49">
            <v>0</v>
          </cell>
        </row>
        <row r="50">
          <cell r="AQ50" t="str">
            <v>×</v>
          </cell>
        </row>
        <row r="51">
          <cell r="AQ51">
            <v>0</v>
          </cell>
        </row>
        <row r="52">
          <cell r="AQ52">
            <v>0</v>
          </cell>
        </row>
        <row r="53">
          <cell r="AQ53">
            <v>0</v>
          </cell>
        </row>
        <row r="54">
          <cell r="AQ54">
            <v>0</v>
          </cell>
        </row>
        <row r="55">
          <cell r="AQ55">
            <v>0</v>
          </cell>
        </row>
        <row r="56">
          <cell r="AQ56" t="str">
            <v>×</v>
          </cell>
        </row>
        <row r="57">
          <cell r="AQ57" t="str">
            <v>×</v>
          </cell>
        </row>
        <row r="58">
          <cell r="AQ58">
            <v>0</v>
          </cell>
        </row>
        <row r="59">
          <cell r="AQ59">
            <v>0</v>
          </cell>
        </row>
        <row r="60">
          <cell r="AQ60" t="str">
            <v>×</v>
          </cell>
        </row>
        <row r="61">
          <cell r="AQ61">
            <v>0</v>
          </cell>
        </row>
        <row r="62">
          <cell r="AQ62">
            <v>0</v>
          </cell>
        </row>
        <row r="63">
          <cell r="AQ63" t="str">
            <v>×</v>
          </cell>
        </row>
        <row r="64">
          <cell r="AQ64">
            <v>0</v>
          </cell>
        </row>
        <row r="65">
          <cell r="AQ65">
            <v>0</v>
          </cell>
        </row>
        <row r="66">
          <cell r="AQ66">
            <v>0</v>
          </cell>
        </row>
        <row r="67">
          <cell r="AQ67" t="str">
            <v>×</v>
          </cell>
        </row>
        <row r="68">
          <cell r="AQ68" t="str">
            <v>×</v>
          </cell>
        </row>
        <row r="69">
          <cell r="AQ69">
            <v>0</v>
          </cell>
        </row>
        <row r="70">
          <cell r="AQ70">
            <v>0</v>
          </cell>
        </row>
        <row r="71">
          <cell r="AQ71">
            <v>0</v>
          </cell>
        </row>
        <row r="72">
          <cell r="AQ72" t="str">
            <v>×</v>
          </cell>
        </row>
        <row r="73">
          <cell r="AQ73" t="str">
            <v>×</v>
          </cell>
        </row>
        <row r="74">
          <cell r="AQ74">
            <v>0</v>
          </cell>
        </row>
        <row r="75">
          <cell r="AQ75" t="str">
            <v>×</v>
          </cell>
        </row>
        <row r="76">
          <cell r="AQ76">
            <v>0</v>
          </cell>
        </row>
        <row r="77">
          <cell r="AQ77" t="str">
            <v>×</v>
          </cell>
        </row>
        <row r="78">
          <cell r="AQ78">
            <v>0</v>
          </cell>
        </row>
        <row r="79">
          <cell r="AQ79">
            <v>0</v>
          </cell>
        </row>
        <row r="80">
          <cell r="AQ80">
            <v>0</v>
          </cell>
        </row>
        <row r="81">
          <cell r="AQ81">
            <v>0</v>
          </cell>
        </row>
        <row r="82">
          <cell r="AQ82" t="str">
            <v>×</v>
          </cell>
        </row>
        <row r="83">
          <cell r="AQ83">
            <v>0</v>
          </cell>
        </row>
        <row r="84">
          <cell r="AQ84" t="str">
            <v>×</v>
          </cell>
        </row>
        <row r="85">
          <cell r="AQ85" t="str">
            <v>×</v>
          </cell>
        </row>
        <row r="86">
          <cell r="AQ86" t="str">
            <v>×</v>
          </cell>
        </row>
        <row r="87">
          <cell r="AQ87" t="str">
            <v>×</v>
          </cell>
        </row>
        <row r="88">
          <cell r="AQ88">
            <v>0</v>
          </cell>
        </row>
        <row r="89">
          <cell r="AQ89">
            <v>0</v>
          </cell>
        </row>
        <row r="90">
          <cell r="AQ90">
            <v>0</v>
          </cell>
        </row>
        <row r="91">
          <cell r="AQ91" t="str">
            <v>×</v>
          </cell>
        </row>
        <row r="92">
          <cell r="AQ92">
            <v>0</v>
          </cell>
        </row>
        <row r="93">
          <cell r="AQ93">
            <v>0</v>
          </cell>
        </row>
        <row r="94">
          <cell r="AQ94" t="str">
            <v>×</v>
          </cell>
        </row>
        <row r="95">
          <cell r="AQ95">
            <v>0</v>
          </cell>
        </row>
        <row r="96">
          <cell r="AQ96">
            <v>0</v>
          </cell>
        </row>
        <row r="97">
          <cell r="AQ97">
            <v>0</v>
          </cell>
        </row>
        <row r="98">
          <cell r="AQ98">
            <v>0</v>
          </cell>
        </row>
        <row r="99">
          <cell r="AQ99" t="str">
            <v>×</v>
          </cell>
        </row>
        <row r="100">
          <cell r="AQ100" t="str">
            <v>×</v>
          </cell>
        </row>
        <row r="101">
          <cell r="AQ101">
            <v>0</v>
          </cell>
        </row>
        <row r="102">
          <cell r="AQ102" t="str">
            <v>×</v>
          </cell>
        </row>
        <row r="103">
          <cell r="AQ103">
            <v>0</v>
          </cell>
        </row>
        <row r="104">
          <cell r="AQ104" t="str">
            <v>×</v>
          </cell>
        </row>
        <row r="105">
          <cell r="AQ105">
            <v>0</v>
          </cell>
        </row>
        <row r="106">
          <cell r="AQ106" t="str">
            <v>×</v>
          </cell>
        </row>
        <row r="107">
          <cell r="AQ107">
            <v>0</v>
          </cell>
        </row>
        <row r="108">
          <cell r="AQ108" t="str">
            <v>×</v>
          </cell>
        </row>
        <row r="109">
          <cell r="AQ109">
            <v>0</v>
          </cell>
        </row>
        <row r="110">
          <cell r="AQ110" t="str">
            <v>×</v>
          </cell>
        </row>
        <row r="111">
          <cell r="AQ111" t="str">
            <v>×</v>
          </cell>
        </row>
        <row r="112">
          <cell r="AQ112">
            <v>0</v>
          </cell>
        </row>
        <row r="113">
          <cell r="AQ113">
            <v>0</v>
          </cell>
        </row>
        <row r="114">
          <cell r="AQ114">
            <v>0</v>
          </cell>
        </row>
        <row r="115">
          <cell r="AQ115">
            <v>0</v>
          </cell>
        </row>
        <row r="116">
          <cell r="AQ116">
            <v>0</v>
          </cell>
        </row>
        <row r="117">
          <cell r="AQ117" t="str">
            <v>×</v>
          </cell>
        </row>
        <row r="118">
          <cell r="AQ118">
            <v>0</v>
          </cell>
        </row>
        <row r="119">
          <cell r="AQ119">
            <v>0</v>
          </cell>
        </row>
        <row r="120">
          <cell r="AQ120">
            <v>0</v>
          </cell>
        </row>
        <row r="121">
          <cell r="AQ121" t="str">
            <v>×</v>
          </cell>
        </row>
        <row r="122">
          <cell r="AQ122" t="str">
            <v>×</v>
          </cell>
        </row>
        <row r="123">
          <cell r="AQ123">
            <v>0</v>
          </cell>
        </row>
        <row r="124">
          <cell r="AQ124">
            <v>0</v>
          </cell>
        </row>
        <row r="125">
          <cell r="AQ125">
            <v>0</v>
          </cell>
        </row>
        <row r="126">
          <cell r="AQ126" t="str">
            <v>×</v>
          </cell>
        </row>
        <row r="127">
          <cell r="AQ127">
            <v>0</v>
          </cell>
        </row>
        <row r="128">
          <cell r="AQ128">
            <v>0</v>
          </cell>
        </row>
        <row r="129">
          <cell r="AQ129">
            <v>0</v>
          </cell>
        </row>
        <row r="130">
          <cell r="AQ130" t="str">
            <v>×</v>
          </cell>
        </row>
        <row r="131">
          <cell r="AQ131">
            <v>0</v>
          </cell>
        </row>
        <row r="132">
          <cell r="AQ132" t="str">
            <v>×</v>
          </cell>
        </row>
        <row r="133">
          <cell r="AQ133" t="str">
            <v>×</v>
          </cell>
        </row>
        <row r="134">
          <cell r="AQ134" t="str">
            <v>×</v>
          </cell>
        </row>
        <row r="135">
          <cell r="AQ135">
            <v>0</v>
          </cell>
        </row>
        <row r="136">
          <cell r="AQ136" t="str">
            <v>×</v>
          </cell>
        </row>
        <row r="137">
          <cell r="AQ137">
            <v>0</v>
          </cell>
        </row>
        <row r="138">
          <cell r="AQ138">
            <v>0</v>
          </cell>
        </row>
        <row r="139">
          <cell r="AQ139">
            <v>0</v>
          </cell>
        </row>
        <row r="140">
          <cell r="AQ140">
            <v>0</v>
          </cell>
        </row>
        <row r="141">
          <cell r="AQ141">
            <v>0</v>
          </cell>
        </row>
        <row r="142">
          <cell r="AQ142" t="str">
            <v>×</v>
          </cell>
        </row>
        <row r="143">
          <cell r="AQ143" t="str">
            <v>×</v>
          </cell>
        </row>
        <row r="144">
          <cell r="AQ144" t="str">
            <v>×</v>
          </cell>
        </row>
        <row r="145">
          <cell r="AQ145" t="str">
            <v>×</v>
          </cell>
        </row>
        <row r="146">
          <cell r="AQ146">
            <v>0</v>
          </cell>
        </row>
        <row r="147">
          <cell r="AQ147" t="str">
            <v>×</v>
          </cell>
        </row>
        <row r="148">
          <cell r="AQ148">
            <v>0</v>
          </cell>
        </row>
        <row r="149">
          <cell r="AQ149" t="str">
            <v>×</v>
          </cell>
        </row>
        <row r="150">
          <cell r="AQ150">
            <v>0</v>
          </cell>
        </row>
        <row r="151">
          <cell r="AQ151" t="str">
            <v>×</v>
          </cell>
        </row>
        <row r="152">
          <cell r="AQ152">
            <v>0</v>
          </cell>
        </row>
        <row r="153">
          <cell r="AQ153" t="str">
            <v>×</v>
          </cell>
        </row>
        <row r="154">
          <cell r="AQ154" t="str">
            <v>×</v>
          </cell>
        </row>
        <row r="155">
          <cell r="AQ155">
            <v>0</v>
          </cell>
        </row>
        <row r="156">
          <cell r="AQ156">
            <v>0</v>
          </cell>
        </row>
        <row r="157">
          <cell r="AQ157">
            <v>0</v>
          </cell>
        </row>
        <row r="158">
          <cell r="AQ158">
            <v>0</v>
          </cell>
        </row>
        <row r="159">
          <cell r="AQ159" t="str">
            <v>×</v>
          </cell>
        </row>
        <row r="160">
          <cell r="AQ160">
            <v>0</v>
          </cell>
        </row>
        <row r="161">
          <cell r="AQ161">
            <v>0</v>
          </cell>
        </row>
        <row r="162">
          <cell r="AQ162">
            <v>0</v>
          </cell>
        </row>
        <row r="163">
          <cell r="AQ163" t="str">
            <v>×</v>
          </cell>
        </row>
        <row r="164">
          <cell r="AQ164">
            <v>0</v>
          </cell>
        </row>
        <row r="165">
          <cell r="AQ165">
            <v>0</v>
          </cell>
        </row>
        <row r="166">
          <cell r="AQ166">
            <v>0</v>
          </cell>
        </row>
        <row r="167">
          <cell r="AQ167">
            <v>0</v>
          </cell>
        </row>
        <row r="168">
          <cell r="AQ168">
            <v>0</v>
          </cell>
        </row>
        <row r="169">
          <cell r="AQ169" t="str">
            <v>×</v>
          </cell>
        </row>
        <row r="170">
          <cell r="AQ170">
            <v>0</v>
          </cell>
        </row>
        <row r="171">
          <cell r="AQ171">
            <v>0</v>
          </cell>
        </row>
        <row r="172">
          <cell r="AQ172">
            <v>0</v>
          </cell>
        </row>
        <row r="173">
          <cell r="AQ173" t="str">
            <v>×</v>
          </cell>
        </row>
        <row r="174">
          <cell r="AQ174">
            <v>0</v>
          </cell>
        </row>
        <row r="175">
          <cell r="AQ175" t="str">
            <v>×</v>
          </cell>
        </row>
        <row r="176">
          <cell r="AQ176">
            <v>0</v>
          </cell>
        </row>
        <row r="177">
          <cell r="AQ177" t="str">
            <v>×</v>
          </cell>
        </row>
        <row r="178">
          <cell r="AQ178">
            <v>0</v>
          </cell>
        </row>
        <row r="179">
          <cell r="AQ179">
            <v>0</v>
          </cell>
        </row>
        <row r="180">
          <cell r="AQ180" t="str">
            <v>×</v>
          </cell>
        </row>
        <row r="181">
          <cell r="AQ181">
            <v>0</v>
          </cell>
        </row>
        <row r="182">
          <cell r="AQ182" t="str">
            <v>×</v>
          </cell>
        </row>
        <row r="183">
          <cell r="AQ183">
            <v>0</v>
          </cell>
        </row>
        <row r="184">
          <cell r="AQ184" t="str">
            <v>×</v>
          </cell>
        </row>
        <row r="185">
          <cell r="AQ185" t="str">
            <v>×</v>
          </cell>
        </row>
        <row r="186">
          <cell r="AQ186">
            <v>0</v>
          </cell>
        </row>
        <row r="187">
          <cell r="AQ187" t="str">
            <v>×</v>
          </cell>
        </row>
        <row r="188">
          <cell r="AQ188">
            <v>0</v>
          </cell>
        </row>
        <row r="189">
          <cell r="AQ189" t="str">
            <v>×</v>
          </cell>
        </row>
        <row r="190">
          <cell r="AQ190">
            <v>0</v>
          </cell>
        </row>
        <row r="191">
          <cell r="AQ191">
            <v>0</v>
          </cell>
        </row>
        <row r="192">
          <cell r="AQ192" t="str">
            <v>×</v>
          </cell>
        </row>
        <row r="193">
          <cell r="AQ193" t="str">
            <v>×</v>
          </cell>
        </row>
        <row r="194">
          <cell r="AQ194">
            <v>0</v>
          </cell>
        </row>
        <row r="195">
          <cell r="AQ195" t="str">
            <v>×</v>
          </cell>
        </row>
        <row r="196">
          <cell r="AQ196" t="str">
            <v>×</v>
          </cell>
        </row>
        <row r="197">
          <cell r="AQ197">
            <v>0</v>
          </cell>
        </row>
        <row r="198">
          <cell r="AQ198" t="str">
            <v>×</v>
          </cell>
        </row>
        <row r="199">
          <cell r="AQ199">
            <v>0</v>
          </cell>
        </row>
        <row r="200">
          <cell r="AQ200">
            <v>0</v>
          </cell>
        </row>
        <row r="201">
          <cell r="AQ201" t="str">
            <v>×</v>
          </cell>
        </row>
        <row r="202">
          <cell r="AQ202">
            <v>0</v>
          </cell>
        </row>
        <row r="203">
          <cell r="AQ203" t="str">
            <v>×</v>
          </cell>
        </row>
        <row r="204">
          <cell r="AQ204">
            <v>0</v>
          </cell>
        </row>
        <row r="205">
          <cell r="AQ205">
            <v>0</v>
          </cell>
        </row>
        <row r="206">
          <cell r="AQ206" t="str">
            <v>×</v>
          </cell>
        </row>
        <row r="207">
          <cell r="AQ207">
            <v>0</v>
          </cell>
        </row>
        <row r="208">
          <cell r="AQ208">
            <v>0</v>
          </cell>
        </row>
        <row r="209">
          <cell r="AQ209" t="str">
            <v>×</v>
          </cell>
        </row>
        <row r="210">
          <cell r="AQ210" t="str">
            <v>×</v>
          </cell>
        </row>
        <row r="211">
          <cell r="AQ211" t="str">
            <v>×</v>
          </cell>
        </row>
        <row r="212">
          <cell r="AQ212">
            <v>0</v>
          </cell>
        </row>
        <row r="213">
          <cell r="AQ213">
            <v>0</v>
          </cell>
        </row>
        <row r="214">
          <cell r="AQ214">
            <v>0</v>
          </cell>
        </row>
        <row r="215">
          <cell r="AQ215">
            <v>0</v>
          </cell>
        </row>
        <row r="216">
          <cell r="AQ216">
            <v>0</v>
          </cell>
        </row>
        <row r="217">
          <cell r="AQ217">
            <v>0</v>
          </cell>
        </row>
        <row r="218">
          <cell r="AQ218">
            <v>0</v>
          </cell>
        </row>
        <row r="219">
          <cell r="AQ219">
            <v>0</v>
          </cell>
        </row>
        <row r="220">
          <cell r="AQ220" t="str">
            <v>×</v>
          </cell>
        </row>
        <row r="221">
          <cell r="AQ221">
            <v>0</v>
          </cell>
        </row>
        <row r="222">
          <cell r="AQ222" t="str">
            <v>×</v>
          </cell>
        </row>
        <row r="223">
          <cell r="AQ223">
            <v>0</v>
          </cell>
        </row>
        <row r="224">
          <cell r="AQ224">
            <v>0</v>
          </cell>
        </row>
        <row r="225">
          <cell r="AQ225">
            <v>0</v>
          </cell>
        </row>
        <row r="226">
          <cell r="AQ226" t="str">
            <v>×</v>
          </cell>
        </row>
        <row r="227">
          <cell r="AQ227" t="str">
            <v>×</v>
          </cell>
        </row>
        <row r="228">
          <cell r="AQ228">
            <v>0</v>
          </cell>
        </row>
        <row r="229">
          <cell r="AQ229" t="str">
            <v>×</v>
          </cell>
        </row>
        <row r="230">
          <cell r="AQ230">
            <v>0</v>
          </cell>
        </row>
        <row r="231">
          <cell r="AQ231" t="str">
            <v>×</v>
          </cell>
        </row>
        <row r="232">
          <cell r="AQ232">
            <v>0</v>
          </cell>
        </row>
        <row r="233">
          <cell r="AQ233">
            <v>0</v>
          </cell>
        </row>
        <row r="234">
          <cell r="AQ234" t="str">
            <v>×</v>
          </cell>
        </row>
        <row r="235">
          <cell r="AQ235" t="str">
            <v>×</v>
          </cell>
        </row>
        <row r="236">
          <cell r="AQ236">
            <v>0</v>
          </cell>
        </row>
        <row r="237">
          <cell r="AQ237">
            <v>0</v>
          </cell>
        </row>
        <row r="238">
          <cell r="AQ238">
            <v>0</v>
          </cell>
        </row>
        <row r="239">
          <cell r="AQ239">
            <v>0</v>
          </cell>
        </row>
        <row r="240">
          <cell r="AQ240">
            <v>0</v>
          </cell>
        </row>
        <row r="241">
          <cell r="AQ241" t="str">
            <v>×</v>
          </cell>
        </row>
        <row r="242">
          <cell r="AQ242">
            <v>0</v>
          </cell>
        </row>
        <row r="243">
          <cell r="AQ243" t="str">
            <v>×</v>
          </cell>
        </row>
        <row r="244">
          <cell r="AQ244">
            <v>0</v>
          </cell>
        </row>
        <row r="245">
          <cell r="AQ245">
            <v>0</v>
          </cell>
        </row>
        <row r="246">
          <cell r="AQ246">
            <v>0</v>
          </cell>
        </row>
        <row r="247">
          <cell r="AQ247">
            <v>0</v>
          </cell>
        </row>
        <row r="248">
          <cell r="AQ248">
            <v>0</v>
          </cell>
        </row>
        <row r="249">
          <cell r="AQ249">
            <v>0</v>
          </cell>
        </row>
        <row r="250">
          <cell r="AQ250">
            <v>0</v>
          </cell>
        </row>
        <row r="251">
          <cell r="AQ251">
            <v>0</v>
          </cell>
        </row>
        <row r="252">
          <cell r="AQ252" t="str">
            <v>×</v>
          </cell>
        </row>
        <row r="253">
          <cell r="AQ253">
            <v>0</v>
          </cell>
        </row>
        <row r="254">
          <cell r="AQ254" t="str">
            <v>×</v>
          </cell>
        </row>
        <row r="255">
          <cell r="AQ255">
            <v>0</v>
          </cell>
        </row>
        <row r="256">
          <cell r="AQ256" t="str">
            <v>×</v>
          </cell>
        </row>
        <row r="257">
          <cell r="AQ257" t="str">
            <v>×</v>
          </cell>
        </row>
        <row r="258">
          <cell r="AQ258">
            <v>0</v>
          </cell>
        </row>
        <row r="259">
          <cell r="AQ259" t="str">
            <v>×</v>
          </cell>
        </row>
        <row r="260">
          <cell r="AQ260">
            <v>0</v>
          </cell>
        </row>
        <row r="261">
          <cell r="AQ261">
            <v>0</v>
          </cell>
        </row>
        <row r="262">
          <cell r="AQ262" t="str">
            <v>×</v>
          </cell>
        </row>
        <row r="263">
          <cell r="AQ263">
            <v>0</v>
          </cell>
        </row>
        <row r="264">
          <cell r="AQ264">
            <v>0</v>
          </cell>
        </row>
        <row r="265">
          <cell r="AQ265">
            <v>0</v>
          </cell>
        </row>
        <row r="266">
          <cell r="AQ266">
            <v>0</v>
          </cell>
        </row>
        <row r="267">
          <cell r="AQ267" t="str">
            <v>×</v>
          </cell>
        </row>
        <row r="268">
          <cell r="AQ268" t="str">
            <v>×</v>
          </cell>
        </row>
        <row r="269">
          <cell r="AQ269">
            <v>0</v>
          </cell>
        </row>
        <row r="270">
          <cell r="AQ270" t="str">
            <v>×</v>
          </cell>
        </row>
        <row r="271">
          <cell r="AQ271">
            <v>0</v>
          </cell>
        </row>
        <row r="272">
          <cell r="AQ272">
            <v>0</v>
          </cell>
        </row>
        <row r="273">
          <cell r="AQ273">
            <v>0</v>
          </cell>
        </row>
        <row r="274">
          <cell r="AQ274">
            <v>0</v>
          </cell>
        </row>
        <row r="275">
          <cell r="AQ275">
            <v>0</v>
          </cell>
        </row>
        <row r="276">
          <cell r="AQ276">
            <v>0</v>
          </cell>
        </row>
        <row r="277">
          <cell r="AQ277">
            <v>0</v>
          </cell>
        </row>
        <row r="278">
          <cell r="AQ278">
            <v>0</v>
          </cell>
        </row>
        <row r="279">
          <cell r="AQ279">
            <v>0</v>
          </cell>
        </row>
        <row r="280">
          <cell r="AQ280">
            <v>0</v>
          </cell>
        </row>
        <row r="281">
          <cell r="AQ281">
            <v>0</v>
          </cell>
        </row>
        <row r="282">
          <cell r="AQ282">
            <v>0</v>
          </cell>
        </row>
        <row r="283">
          <cell r="AQ283">
            <v>0</v>
          </cell>
        </row>
        <row r="284">
          <cell r="AQ284">
            <v>0</v>
          </cell>
        </row>
        <row r="285">
          <cell r="AQ285">
            <v>0</v>
          </cell>
        </row>
        <row r="286">
          <cell r="AQ286">
            <v>0</v>
          </cell>
        </row>
        <row r="287">
          <cell r="AQ287">
            <v>0</v>
          </cell>
        </row>
        <row r="288">
          <cell r="AQ288">
            <v>0</v>
          </cell>
        </row>
        <row r="289">
          <cell r="AQ289">
            <v>0</v>
          </cell>
        </row>
        <row r="290">
          <cell r="AQ290">
            <v>0</v>
          </cell>
        </row>
        <row r="291">
          <cell r="AQ291">
            <v>0</v>
          </cell>
        </row>
        <row r="292">
          <cell r="AQ292">
            <v>0</v>
          </cell>
        </row>
        <row r="293">
          <cell r="AQ293">
            <v>0</v>
          </cell>
        </row>
        <row r="294">
          <cell r="AQ294">
            <v>0</v>
          </cell>
        </row>
        <row r="295">
          <cell r="AQ295">
            <v>0</v>
          </cell>
        </row>
        <row r="296">
          <cell r="AQ296">
            <v>0</v>
          </cell>
        </row>
        <row r="297">
          <cell r="AQ297">
            <v>0</v>
          </cell>
        </row>
        <row r="298">
          <cell r="AQ298">
            <v>0</v>
          </cell>
        </row>
        <row r="299">
          <cell r="AQ299">
            <v>0</v>
          </cell>
        </row>
        <row r="300">
          <cell r="AQ300">
            <v>0</v>
          </cell>
        </row>
        <row r="301">
          <cell r="AQ301">
            <v>0</v>
          </cell>
        </row>
        <row r="302">
          <cell r="AQ302">
            <v>0</v>
          </cell>
        </row>
        <row r="303">
          <cell r="AQ303">
            <v>0</v>
          </cell>
        </row>
        <row r="304">
          <cell r="AQ304">
            <v>0</v>
          </cell>
        </row>
        <row r="305">
          <cell r="AQ305">
            <v>0</v>
          </cell>
        </row>
        <row r="306">
          <cell r="AQ306">
            <v>0</v>
          </cell>
        </row>
        <row r="307">
          <cell r="AQ307">
            <v>0</v>
          </cell>
        </row>
        <row r="308">
          <cell r="AQ308">
            <v>0</v>
          </cell>
        </row>
        <row r="309">
          <cell r="AQ309">
            <v>0</v>
          </cell>
        </row>
        <row r="310">
          <cell r="AQ310">
            <v>0</v>
          </cell>
        </row>
        <row r="311">
          <cell r="AQ311">
            <v>0</v>
          </cell>
        </row>
        <row r="312">
          <cell r="AQ312">
            <v>0</v>
          </cell>
        </row>
        <row r="313">
          <cell r="AQ313">
            <v>0</v>
          </cell>
        </row>
        <row r="314">
          <cell r="AQ314">
            <v>0</v>
          </cell>
        </row>
        <row r="315">
          <cell r="AQ315">
            <v>0</v>
          </cell>
        </row>
        <row r="316">
          <cell r="AQ316">
            <v>0</v>
          </cell>
        </row>
        <row r="317">
          <cell r="AQ317">
            <v>0</v>
          </cell>
        </row>
        <row r="318">
          <cell r="AQ318">
            <v>0</v>
          </cell>
        </row>
        <row r="319">
          <cell r="AQ319">
            <v>0</v>
          </cell>
        </row>
        <row r="320">
          <cell r="AQ320" t="str">
            <v>×</v>
          </cell>
        </row>
        <row r="321">
          <cell r="AQ321">
            <v>0</v>
          </cell>
        </row>
        <row r="322">
          <cell r="AQ322">
            <v>0</v>
          </cell>
        </row>
        <row r="323">
          <cell r="AQ323">
            <v>0</v>
          </cell>
        </row>
        <row r="324">
          <cell r="AQ324">
            <v>0</v>
          </cell>
        </row>
        <row r="325">
          <cell r="AQ325" t="str">
            <v>×</v>
          </cell>
        </row>
        <row r="326">
          <cell r="AQ326" t="str">
            <v>×</v>
          </cell>
        </row>
        <row r="327">
          <cell r="AQ327">
            <v>0</v>
          </cell>
        </row>
        <row r="328">
          <cell r="AQ328" t="str">
            <v>×</v>
          </cell>
        </row>
        <row r="329">
          <cell r="AQ329" t="str">
            <v>×</v>
          </cell>
        </row>
        <row r="330">
          <cell r="AQ330">
            <v>0</v>
          </cell>
        </row>
        <row r="331">
          <cell r="AQ331">
            <v>0</v>
          </cell>
        </row>
        <row r="332">
          <cell r="AQ332" t="str">
            <v>×</v>
          </cell>
        </row>
        <row r="333">
          <cell r="AQ333">
            <v>0</v>
          </cell>
        </row>
        <row r="334">
          <cell r="AQ334">
            <v>0</v>
          </cell>
        </row>
        <row r="335">
          <cell r="AQ335" t="str">
            <v>×</v>
          </cell>
        </row>
        <row r="336">
          <cell r="AQ336">
            <v>0</v>
          </cell>
        </row>
        <row r="337">
          <cell r="AQ337">
            <v>0</v>
          </cell>
        </row>
        <row r="338">
          <cell r="AQ338">
            <v>0</v>
          </cell>
        </row>
        <row r="339">
          <cell r="AQ339">
            <v>0</v>
          </cell>
        </row>
        <row r="340">
          <cell r="AQ340">
            <v>0</v>
          </cell>
        </row>
        <row r="341">
          <cell r="AQ341">
            <v>0</v>
          </cell>
        </row>
        <row r="342">
          <cell r="AQ342">
            <v>0</v>
          </cell>
        </row>
        <row r="343">
          <cell r="AQ343">
            <v>0</v>
          </cell>
        </row>
        <row r="344">
          <cell r="AQ344">
            <v>0</v>
          </cell>
        </row>
        <row r="345">
          <cell r="AQ345">
            <v>0</v>
          </cell>
        </row>
        <row r="346">
          <cell r="AQ346">
            <v>0</v>
          </cell>
        </row>
        <row r="347">
          <cell r="AQ347">
            <v>0</v>
          </cell>
        </row>
        <row r="348">
          <cell r="AQ348">
            <v>0</v>
          </cell>
        </row>
        <row r="349">
          <cell r="AQ349">
            <v>0</v>
          </cell>
        </row>
        <row r="350">
          <cell r="AQ350">
            <v>0</v>
          </cell>
        </row>
        <row r="351">
          <cell r="AQ351">
            <v>0</v>
          </cell>
        </row>
        <row r="352">
          <cell r="AQ352">
            <v>0</v>
          </cell>
        </row>
        <row r="353">
          <cell r="AQ353">
            <v>0</v>
          </cell>
        </row>
        <row r="354">
          <cell r="AQ354">
            <v>0</v>
          </cell>
        </row>
        <row r="355">
          <cell r="AQ355" t="str">
            <v>×</v>
          </cell>
        </row>
        <row r="356">
          <cell r="AQ356">
            <v>0</v>
          </cell>
        </row>
        <row r="357">
          <cell r="AQ357">
            <v>0</v>
          </cell>
        </row>
        <row r="358">
          <cell r="AQ358">
            <v>0</v>
          </cell>
        </row>
        <row r="359">
          <cell r="AQ359">
            <v>0</v>
          </cell>
        </row>
        <row r="360">
          <cell r="AQ360">
            <v>0</v>
          </cell>
        </row>
        <row r="361">
          <cell r="AQ361">
            <v>0</v>
          </cell>
        </row>
        <row r="362">
          <cell r="AQ362" t="str">
            <v>×</v>
          </cell>
        </row>
        <row r="363">
          <cell r="AQ363" t="str">
            <v>×</v>
          </cell>
        </row>
        <row r="364">
          <cell r="AQ364">
            <v>0</v>
          </cell>
        </row>
        <row r="365">
          <cell r="AQ365" t="str">
            <v>×</v>
          </cell>
        </row>
        <row r="366">
          <cell r="AQ366">
            <v>0</v>
          </cell>
        </row>
        <row r="367">
          <cell r="AQ367">
            <v>0</v>
          </cell>
        </row>
        <row r="368">
          <cell r="AQ368" t="str">
            <v>×</v>
          </cell>
        </row>
        <row r="369">
          <cell r="AQ369">
            <v>0</v>
          </cell>
        </row>
        <row r="370">
          <cell r="AQ370">
            <v>0</v>
          </cell>
        </row>
        <row r="371">
          <cell r="AQ371">
            <v>0</v>
          </cell>
        </row>
        <row r="372">
          <cell r="AQ372">
            <v>0</v>
          </cell>
        </row>
        <row r="373">
          <cell r="AQ373" t="str">
            <v>×</v>
          </cell>
        </row>
        <row r="374">
          <cell r="AQ374">
            <v>0</v>
          </cell>
        </row>
        <row r="375">
          <cell r="AQ375">
            <v>0</v>
          </cell>
        </row>
        <row r="376">
          <cell r="AQ376">
            <v>0</v>
          </cell>
        </row>
        <row r="377">
          <cell r="AQ377">
            <v>0</v>
          </cell>
        </row>
        <row r="378">
          <cell r="AQ378">
            <v>0</v>
          </cell>
        </row>
        <row r="379">
          <cell r="AQ379">
            <v>0</v>
          </cell>
        </row>
        <row r="380">
          <cell r="AQ380">
            <v>0</v>
          </cell>
        </row>
        <row r="381">
          <cell r="AQ381">
            <v>0</v>
          </cell>
        </row>
        <row r="382">
          <cell r="AQ382" t="str">
            <v>×</v>
          </cell>
        </row>
        <row r="383">
          <cell r="AQ383">
            <v>0</v>
          </cell>
        </row>
        <row r="384">
          <cell r="AQ384">
            <v>0</v>
          </cell>
        </row>
        <row r="385">
          <cell r="AQ385">
            <v>0</v>
          </cell>
        </row>
        <row r="386">
          <cell r="AQ386">
            <v>0</v>
          </cell>
        </row>
        <row r="387">
          <cell r="AQ387">
            <v>0</v>
          </cell>
        </row>
        <row r="388">
          <cell r="AQ388">
            <v>0</v>
          </cell>
        </row>
        <row r="389">
          <cell r="AQ389">
            <v>0</v>
          </cell>
        </row>
        <row r="390">
          <cell r="AQ390" t="str">
            <v>×</v>
          </cell>
        </row>
        <row r="391">
          <cell r="AQ391">
            <v>0</v>
          </cell>
        </row>
        <row r="392">
          <cell r="AQ392" t="str">
            <v>×</v>
          </cell>
        </row>
        <row r="393">
          <cell r="AQ393">
            <v>0</v>
          </cell>
        </row>
        <row r="394">
          <cell r="AQ394">
            <v>0</v>
          </cell>
        </row>
        <row r="395">
          <cell r="AQ395" t="str">
            <v>×</v>
          </cell>
        </row>
        <row r="396">
          <cell r="AQ396">
            <v>0</v>
          </cell>
        </row>
        <row r="397">
          <cell r="AQ397">
            <v>0</v>
          </cell>
        </row>
        <row r="398">
          <cell r="AQ398" t="str">
            <v>×</v>
          </cell>
        </row>
        <row r="399">
          <cell r="AQ399">
            <v>0</v>
          </cell>
        </row>
        <row r="400">
          <cell r="AQ400" t="str">
            <v>×</v>
          </cell>
        </row>
        <row r="401">
          <cell r="AQ401">
            <v>0</v>
          </cell>
        </row>
        <row r="402">
          <cell r="AQ402">
            <v>0</v>
          </cell>
        </row>
        <row r="403">
          <cell r="AQ403" t="str">
            <v>×</v>
          </cell>
        </row>
        <row r="404">
          <cell r="AQ404">
            <v>0</v>
          </cell>
        </row>
        <row r="405">
          <cell r="AQ405" t="str">
            <v>×</v>
          </cell>
        </row>
        <row r="406">
          <cell r="AQ406" t="str">
            <v>×</v>
          </cell>
        </row>
        <row r="407">
          <cell r="AQ407" t="str">
            <v>×</v>
          </cell>
        </row>
        <row r="408">
          <cell r="AQ408">
            <v>0</v>
          </cell>
        </row>
        <row r="409">
          <cell r="AQ409" t="str">
            <v>×</v>
          </cell>
        </row>
        <row r="410">
          <cell r="AQ410">
            <v>0</v>
          </cell>
        </row>
        <row r="411">
          <cell r="AQ411">
            <v>0</v>
          </cell>
        </row>
        <row r="412">
          <cell r="AQ412">
            <v>0</v>
          </cell>
        </row>
        <row r="413">
          <cell r="AQ413">
            <v>0</v>
          </cell>
        </row>
        <row r="414">
          <cell r="AQ414">
            <v>0</v>
          </cell>
        </row>
        <row r="415">
          <cell r="AQ415">
            <v>0</v>
          </cell>
        </row>
        <row r="416">
          <cell r="AQ416" t="str">
            <v>×</v>
          </cell>
        </row>
        <row r="417">
          <cell r="AQ417">
            <v>0</v>
          </cell>
        </row>
        <row r="418">
          <cell r="AQ418">
            <v>0</v>
          </cell>
        </row>
        <row r="419">
          <cell r="AQ419">
            <v>0</v>
          </cell>
        </row>
        <row r="420">
          <cell r="AQ420">
            <v>0</v>
          </cell>
        </row>
        <row r="421">
          <cell r="AQ421">
            <v>0</v>
          </cell>
        </row>
        <row r="422">
          <cell r="AQ422">
            <v>0</v>
          </cell>
        </row>
        <row r="423">
          <cell r="AQ423">
            <v>0</v>
          </cell>
        </row>
        <row r="424">
          <cell r="AQ424">
            <v>0</v>
          </cell>
        </row>
        <row r="425">
          <cell r="AQ425">
            <v>0</v>
          </cell>
        </row>
        <row r="426">
          <cell r="AQ426">
            <v>0</v>
          </cell>
        </row>
        <row r="427">
          <cell r="AQ427">
            <v>0</v>
          </cell>
        </row>
        <row r="428">
          <cell r="AQ428">
            <v>0</v>
          </cell>
        </row>
        <row r="429">
          <cell r="AQ429">
            <v>0</v>
          </cell>
        </row>
        <row r="430">
          <cell r="AQ430">
            <v>0</v>
          </cell>
        </row>
        <row r="431">
          <cell r="AQ431" t="str">
            <v>×</v>
          </cell>
        </row>
        <row r="432">
          <cell r="AQ432">
            <v>0</v>
          </cell>
        </row>
        <row r="433">
          <cell r="AQ433">
            <v>0</v>
          </cell>
        </row>
        <row r="434">
          <cell r="AQ434" t="str">
            <v>×</v>
          </cell>
        </row>
        <row r="435">
          <cell r="AQ435">
            <v>0</v>
          </cell>
        </row>
        <row r="436">
          <cell r="AQ436" t="str">
            <v>×</v>
          </cell>
        </row>
        <row r="437">
          <cell r="AQ437" t="str">
            <v>×</v>
          </cell>
        </row>
        <row r="438">
          <cell r="AQ438">
            <v>0</v>
          </cell>
        </row>
        <row r="439">
          <cell r="AQ439">
            <v>0</v>
          </cell>
        </row>
        <row r="440">
          <cell r="AQ440" t="str">
            <v>×</v>
          </cell>
        </row>
        <row r="441">
          <cell r="AQ441">
            <v>0</v>
          </cell>
        </row>
        <row r="442">
          <cell r="AQ442" t="str">
            <v>×</v>
          </cell>
        </row>
        <row r="443">
          <cell r="AQ443" t="str">
            <v>×</v>
          </cell>
        </row>
        <row r="444">
          <cell r="AQ444">
            <v>0</v>
          </cell>
        </row>
        <row r="445">
          <cell r="AQ445">
            <v>0</v>
          </cell>
        </row>
        <row r="446">
          <cell r="AQ446">
            <v>0</v>
          </cell>
        </row>
        <row r="447">
          <cell r="AQ447" t="str">
            <v>×</v>
          </cell>
        </row>
        <row r="448">
          <cell r="AQ448">
            <v>0</v>
          </cell>
        </row>
        <row r="449">
          <cell r="AQ449">
            <v>0</v>
          </cell>
        </row>
        <row r="450">
          <cell r="AQ450">
            <v>0</v>
          </cell>
        </row>
        <row r="451">
          <cell r="AQ451" t="str">
            <v>×</v>
          </cell>
        </row>
        <row r="452">
          <cell r="AQ452">
            <v>0</v>
          </cell>
        </row>
        <row r="453">
          <cell r="AQ453">
            <v>0</v>
          </cell>
        </row>
        <row r="454">
          <cell r="AQ454">
            <v>0</v>
          </cell>
        </row>
        <row r="455">
          <cell r="AQ455">
            <v>0</v>
          </cell>
        </row>
        <row r="456">
          <cell r="AQ456" t="str">
            <v>×</v>
          </cell>
        </row>
        <row r="457">
          <cell r="AQ457">
            <v>0</v>
          </cell>
        </row>
        <row r="458">
          <cell r="AQ458">
            <v>0</v>
          </cell>
        </row>
        <row r="459">
          <cell r="AQ459" t="str">
            <v>×</v>
          </cell>
        </row>
        <row r="460">
          <cell r="AQ460">
            <v>0</v>
          </cell>
        </row>
        <row r="461">
          <cell r="AQ461">
            <v>0</v>
          </cell>
        </row>
        <row r="462">
          <cell r="AQ462">
            <v>0</v>
          </cell>
        </row>
        <row r="463">
          <cell r="AQ463">
            <v>0</v>
          </cell>
        </row>
        <row r="464">
          <cell r="AQ464">
            <v>0</v>
          </cell>
        </row>
        <row r="465">
          <cell r="AQ465">
            <v>0</v>
          </cell>
        </row>
        <row r="466">
          <cell r="AQ466" t="str">
            <v>×</v>
          </cell>
        </row>
        <row r="467">
          <cell r="AQ467">
            <v>0</v>
          </cell>
        </row>
        <row r="468">
          <cell r="AQ468">
            <v>0</v>
          </cell>
        </row>
        <row r="469">
          <cell r="AQ469">
            <v>0</v>
          </cell>
        </row>
        <row r="470">
          <cell r="AQ470">
            <v>0</v>
          </cell>
        </row>
        <row r="471">
          <cell r="AQ471">
            <v>0</v>
          </cell>
        </row>
        <row r="472">
          <cell r="AQ472">
            <v>0</v>
          </cell>
        </row>
        <row r="473">
          <cell r="AQ473">
            <v>0</v>
          </cell>
        </row>
        <row r="474">
          <cell r="AQ474">
            <v>0</v>
          </cell>
        </row>
        <row r="475">
          <cell r="AQ475">
            <v>0</v>
          </cell>
        </row>
        <row r="476">
          <cell r="AQ476">
            <v>0</v>
          </cell>
        </row>
        <row r="477">
          <cell r="AQ477">
            <v>0</v>
          </cell>
        </row>
        <row r="478">
          <cell r="AQ478">
            <v>0</v>
          </cell>
        </row>
        <row r="479">
          <cell r="AQ479">
            <v>0</v>
          </cell>
        </row>
        <row r="480">
          <cell r="AQ480">
            <v>0</v>
          </cell>
        </row>
        <row r="481">
          <cell r="AQ481">
            <v>0</v>
          </cell>
        </row>
        <row r="482">
          <cell r="AQ482">
            <v>0</v>
          </cell>
        </row>
        <row r="483">
          <cell r="AQ483">
            <v>0</v>
          </cell>
        </row>
        <row r="484">
          <cell r="AQ484">
            <v>0</v>
          </cell>
        </row>
        <row r="485">
          <cell r="AQ485" t="str">
            <v>×</v>
          </cell>
        </row>
        <row r="486">
          <cell r="AQ486">
            <v>0</v>
          </cell>
        </row>
        <row r="487">
          <cell r="AQ487" t="str">
            <v>×</v>
          </cell>
        </row>
        <row r="488">
          <cell r="AQ488">
            <v>0</v>
          </cell>
        </row>
        <row r="489">
          <cell r="AQ489">
            <v>0</v>
          </cell>
        </row>
        <row r="490">
          <cell r="AQ490" t="str">
            <v>×</v>
          </cell>
        </row>
        <row r="491">
          <cell r="AQ491">
            <v>0</v>
          </cell>
        </row>
        <row r="492">
          <cell r="AQ492">
            <v>0</v>
          </cell>
        </row>
        <row r="493">
          <cell r="AQ493">
            <v>0</v>
          </cell>
        </row>
        <row r="494">
          <cell r="AQ494">
            <v>0</v>
          </cell>
        </row>
        <row r="495">
          <cell r="AQ495">
            <v>0</v>
          </cell>
        </row>
        <row r="496">
          <cell r="AQ496">
            <v>0</v>
          </cell>
        </row>
        <row r="497">
          <cell r="AQ497">
            <v>0</v>
          </cell>
        </row>
        <row r="498">
          <cell r="AQ498" t="str">
            <v>×</v>
          </cell>
        </row>
        <row r="499">
          <cell r="AQ499">
            <v>0</v>
          </cell>
        </row>
        <row r="500">
          <cell r="AQ500">
            <v>0</v>
          </cell>
        </row>
        <row r="501">
          <cell r="AQ501">
            <v>0</v>
          </cell>
        </row>
        <row r="502">
          <cell r="AQ502">
            <v>0</v>
          </cell>
        </row>
        <row r="503">
          <cell r="AQ503">
            <v>0</v>
          </cell>
        </row>
        <row r="504">
          <cell r="AQ504">
            <v>0</v>
          </cell>
        </row>
        <row r="505">
          <cell r="AQ505">
            <v>0</v>
          </cell>
        </row>
        <row r="506">
          <cell r="AQ506" t="str">
            <v>×</v>
          </cell>
        </row>
        <row r="507">
          <cell r="AQ507">
            <v>0</v>
          </cell>
        </row>
        <row r="508">
          <cell r="AQ508">
            <v>0</v>
          </cell>
        </row>
        <row r="509">
          <cell r="AQ509">
            <v>0</v>
          </cell>
        </row>
        <row r="510">
          <cell r="AQ510" t="str">
            <v>×</v>
          </cell>
        </row>
        <row r="511">
          <cell r="AQ511">
            <v>0</v>
          </cell>
        </row>
        <row r="512">
          <cell r="AQ512">
            <v>0</v>
          </cell>
        </row>
        <row r="513">
          <cell r="AQ513" t="str">
            <v>×</v>
          </cell>
        </row>
        <row r="514">
          <cell r="AQ514" t="str">
            <v>×</v>
          </cell>
        </row>
        <row r="515">
          <cell r="AQ515">
            <v>0</v>
          </cell>
        </row>
        <row r="516">
          <cell r="AQ516">
            <v>0</v>
          </cell>
        </row>
        <row r="517">
          <cell r="AQ517">
            <v>0</v>
          </cell>
        </row>
        <row r="518">
          <cell r="AQ518">
            <v>0</v>
          </cell>
        </row>
        <row r="519">
          <cell r="AQ519">
            <v>0</v>
          </cell>
        </row>
        <row r="520">
          <cell r="AQ520">
            <v>0</v>
          </cell>
        </row>
        <row r="521">
          <cell r="AQ521" t="str">
            <v>×</v>
          </cell>
        </row>
        <row r="522">
          <cell r="AQ522">
            <v>0</v>
          </cell>
        </row>
        <row r="523">
          <cell r="AQ523">
            <v>0</v>
          </cell>
        </row>
        <row r="524">
          <cell r="AQ524">
            <v>0</v>
          </cell>
        </row>
        <row r="525">
          <cell r="AQ525">
            <v>0</v>
          </cell>
        </row>
        <row r="526">
          <cell r="AQ526">
            <v>0</v>
          </cell>
        </row>
        <row r="527">
          <cell r="AQ527">
            <v>0</v>
          </cell>
        </row>
        <row r="528">
          <cell r="AQ528">
            <v>0</v>
          </cell>
        </row>
        <row r="529">
          <cell r="AQ529">
            <v>0</v>
          </cell>
        </row>
        <row r="530">
          <cell r="AQ530" t="str">
            <v>×</v>
          </cell>
        </row>
        <row r="531">
          <cell r="AQ531">
            <v>0</v>
          </cell>
        </row>
        <row r="532">
          <cell r="AQ532">
            <v>0</v>
          </cell>
        </row>
        <row r="533">
          <cell r="AQ533">
            <v>0</v>
          </cell>
        </row>
        <row r="534">
          <cell r="AQ534">
            <v>0</v>
          </cell>
        </row>
        <row r="535">
          <cell r="AQ535">
            <v>0</v>
          </cell>
        </row>
        <row r="536">
          <cell r="AQ536">
            <v>0</v>
          </cell>
        </row>
        <row r="537">
          <cell r="AQ537">
            <v>0</v>
          </cell>
        </row>
        <row r="538">
          <cell r="AQ538" t="str">
            <v>×</v>
          </cell>
        </row>
        <row r="539">
          <cell r="AQ539">
            <v>0</v>
          </cell>
        </row>
        <row r="540">
          <cell r="AQ540">
            <v>0</v>
          </cell>
        </row>
        <row r="541">
          <cell r="AQ541">
            <v>0</v>
          </cell>
        </row>
        <row r="542">
          <cell r="AQ542" t="str">
            <v>×</v>
          </cell>
        </row>
        <row r="543">
          <cell r="AQ543">
            <v>0</v>
          </cell>
        </row>
        <row r="544">
          <cell r="AQ544" t="str">
            <v>×</v>
          </cell>
        </row>
        <row r="545">
          <cell r="AQ545">
            <v>0</v>
          </cell>
        </row>
        <row r="546">
          <cell r="AQ546">
            <v>0</v>
          </cell>
        </row>
        <row r="547">
          <cell r="AQ547" t="str">
            <v>×</v>
          </cell>
        </row>
        <row r="548">
          <cell r="AQ548" t="str">
            <v>×</v>
          </cell>
        </row>
        <row r="549">
          <cell r="AQ549" t="str">
            <v>×</v>
          </cell>
        </row>
        <row r="550">
          <cell r="AQ550">
            <v>0</v>
          </cell>
        </row>
        <row r="551">
          <cell r="AQ551">
            <v>0</v>
          </cell>
        </row>
        <row r="552">
          <cell r="AQ552">
            <v>0</v>
          </cell>
        </row>
        <row r="553">
          <cell r="AQ553" t="str">
            <v>×</v>
          </cell>
        </row>
        <row r="554">
          <cell r="AQ554">
            <v>0</v>
          </cell>
        </row>
        <row r="555">
          <cell r="AQ555">
            <v>0</v>
          </cell>
        </row>
        <row r="556">
          <cell r="AQ556">
            <v>0</v>
          </cell>
        </row>
        <row r="557">
          <cell r="AQ557">
            <v>0</v>
          </cell>
        </row>
        <row r="558">
          <cell r="AQ558">
            <v>0</v>
          </cell>
        </row>
        <row r="559">
          <cell r="AQ559">
            <v>0</v>
          </cell>
        </row>
        <row r="560">
          <cell r="AQ560">
            <v>0</v>
          </cell>
        </row>
        <row r="561">
          <cell r="AQ561">
            <v>0</v>
          </cell>
        </row>
        <row r="562">
          <cell r="AQ562">
            <v>0</v>
          </cell>
        </row>
        <row r="563">
          <cell r="AQ563" t="str">
            <v>×</v>
          </cell>
        </row>
        <row r="564">
          <cell r="AQ564" t="str">
            <v>×</v>
          </cell>
        </row>
        <row r="565">
          <cell r="AQ565" t="str">
            <v>×</v>
          </cell>
        </row>
        <row r="566">
          <cell r="AQ566">
            <v>0</v>
          </cell>
        </row>
        <row r="567">
          <cell r="AQ567" t="str">
            <v>×</v>
          </cell>
        </row>
        <row r="568">
          <cell r="AQ568">
            <v>0</v>
          </cell>
        </row>
        <row r="569">
          <cell r="AQ569">
            <v>0</v>
          </cell>
        </row>
        <row r="570">
          <cell r="AQ570">
            <v>0</v>
          </cell>
        </row>
        <row r="571">
          <cell r="AQ571">
            <v>0</v>
          </cell>
        </row>
        <row r="572">
          <cell r="AQ572">
            <v>0</v>
          </cell>
        </row>
        <row r="573">
          <cell r="AQ573">
            <v>0</v>
          </cell>
        </row>
        <row r="574">
          <cell r="AQ574">
            <v>0</v>
          </cell>
        </row>
        <row r="575">
          <cell r="AQ575" t="str">
            <v>×</v>
          </cell>
        </row>
        <row r="576">
          <cell r="AQ576">
            <v>0</v>
          </cell>
        </row>
        <row r="577">
          <cell r="AQ577">
            <v>0</v>
          </cell>
        </row>
        <row r="578">
          <cell r="AQ578">
            <v>0</v>
          </cell>
        </row>
        <row r="579">
          <cell r="AQ579">
            <v>0</v>
          </cell>
        </row>
        <row r="580">
          <cell r="AQ580">
            <v>0</v>
          </cell>
        </row>
        <row r="581">
          <cell r="AQ581" t="str">
            <v>×</v>
          </cell>
        </row>
        <row r="582">
          <cell r="AQ582">
            <v>0</v>
          </cell>
        </row>
        <row r="583">
          <cell r="AQ583" t="str">
            <v>×</v>
          </cell>
        </row>
        <row r="584">
          <cell r="AQ584">
            <v>0</v>
          </cell>
        </row>
        <row r="585">
          <cell r="AQ585">
            <v>0</v>
          </cell>
        </row>
        <row r="586">
          <cell r="AQ586">
            <v>0</v>
          </cell>
        </row>
        <row r="587">
          <cell r="AQ587">
            <v>0</v>
          </cell>
        </row>
        <row r="588">
          <cell r="AQ588">
            <v>0</v>
          </cell>
        </row>
        <row r="589">
          <cell r="AQ589">
            <v>0</v>
          </cell>
        </row>
        <row r="590">
          <cell r="AQ590" t="str">
            <v>×</v>
          </cell>
        </row>
        <row r="591">
          <cell r="AQ591">
            <v>0</v>
          </cell>
        </row>
        <row r="592">
          <cell r="AQ592">
            <v>0</v>
          </cell>
        </row>
        <row r="593">
          <cell r="AQ593">
            <v>0</v>
          </cell>
        </row>
        <row r="594">
          <cell r="AQ594">
            <v>0</v>
          </cell>
        </row>
        <row r="595">
          <cell r="AQ595">
            <v>0</v>
          </cell>
        </row>
        <row r="596">
          <cell r="AQ596">
            <v>0</v>
          </cell>
        </row>
        <row r="597">
          <cell r="AQ597">
            <v>0</v>
          </cell>
        </row>
        <row r="598">
          <cell r="AQ598">
            <v>0</v>
          </cell>
        </row>
        <row r="599">
          <cell r="AQ599">
            <v>0</v>
          </cell>
        </row>
        <row r="600">
          <cell r="AQ600">
            <v>0</v>
          </cell>
        </row>
        <row r="601">
          <cell r="AQ601">
            <v>0</v>
          </cell>
        </row>
        <row r="602">
          <cell r="AQ602">
            <v>0</v>
          </cell>
        </row>
        <row r="603">
          <cell r="AQ603">
            <v>0</v>
          </cell>
        </row>
        <row r="604">
          <cell r="AQ604">
            <v>0</v>
          </cell>
        </row>
        <row r="605">
          <cell r="AQ605">
            <v>0</v>
          </cell>
        </row>
        <row r="606">
          <cell r="AQ606">
            <v>0</v>
          </cell>
        </row>
        <row r="607">
          <cell r="AQ607">
            <v>0</v>
          </cell>
        </row>
        <row r="608">
          <cell r="AQ608">
            <v>0</v>
          </cell>
        </row>
        <row r="609">
          <cell r="AQ609">
            <v>0</v>
          </cell>
        </row>
        <row r="610">
          <cell r="AQ610">
            <v>0</v>
          </cell>
        </row>
        <row r="611">
          <cell r="AQ611" t="str">
            <v>×</v>
          </cell>
        </row>
        <row r="612">
          <cell r="AQ612">
            <v>0</v>
          </cell>
        </row>
        <row r="613">
          <cell r="AQ613">
            <v>0</v>
          </cell>
        </row>
        <row r="614">
          <cell r="AQ614">
            <v>0</v>
          </cell>
        </row>
        <row r="615">
          <cell r="AQ615">
            <v>0</v>
          </cell>
        </row>
        <row r="616">
          <cell r="AQ616">
            <v>0</v>
          </cell>
        </row>
        <row r="617">
          <cell r="AQ617">
            <v>0</v>
          </cell>
        </row>
        <row r="618">
          <cell r="AQ618" t="str">
            <v>×</v>
          </cell>
        </row>
        <row r="619">
          <cell r="AQ619">
            <v>0</v>
          </cell>
        </row>
        <row r="620">
          <cell r="AQ620">
            <v>0</v>
          </cell>
        </row>
        <row r="621">
          <cell r="AQ621" t="str">
            <v>×</v>
          </cell>
        </row>
        <row r="622">
          <cell r="AQ622">
            <v>0</v>
          </cell>
        </row>
        <row r="623">
          <cell r="AQ623">
            <v>0</v>
          </cell>
        </row>
        <row r="624">
          <cell r="AQ624">
            <v>0</v>
          </cell>
        </row>
        <row r="625">
          <cell r="AQ625">
            <v>0</v>
          </cell>
        </row>
        <row r="626">
          <cell r="AQ626" t="str">
            <v>×</v>
          </cell>
        </row>
        <row r="627">
          <cell r="AQ627">
            <v>0</v>
          </cell>
        </row>
        <row r="628">
          <cell r="AQ628">
            <v>0</v>
          </cell>
        </row>
        <row r="629">
          <cell r="AQ629">
            <v>0</v>
          </cell>
        </row>
        <row r="630">
          <cell r="AQ630">
            <v>0</v>
          </cell>
        </row>
        <row r="631">
          <cell r="AQ631">
            <v>0</v>
          </cell>
        </row>
        <row r="632">
          <cell r="AQ632">
            <v>0</v>
          </cell>
        </row>
        <row r="633">
          <cell r="AQ633" t="str">
            <v>×</v>
          </cell>
        </row>
        <row r="634">
          <cell r="AQ634" t="str">
            <v>×</v>
          </cell>
        </row>
        <row r="635">
          <cell r="AQ635">
            <v>0</v>
          </cell>
        </row>
        <row r="636">
          <cell r="AQ636">
            <v>0</v>
          </cell>
        </row>
        <row r="637">
          <cell r="AQ637">
            <v>0</v>
          </cell>
        </row>
        <row r="638">
          <cell r="AQ638" t="str">
            <v>×</v>
          </cell>
        </row>
        <row r="639">
          <cell r="AQ639">
            <v>0</v>
          </cell>
        </row>
        <row r="640">
          <cell r="AQ640">
            <v>0</v>
          </cell>
        </row>
        <row r="641">
          <cell r="AQ641">
            <v>0</v>
          </cell>
        </row>
        <row r="642">
          <cell r="AQ642">
            <v>0</v>
          </cell>
        </row>
        <row r="643">
          <cell r="AQ643">
            <v>0</v>
          </cell>
        </row>
        <row r="644">
          <cell r="AQ644">
            <v>0</v>
          </cell>
        </row>
        <row r="645">
          <cell r="AQ645">
            <v>0</v>
          </cell>
        </row>
        <row r="646">
          <cell r="AQ646">
            <v>0</v>
          </cell>
        </row>
        <row r="647">
          <cell r="AQ647">
            <v>0</v>
          </cell>
        </row>
        <row r="648">
          <cell r="AQ648" t="str">
            <v>×</v>
          </cell>
        </row>
        <row r="649">
          <cell r="AQ649">
            <v>0</v>
          </cell>
        </row>
        <row r="650">
          <cell r="AQ650">
            <v>0</v>
          </cell>
        </row>
        <row r="651">
          <cell r="AQ651">
            <v>0</v>
          </cell>
        </row>
        <row r="652">
          <cell r="AQ652">
            <v>0</v>
          </cell>
        </row>
        <row r="653">
          <cell r="AQ653">
            <v>0</v>
          </cell>
        </row>
        <row r="654">
          <cell r="AQ654">
            <v>0</v>
          </cell>
        </row>
        <row r="655">
          <cell r="AQ655">
            <v>0</v>
          </cell>
        </row>
        <row r="656">
          <cell r="AQ656">
            <v>0</v>
          </cell>
        </row>
        <row r="657">
          <cell r="AQ657" t="str">
            <v>×</v>
          </cell>
        </row>
        <row r="658">
          <cell r="AQ658" t="str">
            <v>×</v>
          </cell>
        </row>
        <row r="659">
          <cell r="AQ659">
            <v>0</v>
          </cell>
        </row>
        <row r="660">
          <cell r="AQ660">
            <v>0</v>
          </cell>
        </row>
        <row r="661">
          <cell r="AQ661">
            <v>0</v>
          </cell>
        </row>
        <row r="662">
          <cell r="AQ662">
            <v>0</v>
          </cell>
        </row>
        <row r="663">
          <cell r="AQ663">
            <v>0</v>
          </cell>
        </row>
        <row r="664">
          <cell r="AQ664">
            <v>0</v>
          </cell>
        </row>
        <row r="665">
          <cell r="AQ665">
            <v>0</v>
          </cell>
        </row>
        <row r="666">
          <cell r="AQ666">
            <v>0</v>
          </cell>
        </row>
        <row r="667">
          <cell r="AQ667">
            <v>0</v>
          </cell>
        </row>
        <row r="668">
          <cell r="AQ668" t="str">
            <v>×</v>
          </cell>
        </row>
        <row r="669">
          <cell r="AQ669" t="str">
            <v>×</v>
          </cell>
        </row>
        <row r="670">
          <cell r="AQ670">
            <v>0</v>
          </cell>
        </row>
        <row r="671">
          <cell r="AQ671">
            <v>0</v>
          </cell>
        </row>
        <row r="672">
          <cell r="AQ672">
            <v>0</v>
          </cell>
        </row>
        <row r="673">
          <cell r="AQ673" t="str">
            <v>×</v>
          </cell>
        </row>
        <row r="674">
          <cell r="AQ674">
            <v>0</v>
          </cell>
        </row>
        <row r="675">
          <cell r="AQ675">
            <v>0</v>
          </cell>
        </row>
        <row r="676">
          <cell r="AQ676">
            <v>0</v>
          </cell>
        </row>
        <row r="677">
          <cell r="AQ677" t="str">
            <v>×</v>
          </cell>
        </row>
        <row r="678">
          <cell r="AQ678" t="str">
            <v>×</v>
          </cell>
        </row>
        <row r="679">
          <cell r="AQ679">
            <v>0</v>
          </cell>
        </row>
        <row r="680">
          <cell r="AQ680">
            <v>0</v>
          </cell>
        </row>
        <row r="681">
          <cell r="AQ681">
            <v>0</v>
          </cell>
        </row>
        <row r="682">
          <cell r="AQ682" t="str">
            <v>×</v>
          </cell>
        </row>
        <row r="683">
          <cell r="AQ683">
            <v>0</v>
          </cell>
        </row>
        <row r="684">
          <cell r="AQ684">
            <v>0</v>
          </cell>
        </row>
        <row r="685">
          <cell r="AQ685" t="str">
            <v>×</v>
          </cell>
        </row>
        <row r="686">
          <cell r="AQ686">
            <v>0</v>
          </cell>
        </row>
        <row r="687">
          <cell r="AQ687" t="str">
            <v>×</v>
          </cell>
        </row>
        <row r="688">
          <cell r="AQ688">
            <v>0</v>
          </cell>
        </row>
        <row r="689">
          <cell r="AQ689">
            <v>0</v>
          </cell>
        </row>
        <row r="690">
          <cell r="AQ690">
            <v>0</v>
          </cell>
        </row>
        <row r="691">
          <cell r="AQ691">
            <v>0</v>
          </cell>
        </row>
        <row r="692">
          <cell r="AQ692">
            <v>0</v>
          </cell>
        </row>
        <row r="693">
          <cell r="AQ693" t="str">
            <v>×</v>
          </cell>
        </row>
        <row r="694">
          <cell r="AQ694">
            <v>0</v>
          </cell>
        </row>
        <row r="695">
          <cell r="AQ695">
            <v>0</v>
          </cell>
        </row>
        <row r="696">
          <cell r="AQ696">
            <v>0</v>
          </cell>
        </row>
        <row r="697">
          <cell r="AQ697">
            <v>0</v>
          </cell>
        </row>
        <row r="698">
          <cell r="AQ698">
            <v>0</v>
          </cell>
        </row>
        <row r="699">
          <cell r="AQ699">
            <v>0</v>
          </cell>
        </row>
        <row r="700">
          <cell r="AQ700">
            <v>0</v>
          </cell>
        </row>
        <row r="701">
          <cell r="AQ701">
            <v>0</v>
          </cell>
        </row>
        <row r="702">
          <cell r="AQ702">
            <v>0</v>
          </cell>
        </row>
        <row r="703">
          <cell r="AQ703" t="str">
            <v>×</v>
          </cell>
        </row>
        <row r="704">
          <cell r="AQ704">
            <v>0</v>
          </cell>
        </row>
        <row r="705">
          <cell r="AQ705">
            <v>0</v>
          </cell>
        </row>
        <row r="706">
          <cell r="AQ706">
            <v>0</v>
          </cell>
        </row>
        <row r="707">
          <cell r="AQ707" t="str">
            <v>×</v>
          </cell>
        </row>
        <row r="708">
          <cell r="AQ708">
            <v>0</v>
          </cell>
        </row>
        <row r="709">
          <cell r="AQ709">
            <v>0</v>
          </cell>
        </row>
        <row r="710">
          <cell r="AQ710">
            <v>0</v>
          </cell>
        </row>
        <row r="711">
          <cell r="AQ711">
            <v>0</v>
          </cell>
        </row>
        <row r="712">
          <cell r="AQ712" t="str">
            <v>×</v>
          </cell>
        </row>
        <row r="713">
          <cell r="AQ713">
            <v>0</v>
          </cell>
        </row>
        <row r="714">
          <cell r="AQ714">
            <v>0</v>
          </cell>
        </row>
        <row r="715">
          <cell r="AQ715">
            <v>0</v>
          </cell>
        </row>
        <row r="716">
          <cell r="AQ716">
            <v>0</v>
          </cell>
        </row>
        <row r="717">
          <cell r="AQ717">
            <v>0</v>
          </cell>
        </row>
        <row r="718">
          <cell r="AQ718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ss-kataban@sii.or.jp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D9A595-965C-4C75-92EF-B846A4B5FB27}">
  <sheetPr codeName="Sheet1">
    <pageSetUpPr fitToPage="1"/>
  </sheetPr>
  <dimension ref="A1:AC54"/>
  <sheetViews>
    <sheetView tabSelected="1" view="pageBreakPreview" zoomScale="55" zoomScaleNormal="55" zoomScaleSheetLayoutView="55" workbookViewId="0">
      <selection sqref="A1:G1"/>
    </sheetView>
  </sheetViews>
  <sheetFormatPr defaultColWidth="9" defaultRowHeight="19.5" outlineLevelCol="1" x14ac:dyDescent="0.15"/>
  <cols>
    <col min="1" max="1" width="12" style="22" customWidth="1"/>
    <col min="2" max="2" width="29" style="14" bestFit="1" customWidth="1"/>
    <col min="3" max="3" width="29" style="14" customWidth="1"/>
    <col min="4" max="4" width="32.5" style="14" customWidth="1"/>
    <col min="5" max="5" width="35" style="14" customWidth="1"/>
    <col min="6" max="7" width="32.5" style="14" customWidth="1"/>
    <col min="8" max="8" width="36.125" style="14" customWidth="1"/>
    <col min="9" max="9" width="28.75" style="14" customWidth="1"/>
    <col min="10" max="10" width="30.625" style="14" customWidth="1"/>
    <col min="11" max="12" width="33.75" style="14" customWidth="1"/>
    <col min="13" max="13" width="27.625" style="31" customWidth="1"/>
    <col min="14" max="14" width="26.5" style="16" customWidth="1"/>
    <col min="15" max="15" width="12.5" style="31" customWidth="1"/>
    <col min="16" max="16" width="28.25" style="16" customWidth="1"/>
    <col min="17" max="17" width="70.625" style="82" customWidth="1"/>
    <col min="18" max="18" width="48" style="14" customWidth="1"/>
    <col min="19" max="19" width="15.75" style="1" hidden="1" customWidth="1" outlineLevel="1"/>
    <col min="20" max="20" width="31.375" style="1" hidden="1" customWidth="1" outlineLevel="1"/>
    <col min="21" max="22" width="16.5" style="14" hidden="1" customWidth="1" outlineLevel="1"/>
    <col min="23" max="23" width="25.125" style="14" hidden="1" customWidth="1" outlineLevel="1"/>
    <col min="24" max="28" width="9" style="14" hidden="1" customWidth="1" outlineLevel="1"/>
    <col min="29" max="29" width="9" style="14" collapsed="1"/>
    <col min="30" max="16384" width="9" style="14"/>
  </cols>
  <sheetData>
    <row r="1" spans="1:28" ht="40.15" customHeight="1" thickBot="1" x14ac:dyDescent="0.2">
      <c r="A1" s="179" t="s">
        <v>39</v>
      </c>
      <c r="B1" s="180"/>
      <c r="C1" s="180"/>
      <c r="D1" s="180"/>
      <c r="E1" s="180"/>
      <c r="F1" s="180"/>
      <c r="G1" s="181"/>
      <c r="J1" s="145" t="s">
        <v>21</v>
      </c>
      <c r="K1" s="146"/>
      <c r="L1" s="147"/>
      <c r="M1" s="16"/>
      <c r="N1" s="31"/>
      <c r="O1" s="16"/>
      <c r="P1" s="80"/>
      <c r="Q1" s="90"/>
      <c r="R1" s="15"/>
      <c r="S1" s="15"/>
      <c r="T1" s="15"/>
    </row>
    <row r="2" spans="1:28" ht="110.1" customHeight="1" x14ac:dyDescent="0.15">
      <c r="A2" s="182" t="s">
        <v>34</v>
      </c>
      <c r="B2" s="183"/>
      <c r="C2" s="184" t="s">
        <v>71</v>
      </c>
      <c r="D2" s="185"/>
      <c r="E2" s="37" t="s">
        <v>51</v>
      </c>
      <c r="F2" s="186" t="s">
        <v>67</v>
      </c>
      <c r="G2" s="187"/>
      <c r="J2" s="79" t="s">
        <v>22</v>
      </c>
      <c r="K2" s="148" t="s">
        <v>62</v>
      </c>
      <c r="L2" s="149"/>
      <c r="M2" s="16"/>
      <c r="N2" s="31"/>
      <c r="O2" s="16"/>
      <c r="P2" s="80"/>
      <c r="Q2" s="90"/>
      <c r="R2" s="15"/>
      <c r="S2" s="15"/>
      <c r="T2" s="15"/>
    </row>
    <row r="3" spans="1:28" ht="119.25" customHeight="1" x14ac:dyDescent="0.15">
      <c r="A3" s="188" t="s">
        <v>82</v>
      </c>
      <c r="B3" s="188"/>
      <c r="C3" s="188"/>
      <c r="D3" s="188"/>
      <c r="E3" s="188"/>
      <c r="F3" s="39" t="s">
        <v>35</v>
      </c>
      <c r="G3" s="116" t="s">
        <v>90</v>
      </c>
      <c r="J3" s="38" t="s">
        <v>23</v>
      </c>
      <c r="K3" s="150" t="s">
        <v>24</v>
      </c>
      <c r="L3" s="151"/>
      <c r="M3" s="16"/>
      <c r="N3" s="31"/>
      <c r="O3" s="16"/>
      <c r="P3" s="80"/>
      <c r="Q3" s="90"/>
      <c r="R3" s="15"/>
      <c r="S3" s="15"/>
      <c r="T3" s="15"/>
    </row>
    <row r="4" spans="1:28" ht="119.25" customHeight="1" thickBot="1" x14ac:dyDescent="0.2">
      <c r="A4" s="188"/>
      <c r="B4" s="188"/>
      <c r="C4" s="188"/>
      <c r="D4" s="188"/>
      <c r="E4" s="188"/>
      <c r="F4" s="42" t="s">
        <v>36</v>
      </c>
      <c r="G4" s="42">
        <f>COUNTIF($B$12:$B$50,"高効率コージェネレーション")</f>
        <v>7</v>
      </c>
      <c r="J4" s="43" t="s">
        <v>68</v>
      </c>
      <c r="K4" s="152" t="s">
        <v>69</v>
      </c>
      <c r="L4" s="153"/>
      <c r="M4" s="16"/>
      <c r="N4" s="31"/>
      <c r="O4" s="16"/>
      <c r="P4" s="81"/>
      <c r="Q4" s="90"/>
      <c r="R4" s="84" t="str">
        <f>IF(COUNTIF(S12:S50,"✓")=0,"",COUNTIF(S12:S50,"✓"))</f>
        <v/>
      </c>
      <c r="S4" s="84"/>
      <c r="T4" s="84"/>
    </row>
    <row r="5" spans="1:28" s="23" customFormat="1" ht="30" customHeight="1" thickBot="1" x14ac:dyDescent="0.2">
      <c r="A5" s="18"/>
      <c r="B5" s="45"/>
      <c r="C5" s="19"/>
      <c r="D5" s="18"/>
      <c r="E5" s="46"/>
      <c r="F5" s="47"/>
      <c r="G5" s="18"/>
      <c r="H5" s="18"/>
      <c r="I5" s="18"/>
      <c r="J5" s="18"/>
      <c r="K5" s="18"/>
      <c r="L5" s="18"/>
      <c r="M5" s="20"/>
      <c r="N5" s="21"/>
      <c r="O5" s="20"/>
      <c r="P5" s="21"/>
      <c r="Q5" s="91"/>
      <c r="R5" s="22"/>
      <c r="S5" s="92"/>
      <c r="T5" s="92"/>
      <c r="U5" s="14"/>
      <c r="W5" s="14"/>
    </row>
    <row r="6" spans="1:28" s="23" customFormat="1" ht="39.75" customHeight="1" x14ac:dyDescent="0.15">
      <c r="A6" s="48" t="s">
        <v>3</v>
      </c>
      <c r="B6" s="49">
        <f>COLUMN()-1</f>
        <v>1</v>
      </c>
      <c r="C6" s="49">
        <f t="shared" ref="C6:M6" si="0">COLUMN()-1</f>
        <v>2</v>
      </c>
      <c r="D6" s="49">
        <f t="shared" si="0"/>
        <v>3</v>
      </c>
      <c r="E6" s="65">
        <f t="shared" si="0"/>
        <v>4</v>
      </c>
      <c r="F6" s="49">
        <f t="shared" si="0"/>
        <v>5</v>
      </c>
      <c r="G6" s="49">
        <f t="shared" si="0"/>
        <v>6</v>
      </c>
      <c r="H6" s="65">
        <f t="shared" si="0"/>
        <v>7</v>
      </c>
      <c r="I6" s="65">
        <f t="shared" si="0"/>
        <v>8</v>
      </c>
      <c r="J6" s="65">
        <f t="shared" si="0"/>
        <v>9</v>
      </c>
      <c r="K6" s="65">
        <f t="shared" si="0"/>
        <v>10</v>
      </c>
      <c r="L6" s="65">
        <f t="shared" si="0"/>
        <v>11</v>
      </c>
      <c r="M6" s="143">
        <f t="shared" si="0"/>
        <v>12</v>
      </c>
      <c r="N6" s="156">
        <f>COLUMN()-1</f>
        <v>13</v>
      </c>
      <c r="O6" s="157"/>
      <c r="P6" s="93">
        <f>COLUMN()-2</f>
        <v>14</v>
      </c>
      <c r="Q6" s="94">
        <f t="shared" ref="Q6:R6" si="1">COLUMN()-2</f>
        <v>15</v>
      </c>
      <c r="R6" s="88">
        <f t="shared" si="1"/>
        <v>16</v>
      </c>
      <c r="S6" s="121"/>
      <c r="T6" s="124"/>
      <c r="U6" s="22"/>
      <c r="V6" s="22"/>
      <c r="W6" s="14"/>
      <c r="X6" s="138" t="s">
        <v>95</v>
      </c>
    </row>
    <row r="7" spans="1:28" s="23" customFormat="1" ht="39.75" customHeight="1" x14ac:dyDescent="0.15">
      <c r="A7" s="50" t="s">
        <v>31</v>
      </c>
      <c r="B7" s="51" t="s">
        <v>26</v>
      </c>
      <c r="C7" s="51" t="s">
        <v>26</v>
      </c>
      <c r="D7" s="51" t="s">
        <v>26</v>
      </c>
      <c r="E7" s="83" t="s">
        <v>46</v>
      </c>
      <c r="F7" s="51" t="s">
        <v>26</v>
      </c>
      <c r="G7" s="51" t="s">
        <v>26</v>
      </c>
      <c r="H7" s="83" t="s">
        <v>46</v>
      </c>
      <c r="I7" s="83" t="s">
        <v>46</v>
      </c>
      <c r="J7" s="83" t="s">
        <v>46</v>
      </c>
      <c r="K7" s="83" t="s">
        <v>46</v>
      </c>
      <c r="L7" s="83" t="s">
        <v>46</v>
      </c>
      <c r="M7" s="144" t="s">
        <v>26</v>
      </c>
      <c r="N7" s="83" t="s">
        <v>46</v>
      </c>
      <c r="O7" s="83" t="s">
        <v>46</v>
      </c>
      <c r="P7" s="95" t="s">
        <v>46</v>
      </c>
      <c r="Q7" s="83" t="s">
        <v>46</v>
      </c>
      <c r="R7" s="96" t="s">
        <v>46</v>
      </c>
      <c r="S7" s="122"/>
      <c r="T7" s="125"/>
      <c r="U7" s="22"/>
      <c r="V7" s="22" t="s">
        <v>16</v>
      </c>
      <c r="W7" s="14"/>
      <c r="X7" s="19">
        <f>IF(AND($G$4&gt;0,OR($C$2="",$F$2="",$G$3="")),1,0)</f>
        <v>0</v>
      </c>
    </row>
    <row r="8" spans="1:28" s="23" customFormat="1" ht="39.75" customHeight="1" thickBot="1" x14ac:dyDescent="0.2">
      <c r="A8" s="52" t="s">
        <v>32</v>
      </c>
      <c r="B8" s="53" t="s">
        <v>27</v>
      </c>
      <c r="C8" s="68" t="s">
        <v>37</v>
      </c>
      <c r="D8" s="53" t="s">
        <v>27</v>
      </c>
      <c r="E8" s="53" t="s">
        <v>27</v>
      </c>
      <c r="F8" s="68" t="s">
        <v>37</v>
      </c>
      <c r="G8" s="68" t="s">
        <v>37</v>
      </c>
      <c r="H8" s="68" t="s">
        <v>37</v>
      </c>
      <c r="I8" s="53" t="s">
        <v>27</v>
      </c>
      <c r="J8" s="68" t="s">
        <v>37</v>
      </c>
      <c r="K8" s="53" t="s">
        <v>27</v>
      </c>
      <c r="L8" s="68" t="s">
        <v>37</v>
      </c>
      <c r="M8" s="68" t="s">
        <v>37</v>
      </c>
      <c r="N8" s="68" t="s">
        <v>37</v>
      </c>
      <c r="O8" s="68" t="s">
        <v>37</v>
      </c>
      <c r="P8" s="97" t="s">
        <v>38</v>
      </c>
      <c r="Q8" s="68" t="s">
        <v>75</v>
      </c>
      <c r="R8" s="75" t="s">
        <v>38</v>
      </c>
      <c r="S8" s="123"/>
      <c r="T8" s="126"/>
      <c r="U8" s="22" t="s">
        <v>17</v>
      </c>
      <c r="V8" s="22" t="s">
        <v>18</v>
      </c>
      <c r="W8" s="14"/>
    </row>
    <row r="9" spans="1:28" ht="30" customHeight="1" x14ac:dyDescent="0.15">
      <c r="A9" s="173" t="s">
        <v>25</v>
      </c>
      <c r="B9" s="175" t="s">
        <v>28</v>
      </c>
      <c r="C9" s="176" t="s">
        <v>0</v>
      </c>
      <c r="D9" s="176" t="s">
        <v>29</v>
      </c>
      <c r="E9" s="154" t="s">
        <v>30</v>
      </c>
      <c r="F9" s="176" t="s">
        <v>5</v>
      </c>
      <c r="G9" s="178" t="s">
        <v>7</v>
      </c>
      <c r="H9" s="172" t="s">
        <v>6</v>
      </c>
      <c r="I9" s="172" t="s">
        <v>73</v>
      </c>
      <c r="J9" s="154" t="s">
        <v>80</v>
      </c>
      <c r="K9" s="154" t="s">
        <v>74</v>
      </c>
      <c r="L9" s="154" t="s">
        <v>78</v>
      </c>
      <c r="M9" s="162" t="s">
        <v>88</v>
      </c>
      <c r="N9" s="164" t="s">
        <v>79</v>
      </c>
      <c r="O9" s="66"/>
      <c r="P9" s="166" t="s">
        <v>47</v>
      </c>
      <c r="Q9" s="172" t="s">
        <v>48</v>
      </c>
      <c r="R9" s="168" t="s">
        <v>4</v>
      </c>
      <c r="S9" s="170" t="s">
        <v>93</v>
      </c>
      <c r="T9" s="158" t="s">
        <v>94</v>
      </c>
      <c r="U9" s="160" t="s">
        <v>19</v>
      </c>
      <c r="V9" s="160"/>
      <c r="W9" s="161"/>
    </row>
    <row r="10" spans="1:28" ht="30" customHeight="1" x14ac:dyDescent="0.15">
      <c r="A10" s="174"/>
      <c r="B10" s="175"/>
      <c r="C10" s="177"/>
      <c r="D10" s="177"/>
      <c r="E10" s="155"/>
      <c r="F10" s="177"/>
      <c r="G10" s="177"/>
      <c r="H10" s="155"/>
      <c r="I10" s="155"/>
      <c r="J10" s="155"/>
      <c r="K10" s="155"/>
      <c r="L10" s="155"/>
      <c r="M10" s="163"/>
      <c r="N10" s="165"/>
      <c r="O10" s="67" t="s">
        <v>8</v>
      </c>
      <c r="P10" s="167"/>
      <c r="Q10" s="155"/>
      <c r="R10" s="169"/>
      <c r="S10" s="171"/>
      <c r="T10" s="159"/>
      <c r="U10" s="87" t="s">
        <v>20</v>
      </c>
      <c r="V10" s="24" t="s">
        <v>15</v>
      </c>
      <c r="W10" s="25" t="s">
        <v>4</v>
      </c>
    </row>
    <row r="11" spans="1:28" ht="25.15" customHeight="1" x14ac:dyDescent="0.15">
      <c r="A11" s="54" t="s">
        <v>33</v>
      </c>
      <c r="B11" s="64" t="s">
        <v>39</v>
      </c>
      <c r="C11" s="55" t="s">
        <v>104</v>
      </c>
      <c r="D11" s="27" t="s">
        <v>102</v>
      </c>
      <c r="E11" s="27" t="s">
        <v>67</v>
      </c>
      <c r="F11" s="34" t="s">
        <v>61</v>
      </c>
      <c r="G11" s="34" t="s">
        <v>92</v>
      </c>
      <c r="H11" s="34" t="s">
        <v>105</v>
      </c>
      <c r="I11" s="85">
        <f>IF(H11="","",※編集不可※選択項目!$F$2)</f>
        <v>82</v>
      </c>
      <c r="J11" s="34">
        <v>85.5</v>
      </c>
      <c r="K11" s="85">
        <f>IF(H11="","",※編集不可※選択項目!$G$2)</f>
        <v>41</v>
      </c>
      <c r="L11" s="34">
        <v>33.5</v>
      </c>
      <c r="M11" s="34">
        <v>25</v>
      </c>
      <c r="N11" s="34">
        <v>74.599999999999994</v>
      </c>
      <c r="O11" s="56" t="s">
        <v>10</v>
      </c>
      <c r="P11" s="102">
        <v>400</v>
      </c>
      <c r="Q11" s="106" t="s">
        <v>103</v>
      </c>
      <c r="R11" s="76"/>
      <c r="S11" s="132"/>
      <c r="T11" s="133"/>
      <c r="U11" s="129"/>
      <c r="V11" s="130"/>
      <c r="W11" s="131"/>
      <c r="X11" s="58" t="s">
        <v>98</v>
      </c>
      <c r="Y11" s="58" t="s">
        <v>96</v>
      </c>
      <c r="Z11" s="58" t="s">
        <v>97</v>
      </c>
      <c r="AA11" s="59" t="s">
        <v>49</v>
      </c>
      <c r="AB11" s="59" t="s">
        <v>50</v>
      </c>
    </row>
    <row r="12" spans="1:28" ht="25.15" customHeight="1" x14ac:dyDescent="0.15">
      <c r="A12" s="33">
        <f t="shared" ref="A12:A43" si="2">ROW()-11</f>
        <v>1</v>
      </c>
      <c r="B12" s="57" t="str">
        <f>IF($C12="","","高効率コージェネレーション")</f>
        <v>高効率コージェネレーション</v>
      </c>
      <c r="C12" s="139" t="s">
        <v>104</v>
      </c>
      <c r="D12" s="27" t="str">
        <f>IF($C$2="","",IF($B12&lt;&gt;"",$C$2,""))</f>
        <v>○○○株式会社</v>
      </c>
      <c r="E12" s="27" t="str">
        <f>IF($F$2="","",IF($B12&lt;&gt;"",$F$2,""))</f>
        <v>マルマルマル</v>
      </c>
      <c r="F12" s="98" t="s">
        <v>58</v>
      </c>
      <c r="G12" s="98" t="s">
        <v>52</v>
      </c>
      <c r="H12" s="98" t="s">
        <v>108</v>
      </c>
      <c r="I12" s="85">
        <f>IF(H12="","",※編集不可※選択項目!$F$2)</f>
        <v>82</v>
      </c>
      <c r="J12" s="98">
        <v>83.2</v>
      </c>
      <c r="K12" s="85">
        <f>IF(H12="","",※編集不可※選択項目!$G$2)</f>
        <v>41</v>
      </c>
      <c r="L12" s="98">
        <v>30.5</v>
      </c>
      <c r="M12" s="98">
        <v>22</v>
      </c>
      <c r="N12" s="98">
        <v>71.599999999999994</v>
      </c>
      <c r="O12" s="99" t="s">
        <v>10</v>
      </c>
      <c r="P12" s="103"/>
      <c r="Q12" s="114"/>
      <c r="R12" s="100"/>
      <c r="S12" s="134"/>
      <c r="T12" s="135"/>
      <c r="U12" s="32"/>
      <c r="V12" s="29"/>
      <c r="W12" s="30"/>
      <c r="X12" s="60">
        <f>IF(AND($C12&lt;&gt;"",OR(F12="",G12="",H12="",J12="",L12="",M12="",N12="",O12="")),1,0)</f>
        <v>0</v>
      </c>
      <c r="Y12" s="60">
        <f t="shared" ref="Y12:Y51" si="3">IF(AND($G12&lt;&gt;"",COUNTIF($G12,"*■*")&gt;0,$Q12=""),1,0)</f>
        <v>0</v>
      </c>
      <c r="Z12" s="60" t="str">
        <f>TEXT(IF(G12="","",G12),"G/標準")</f>
        <v>XYZ-bbbb</v>
      </c>
      <c r="AA12" s="61">
        <f t="shared" ref="AA12" si="4">IF(Z12="",0,COUNTIF($Z$12:$Z$1048576,Z12))</f>
        <v>2</v>
      </c>
      <c r="AB12" s="61">
        <f>IF(AND($J12&lt;$I12,$L12&lt;$K12),1,0)</f>
        <v>0</v>
      </c>
    </row>
    <row r="13" spans="1:28" ht="25.15" customHeight="1" x14ac:dyDescent="0.15">
      <c r="A13" s="33">
        <f t="shared" si="2"/>
        <v>2</v>
      </c>
      <c r="B13" s="57" t="str">
        <f t="shared" ref="B13:B51" si="5">IF($C13="","","高効率コージェネレーション")</f>
        <v>高効率コージェネレーション</v>
      </c>
      <c r="C13" s="139" t="s">
        <v>104</v>
      </c>
      <c r="D13" s="27" t="str">
        <f t="shared" ref="D13:D51" si="6">IF($C$2="","",IF($B13&lt;&gt;"",$C$2,""))</f>
        <v>○○○株式会社</v>
      </c>
      <c r="E13" s="27" t="str">
        <f t="shared" ref="E13:E51" si="7">IF($F$2="","",IF($B13&lt;&gt;"",$F$2,""))</f>
        <v>マルマルマル</v>
      </c>
      <c r="F13" s="98" t="s">
        <v>58</v>
      </c>
      <c r="G13" s="98" t="s">
        <v>52</v>
      </c>
      <c r="H13" s="98" t="s">
        <v>108</v>
      </c>
      <c r="I13" s="85">
        <f>IF(H13="","",※編集不可※選択項目!$F$2)</f>
        <v>82</v>
      </c>
      <c r="J13" s="98">
        <v>83.4</v>
      </c>
      <c r="K13" s="85">
        <f>IF(H13="","",※編集不可※選択項目!$G$2)</f>
        <v>41</v>
      </c>
      <c r="L13" s="98">
        <v>31.8</v>
      </c>
      <c r="M13" s="98">
        <v>22.5</v>
      </c>
      <c r="N13" s="98">
        <v>72</v>
      </c>
      <c r="O13" s="99" t="s">
        <v>86</v>
      </c>
      <c r="P13" s="103"/>
      <c r="Q13" s="114"/>
      <c r="R13" s="100"/>
      <c r="S13" s="134"/>
      <c r="T13" s="135"/>
      <c r="U13" s="32"/>
      <c r="V13" s="29"/>
      <c r="W13" s="30"/>
      <c r="X13" s="60">
        <f t="shared" ref="X13:X51" si="8">IF(AND($C13&lt;&gt;"",OR(F13="",G13="",H13="",J13="",L13="",M13="",N13="",O13="")),1,0)</f>
        <v>0</v>
      </c>
      <c r="Y13" s="60">
        <f t="shared" si="3"/>
        <v>0</v>
      </c>
      <c r="Z13" s="60" t="str">
        <f t="shared" ref="Z13:Z51" si="9">TEXT(IF(G13="","",G13),"G/標準")</f>
        <v>XYZ-bbbb</v>
      </c>
      <c r="AA13" s="61">
        <f t="shared" ref="AA13:AA51" si="10">IF(Z13="",0,COUNTIF($Z$12:$Z$1048576,Z13))</f>
        <v>2</v>
      </c>
      <c r="AB13" s="61">
        <f t="shared" ref="AB13:AB51" si="11">IF(AND($J13&lt;$I13,$L13&lt;$K13),1,0)</f>
        <v>0</v>
      </c>
    </row>
    <row r="14" spans="1:28" ht="25.15" customHeight="1" x14ac:dyDescent="0.15">
      <c r="A14" s="33">
        <f t="shared" si="2"/>
        <v>3</v>
      </c>
      <c r="B14" s="57" t="str">
        <f t="shared" si="5"/>
        <v>高効率コージェネレーション</v>
      </c>
      <c r="C14" s="139" t="s">
        <v>104</v>
      </c>
      <c r="D14" s="27" t="str">
        <f t="shared" si="6"/>
        <v>○○○株式会社</v>
      </c>
      <c r="E14" s="27" t="str">
        <f t="shared" si="7"/>
        <v>マルマルマル</v>
      </c>
      <c r="F14" s="98" t="s">
        <v>58</v>
      </c>
      <c r="G14" s="98" t="s">
        <v>53</v>
      </c>
      <c r="H14" s="98" t="s">
        <v>108</v>
      </c>
      <c r="I14" s="85">
        <f>IF(H14="","",※編集不可※選択項目!$F$2)</f>
        <v>82</v>
      </c>
      <c r="J14" s="98">
        <v>83.8</v>
      </c>
      <c r="K14" s="85">
        <f>IF(H14="","",※編集不可※選択項目!$G$2)</f>
        <v>41</v>
      </c>
      <c r="L14" s="98">
        <v>32</v>
      </c>
      <c r="M14" s="98">
        <v>22.8</v>
      </c>
      <c r="N14" s="98">
        <v>73.5</v>
      </c>
      <c r="O14" s="99" t="s">
        <v>87</v>
      </c>
      <c r="P14" s="103"/>
      <c r="Q14" s="114"/>
      <c r="R14" s="100"/>
      <c r="S14" s="134"/>
      <c r="T14" s="135"/>
      <c r="U14" s="32"/>
      <c r="V14" s="29"/>
      <c r="W14" s="30"/>
      <c r="X14" s="60">
        <f t="shared" si="8"/>
        <v>0</v>
      </c>
      <c r="Y14" s="60">
        <f t="shared" si="3"/>
        <v>0</v>
      </c>
      <c r="Z14" s="60" t="str">
        <f t="shared" si="9"/>
        <v>XYZ-dddd</v>
      </c>
      <c r="AA14" s="61">
        <f t="shared" si="10"/>
        <v>1</v>
      </c>
      <c r="AB14" s="61">
        <f t="shared" si="11"/>
        <v>0</v>
      </c>
    </row>
    <row r="15" spans="1:28" ht="25.15" customHeight="1" x14ac:dyDescent="0.15">
      <c r="A15" s="33">
        <f t="shared" si="2"/>
        <v>4</v>
      </c>
      <c r="B15" s="57" t="str">
        <f t="shared" si="5"/>
        <v>高効率コージェネレーション</v>
      </c>
      <c r="C15" s="139" t="s">
        <v>104</v>
      </c>
      <c r="D15" s="27" t="str">
        <f t="shared" si="6"/>
        <v>○○○株式会社</v>
      </c>
      <c r="E15" s="27" t="str">
        <f t="shared" si="7"/>
        <v>マルマルマル</v>
      </c>
      <c r="F15" s="98" t="s">
        <v>58</v>
      </c>
      <c r="G15" s="98" t="s">
        <v>54</v>
      </c>
      <c r="H15" s="98" t="s">
        <v>108</v>
      </c>
      <c r="I15" s="85">
        <f>IF(H15="","",※編集不可※選択項目!$F$2)</f>
        <v>82</v>
      </c>
      <c r="J15" s="98">
        <v>85.5</v>
      </c>
      <c r="K15" s="85">
        <f>IF(H15="","",※編集不可※選択項目!$G$2)</f>
        <v>41</v>
      </c>
      <c r="L15" s="98">
        <v>34</v>
      </c>
      <c r="M15" s="98">
        <v>25</v>
      </c>
      <c r="N15" s="98">
        <v>74</v>
      </c>
      <c r="O15" s="99" t="s">
        <v>76</v>
      </c>
      <c r="P15" s="103"/>
      <c r="Q15" s="114"/>
      <c r="R15" s="100"/>
      <c r="S15" s="134"/>
      <c r="T15" s="135"/>
      <c r="U15" s="32"/>
      <c r="V15" s="29"/>
      <c r="W15" s="30"/>
      <c r="X15" s="60">
        <f t="shared" si="8"/>
        <v>0</v>
      </c>
      <c r="Y15" s="60">
        <f t="shared" si="3"/>
        <v>0</v>
      </c>
      <c r="Z15" s="60" t="str">
        <f t="shared" si="9"/>
        <v>XYZ-eeee</v>
      </c>
      <c r="AA15" s="61">
        <f t="shared" si="10"/>
        <v>1</v>
      </c>
      <c r="AB15" s="61">
        <f t="shared" si="11"/>
        <v>0</v>
      </c>
    </row>
    <row r="16" spans="1:28" ht="25.15" customHeight="1" x14ac:dyDescent="0.15">
      <c r="A16" s="33">
        <f t="shared" si="2"/>
        <v>5</v>
      </c>
      <c r="B16" s="57" t="str">
        <f t="shared" si="5"/>
        <v>高効率コージェネレーション</v>
      </c>
      <c r="C16" s="101" t="s">
        <v>104</v>
      </c>
      <c r="D16" s="27" t="str">
        <f t="shared" si="6"/>
        <v>○○○株式会社</v>
      </c>
      <c r="E16" s="27" t="str">
        <f t="shared" si="7"/>
        <v>マルマルマル</v>
      </c>
      <c r="F16" s="98" t="s">
        <v>59</v>
      </c>
      <c r="G16" s="98" t="s">
        <v>55</v>
      </c>
      <c r="H16" s="98" t="s">
        <v>109</v>
      </c>
      <c r="I16" s="85">
        <f>IF(H16="","",※編集不可※選択項目!$F$2)</f>
        <v>82</v>
      </c>
      <c r="J16" s="98">
        <v>88.8</v>
      </c>
      <c r="K16" s="85">
        <f>IF(H16="","",※編集不可※選択項目!$G$2)</f>
        <v>41</v>
      </c>
      <c r="L16" s="98"/>
      <c r="M16" s="98"/>
      <c r="N16" s="98"/>
      <c r="O16" s="99" t="s">
        <v>86</v>
      </c>
      <c r="P16" s="103"/>
      <c r="Q16" s="114"/>
      <c r="R16" s="100"/>
      <c r="S16" s="134"/>
      <c r="T16" s="135"/>
      <c r="U16" s="32"/>
      <c r="V16" s="29"/>
      <c r="W16" s="30"/>
      <c r="X16" s="60">
        <f t="shared" si="8"/>
        <v>1</v>
      </c>
      <c r="Y16" s="60">
        <f t="shared" si="3"/>
        <v>0</v>
      </c>
      <c r="Z16" s="60" t="str">
        <f t="shared" si="9"/>
        <v>ABC-1111</v>
      </c>
      <c r="AA16" s="61">
        <f t="shared" si="10"/>
        <v>1</v>
      </c>
      <c r="AB16" s="61">
        <f t="shared" si="11"/>
        <v>0</v>
      </c>
    </row>
    <row r="17" spans="1:28" ht="25.15" customHeight="1" x14ac:dyDescent="0.15">
      <c r="A17" s="33">
        <f t="shared" si="2"/>
        <v>6</v>
      </c>
      <c r="B17" s="57" t="str">
        <f t="shared" si="5"/>
        <v>高効率コージェネレーション</v>
      </c>
      <c r="C17" s="101" t="s">
        <v>104</v>
      </c>
      <c r="D17" s="27" t="str">
        <f t="shared" si="6"/>
        <v>○○○株式会社</v>
      </c>
      <c r="E17" s="27" t="str">
        <f t="shared" si="7"/>
        <v>マルマルマル</v>
      </c>
      <c r="F17" s="98" t="s">
        <v>59</v>
      </c>
      <c r="G17" s="98" t="s">
        <v>56</v>
      </c>
      <c r="H17" s="98" t="s">
        <v>112</v>
      </c>
      <c r="I17" s="85">
        <f>IF(H17="","",※編集不可※選択項目!$F$2)</f>
        <v>82</v>
      </c>
      <c r="J17" s="98">
        <v>81</v>
      </c>
      <c r="K17" s="85">
        <f>IF(H17="","",※編集不可※選択項目!$G$2)</f>
        <v>41</v>
      </c>
      <c r="L17" s="98">
        <v>40</v>
      </c>
      <c r="M17" s="98">
        <v>35.799999999999997</v>
      </c>
      <c r="N17" s="98">
        <v>83</v>
      </c>
      <c r="O17" s="99" t="s">
        <v>76</v>
      </c>
      <c r="P17" s="103"/>
      <c r="Q17" s="115"/>
      <c r="R17" s="100"/>
      <c r="S17" s="134"/>
      <c r="T17" s="135"/>
      <c r="U17" s="32"/>
      <c r="V17" s="29"/>
      <c r="W17" s="30"/>
      <c r="X17" s="60">
        <f t="shared" si="8"/>
        <v>0</v>
      </c>
      <c r="Y17" s="60">
        <f t="shared" si="3"/>
        <v>0</v>
      </c>
      <c r="Z17" s="60" t="str">
        <f t="shared" si="9"/>
        <v>ABC-2222</v>
      </c>
      <c r="AA17" s="61">
        <f t="shared" si="10"/>
        <v>1</v>
      </c>
      <c r="AB17" s="61">
        <f t="shared" si="11"/>
        <v>1</v>
      </c>
    </row>
    <row r="18" spans="1:28" ht="25.15" customHeight="1" x14ac:dyDescent="0.15">
      <c r="A18" s="33">
        <f t="shared" si="2"/>
        <v>7</v>
      </c>
      <c r="B18" s="57" t="str">
        <f t="shared" si="5"/>
        <v>高効率コージェネレーション</v>
      </c>
      <c r="C18" s="101" t="s">
        <v>104</v>
      </c>
      <c r="D18" s="27" t="str">
        <f t="shared" si="6"/>
        <v>○○○株式会社</v>
      </c>
      <c r="E18" s="27" t="str">
        <f t="shared" si="7"/>
        <v>マルマルマル</v>
      </c>
      <c r="F18" s="98" t="s">
        <v>60</v>
      </c>
      <c r="G18" s="98" t="s">
        <v>57</v>
      </c>
      <c r="H18" s="98" t="s">
        <v>110</v>
      </c>
      <c r="I18" s="85">
        <f>IF(H18="","",※編集不可※選択項目!$F$2)</f>
        <v>82</v>
      </c>
      <c r="J18" s="98">
        <v>90.5</v>
      </c>
      <c r="K18" s="85">
        <f>IF(H18="","",※編集不可※選択項目!$G$2)</f>
        <v>41</v>
      </c>
      <c r="L18" s="98">
        <v>38</v>
      </c>
      <c r="M18" s="98">
        <v>35.700000000000003</v>
      </c>
      <c r="N18" s="98">
        <v>75.5</v>
      </c>
      <c r="O18" s="99" t="s">
        <v>10</v>
      </c>
      <c r="P18" s="103"/>
      <c r="Q18" s="115" t="s">
        <v>103</v>
      </c>
      <c r="R18" s="100"/>
      <c r="S18" s="134"/>
      <c r="T18" s="135"/>
      <c r="U18" s="32"/>
      <c r="V18" s="29"/>
      <c r="W18" s="30"/>
      <c r="X18" s="60">
        <f t="shared" si="8"/>
        <v>0</v>
      </c>
      <c r="Y18" s="60">
        <f t="shared" si="3"/>
        <v>0</v>
      </c>
      <c r="Z18" s="60" t="str">
        <f t="shared" si="9"/>
        <v>EFG-aaaa■</v>
      </c>
      <c r="AA18" s="61">
        <f t="shared" si="10"/>
        <v>1</v>
      </c>
      <c r="AB18" s="61">
        <f t="shared" si="11"/>
        <v>0</v>
      </c>
    </row>
    <row r="19" spans="1:28" ht="25.15" customHeight="1" x14ac:dyDescent="0.15">
      <c r="A19" s="33">
        <f t="shared" si="2"/>
        <v>8</v>
      </c>
      <c r="B19" s="57" t="str">
        <f t="shared" si="5"/>
        <v/>
      </c>
      <c r="C19" s="101"/>
      <c r="D19" s="27" t="str">
        <f t="shared" si="6"/>
        <v/>
      </c>
      <c r="E19" s="27" t="str">
        <f t="shared" si="7"/>
        <v/>
      </c>
      <c r="F19" s="98"/>
      <c r="G19" s="98"/>
      <c r="H19" s="98"/>
      <c r="I19" s="85" t="str">
        <f>IF(H19="","",※編集不可※選択項目!$F$2)</f>
        <v/>
      </c>
      <c r="J19" s="98"/>
      <c r="K19" s="85" t="str">
        <f>IF(H19="","",※編集不可※選択項目!$G$2)</f>
        <v/>
      </c>
      <c r="L19" s="98"/>
      <c r="M19" s="98"/>
      <c r="N19" s="98"/>
      <c r="O19" s="99"/>
      <c r="P19" s="103"/>
      <c r="Q19" s="114"/>
      <c r="R19" s="100"/>
      <c r="S19" s="134"/>
      <c r="T19" s="135"/>
      <c r="U19" s="32"/>
      <c r="V19" s="29"/>
      <c r="W19" s="30"/>
      <c r="X19" s="60">
        <f t="shared" si="8"/>
        <v>0</v>
      </c>
      <c r="Y19" s="60">
        <f t="shared" si="3"/>
        <v>0</v>
      </c>
      <c r="Z19" s="60" t="str">
        <f t="shared" si="9"/>
        <v/>
      </c>
      <c r="AA19" s="61">
        <f t="shared" si="10"/>
        <v>0</v>
      </c>
      <c r="AB19" s="61">
        <f t="shared" si="11"/>
        <v>0</v>
      </c>
    </row>
    <row r="20" spans="1:28" ht="25.15" customHeight="1" x14ac:dyDescent="0.15">
      <c r="A20" s="33">
        <f t="shared" si="2"/>
        <v>9</v>
      </c>
      <c r="B20" s="57" t="str">
        <f t="shared" si="5"/>
        <v/>
      </c>
      <c r="C20" s="101"/>
      <c r="D20" s="27" t="str">
        <f t="shared" si="6"/>
        <v/>
      </c>
      <c r="E20" s="27" t="str">
        <f t="shared" si="7"/>
        <v/>
      </c>
      <c r="F20" s="98"/>
      <c r="G20" s="98"/>
      <c r="H20" s="98"/>
      <c r="I20" s="85" t="str">
        <f>IF(H20="","",※編集不可※選択項目!$F$2)</f>
        <v/>
      </c>
      <c r="J20" s="98"/>
      <c r="K20" s="85" t="str">
        <f>IF(H20="","",※編集不可※選択項目!$G$2)</f>
        <v/>
      </c>
      <c r="L20" s="98"/>
      <c r="M20" s="98"/>
      <c r="N20" s="98"/>
      <c r="O20" s="99"/>
      <c r="P20" s="103"/>
      <c r="Q20" s="114"/>
      <c r="R20" s="100"/>
      <c r="S20" s="134"/>
      <c r="T20" s="135"/>
      <c r="U20" s="32"/>
      <c r="V20" s="29"/>
      <c r="W20" s="30"/>
      <c r="X20" s="60">
        <f t="shared" si="8"/>
        <v>0</v>
      </c>
      <c r="Y20" s="60">
        <f t="shared" si="3"/>
        <v>0</v>
      </c>
      <c r="Z20" s="60" t="str">
        <f t="shared" si="9"/>
        <v/>
      </c>
      <c r="AA20" s="61">
        <f t="shared" si="10"/>
        <v>0</v>
      </c>
      <c r="AB20" s="61">
        <f t="shared" si="11"/>
        <v>0</v>
      </c>
    </row>
    <row r="21" spans="1:28" ht="25.15" customHeight="1" x14ac:dyDescent="0.15">
      <c r="A21" s="33">
        <f t="shared" si="2"/>
        <v>10</v>
      </c>
      <c r="B21" s="57" t="str">
        <f t="shared" si="5"/>
        <v/>
      </c>
      <c r="C21" s="101"/>
      <c r="D21" s="27" t="str">
        <f t="shared" si="6"/>
        <v/>
      </c>
      <c r="E21" s="27" t="str">
        <f t="shared" si="7"/>
        <v/>
      </c>
      <c r="F21" s="98"/>
      <c r="G21" s="98"/>
      <c r="H21" s="98"/>
      <c r="I21" s="85" t="str">
        <f>IF(H21="","",※編集不可※選択項目!$F$2)</f>
        <v/>
      </c>
      <c r="J21" s="98"/>
      <c r="K21" s="85" t="str">
        <f>IF(H21="","",※編集不可※選択項目!$G$2)</f>
        <v/>
      </c>
      <c r="L21" s="98"/>
      <c r="M21" s="98"/>
      <c r="N21" s="98"/>
      <c r="O21" s="99"/>
      <c r="P21" s="103"/>
      <c r="Q21" s="114"/>
      <c r="R21" s="100"/>
      <c r="S21" s="134"/>
      <c r="T21" s="135"/>
      <c r="U21" s="32"/>
      <c r="V21" s="29"/>
      <c r="W21" s="30"/>
      <c r="X21" s="60">
        <f t="shared" si="8"/>
        <v>0</v>
      </c>
      <c r="Y21" s="60">
        <f t="shared" si="3"/>
        <v>0</v>
      </c>
      <c r="Z21" s="60" t="str">
        <f t="shared" si="9"/>
        <v/>
      </c>
      <c r="AA21" s="61">
        <f t="shared" si="10"/>
        <v>0</v>
      </c>
      <c r="AB21" s="61">
        <f t="shared" si="11"/>
        <v>0</v>
      </c>
    </row>
    <row r="22" spans="1:28" ht="25.15" customHeight="1" x14ac:dyDescent="0.15">
      <c r="A22" s="33">
        <f t="shared" si="2"/>
        <v>11</v>
      </c>
      <c r="B22" s="57" t="str">
        <f t="shared" si="5"/>
        <v/>
      </c>
      <c r="C22" s="101"/>
      <c r="D22" s="27" t="str">
        <f t="shared" si="6"/>
        <v/>
      </c>
      <c r="E22" s="27" t="str">
        <f t="shared" si="7"/>
        <v/>
      </c>
      <c r="F22" s="98"/>
      <c r="G22" s="98"/>
      <c r="H22" s="98"/>
      <c r="I22" s="85" t="str">
        <f>IF(H22="","",※編集不可※選択項目!$F$2)</f>
        <v/>
      </c>
      <c r="J22" s="98"/>
      <c r="K22" s="85" t="str">
        <f>IF(H22="","",※編集不可※選択項目!$G$2)</f>
        <v/>
      </c>
      <c r="L22" s="98"/>
      <c r="M22" s="98"/>
      <c r="N22" s="98"/>
      <c r="O22" s="99"/>
      <c r="P22" s="103"/>
      <c r="Q22" s="114"/>
      <c r="R22" s="100"/>
      <c r="S22" s="134"/>
      <c r="T22" s="135"/>
      <c r="U22" s="32"/>
      <c r="V22" s="29"/>
      <c r="W22" s="30"/>
      <c r="X22" s="60">
        <f t="shared" si="8"/>
        <v>0</v>
      </c>
      <c r="Y22" s="60">
        <f t="shared" si="3"/>
        <v>0</v>
      </c>
      <c r="Z22" s="60" t="str">
        <f t="shared" si="9"/>
        <v/>
      </c>
      <c r="AA22" s="61">
        <f t="shared" si="10"/>
        <v>0</v>
      </c>
      <c r="AB22" s="61">
        <f t="shared" si="11"/>
        <v>0</v>
      </c>
    </row>
    <row r="23" spans="1:28" ht="25.15" customHeight="1" x14ac:dyDescent="0.15">
      <c r="A23" s="33">
        <f t="shared" si="2"/>
        <v>12</v>
      </c>
      <c r="B23" s="57" t="str">
        <f t="shared" si="5"/>
        <v/>
      </c>
      <c r="C23" s="101"/>
      <c r="D23" s="27" t="str">
        <f t="shared" si="6"/>
        <v/>
      </c>
      <c r="E23" s="27" t="str">
        <f t="shared" si="7"/>
        <v/>
      </c>
      <c r="F23" s="98"/>
      <c r="G23" s="98"/>
      <c r="H23" s="98"/>
      <c r="I23" s="85" t="str">
        <f>IF(H23="","",※編集不可※選択項目!$F$2)</f>
        <v/>
      </c>
      <c r="J23" s="98"/>
      <c r="K23" s="85" t="str">
        <f>IF(H23="","",※編集不可※選択項目!$G$2)</f>
        <v/>
      </c>
      <c r="L23" s="98"/>
      <c r="M23" s="98"/>
      <c r="N23" s="98"/>
      <c r="O23" s="99"/>
      <c r="P23" s="103"/>
      <c r="Q23" s="114"/>
      <c r="R23" s="100"/>
      <c r="S23" s="134"/>
      <c r="T23" s="135"/>
      <c r="U23" s="32"/>
      <c r="V23" s="29"/>
      <c r="W23" s="30"/>
      <c r="X23" s="60">
        <f t="shared" si="8"/>
        <v>0</v>
      </c>
      <c r="Y23" s="60">
        <f t="shared" si="3"/>
        <v>0</v>
      </c>
      <c r="Z23" s="60" t="str">
        <f t="shared" si="9"/>
        <v/>
      </c>
      <c r="AA23" s="61">
        <f t="shared" si="10"/>
        <v>0</v>
      </c>
      <c r="AB23" s="61">
        <f t="shared" si="11"/>
        <v>0</v>
      </c>
    </row>
    <row r="24" spans="1:28" ht="25.15" customHeight="1" x14ac:dyDescent="0.15">
      <c r="A24" s="33">
        <f t="shared" si="2"/>
        <v>13</v>
      </c>
      <c r="B24" s="57" t="str">
        <f t="shared" si="5"/>
        <v/>
      </c>
      <c r="C24" s="101"/>
      <c r="D24" s="27" t="str">
        <f t="shared" si="6"/>
        <v/>
      </c>
      <c r="E24" s="27" t="str">
        <f t="shared" si="7"/>
        <v/>
      </c>
      <c r="F24" s="98"/>
      <c r="G24" s="98"/>
      <c r="H24" s="98"/>
      <c r="I24" s="85" t="str">
        <f>IF(H24="","",※編集不可※選択項目!$F$2)</f>
        <v/>
      </c>
      <c r="J24" s="98"/>
      <c r="K24" s="85" t="str">
        <f>IF(H24="","",※編集不可※選択項目!$G$2)</f>
        <v/>
      </c>
      <c r="L24" s="98"/>
      <c r="M24" s="98"/>
      <c r="N24" s="98"/>
      <c r="O24" s="99"/>
      <c r="P24" s="103"/>
      <c r="Q24" s="114"/>
      <c r="R24" s="100"/>
      <c r="S24" s="134"/>
      <c r="T24" s="135"/>
      <c r="U24" s="32"/>
      <c r="V24" s="29"/>
      <c r="W24" s="30"/>
      <c r="X24" s="60">
        <f t="shared" si="8"/>
        <v>0</v>
      </c>
      <c r="Y24" s="60">
        <f t="shared" si="3"/>
        <v>0</v>
      </c>
      <c r="Z24" s="60" t="str">
        <f t="shared" si="9"/>
        <v/>
      </c>
      <c r="AA24" s="61">
        <f t="shared" si="10"/>
        <v>0</v>
      </c>
      <c r="AB24" s="61">
        <f t="shared" si="11"/>
        <v>0</v>
      </c>
    </row>
    <row r="25" spans="1:28" ht="25.15" customHeight="1" x14ac:dyDescent="0.15">
      <c r="A25" s="33">
        <f t="shared" si="2"/>
        <v>14</v>
      </c>
      <c r="B25" s="57" t="str">
        <f t="shared" si="5"/>
        <v/>
      </c>
      <c r="C25" s="101"/>
      <c r="D25" s="27" t="str">
        <f t="shared" si="6"/>
        <v/>
      </c>
      <c r="E25" s="27" t="str">
        <f t="shared" si="7"/>
        <v/>
      </c>
      <c r="F25" s="98"/>
      <c r="G25" s="98"/>
      <c r="H25" s="98"/>
      <c r="I25" s="85" t="str">
        <f>IF(H25="","",※編集不可※選択項目!$F$2)</f>
        <v/>
      </c>
      <c r="J25" s="98"/>
      <c r="K25" s="85" t="str">
        <f>IF(H25="","",※編集不可※選択項目!$G$2)</f>
        <v/>
      </c>
      <c r="L25" s="98"/>
      <c r="M25" s="98"/>
      <c r="N25" s="98"/>
      <c r="O25" s="99"/>
      <c r="P25" s="103"/>
      <c r="Q25" s="114"/>
      <c r="R25" s="100"/>
      <c r="S25" s="134"/>
      <c r="T25" s="135"/>
      <c r="U25" s="32"/>
      <c r="V25" s="29"/>
      <c r="W25" s="30"/>
      <c r="X25" s="60">
        <f t="shared" si="8"/>
        <v>0</v>
      </c>
      <c r="Y25" s="60">
        <f t="shared" si="3"/>
        <v>0</v>
      </c>
      <c r="Z25" s="60" t="str">
        <f t="shared" si="9"/>
        <v/>
      </c>
      <c r="AA25" s="61">
        <f t="shared" si="10"/>
        <v>0</v>
      </c>
      <c r="AB25" s="61">
        <f t="shared" si="11"/>
        <v>0</v>
      </c>
    </row>
    <row r="26" spans="1:28" ht="25.15" customHeight="1" x14ac:dyDescent="0.15">
      <c r="A26" s="33">
        <f t="shared" si="2"/>
        <v>15</v>
      </c>
      <c r="B26" s="57" t="str">
        <f t="shared" si="5"/>
        <v/>
      </c>
      <c r="C26" s="101"/>
      <c r="D26" s="27" t="str">
        <f t="shared" si="6"/>
        <v/>
      </c>
      <c r="E26" s="27" t="str">
        <f t="shared" si="7"/>
        <v/>
      </c>
      <c r="F26" s="98"/>
      <c r="G26" s="98"/>
      <c r="H26" s="98"/>
      <c r="I26" s="85" t="str">
        <f>IF(H26="","",※編集不可※選択項目!$F$2)</f>
        <v/>
      </c>
      <c r="J26" s="98"/>
      <c r="K26" s="85" t="str">
        <f>IF(H26="","",※編集不可※選択項目!$G$2)</f>
        <v/>
      </c>
      <c r="L26" s="98"/>
      <c r="M26" s="98"/>
      <c r="N26" s="98"/>
      <c r="O26" s="99"/>
      <c r="P26" s="103"/>
      <c r="Q26" s="114"/>
      <c r="R26" s="100"/>
      <c r="S26" s="134"/>
      <c r="T26" s="135"/>
      <c r="U26" s="32"/>
      <c r="V26" s="29"/>
      <c r="W26" s="30"/>
      <c r="X26" s="60">
        <f t="shared" si="8"/>
        <v>0</v>
      </c>
      <c r="Y26" s="60">
        <f t="shared" si="3"/>
        <v>0</v>
      </c>
      <c r="Z26" s="60" t="str">
        <f t="shared" si="9"/>
        <v/>
      </c>
      <c r="AA26" s="61">
        <f t="shared" si="10"/>
        <v>0</v>
      </c>
      <c r="AB26" s="61">
        <f t="shared" si="11"/>
        <v>0</v>
      </c>
    </row>
    <row r="27" spans="1:28" ht="25.15" customHeight="1" x14ac:dyDescent="0.15">
      <c r="A27" s="33">
        <f t="shared" si="2"/>
        <v>16</v>
      </c>
      <c r="B27" s="57" t="str">
        <f t="shared" si="5"/>
        <v/>
      </c>
      <c r="C27" s="101"/>
      <c r="D27" s="27" t="str">
        <f t="shared" si="6"/>
        <v/>
      </c>
      <c r="E27" s="27" t="str">
        <f t="shared" si="7"/>
        <v/>
      </c>
      <c r="F27" s="98"/>
      <c r="G27" s="98"/>
      <c r="H27" s="98"/>
      <c r="I27" s="85" t="str">
        <f>IF(H27="","",※編集不可※選択項目!$F$2)</f>
        <v/>
      </c>
      <c r="J27" s="98"/>
      <c r="K27" s="85" t="str">
        <f>IF(H27="","",※編集不可※選択項目!$G$2)</f>
        <v/>
      </c>
      <c r="L27" s="98"/>
      <c r="M27" s="98"/>
      <c r="N27" s="98"/>
      <c r="O27" s="99"/>
      <c r="P27" s="103"/>
      <c r="Q27" s="114"/>
      <c r="R27" s="100"/>
      <c r="S27" s="134"/>
      <c r="T27" s="135"/>
      <c r="U27" s="32"/>
      <c r="V27" s="29"/>
      <c r="W27" s="30"/>
      <c r="X27" s="60">
        <f t="shared" si="8"/>
        <v>0</v>
      </c>
      <c r="Y27" s="60">
        <f t="shared" si="3"/>
        <v>0</v>
      </c>
      <c r="Z27" s="60" t="str">
        <f t="shared" si="9"/>
        <v/>
      </c>
      <c r="AA27" s="61">
        <f t="shared" si="10"/>
        <v>0</v>
      </c>
      <c r="AB27" s="61">
        <f t="shared" si="11"/>
        <v>0</v>
      </c>
    </row>
    <row r="28" spans="1:28" ht="25.15" customHeight="1" x14ac:dyDescent="0.15">
      <c r="A28" s="33">
        <f t="shared" si="2"/>
        <v>17</v>
      </c>
      <c r="B28" s="57" t="str">
        <f t="shared" si="5"/>
        <v/>
      </c>
      <c r="C28" s="101"/>
      <c r="D28" s="27" t="str">
        <f t="shared" si="6"/>
        <v/>
      </c>
      <c r="E28" s="27" t="str">
        <f t="shared" si="7"/>
        <v/>
      </c>
      <c r="F28" s="98"/>
      <c r="G28" s="98"/>
      <c r="H28" s="98"/>
      <c r="I28" s="85" t="str">
        <f>IF(H28="","",※編集不可※選択項目!$F$2)</f>
        <v/>
      </c>
      <c r="J28" s="98"/>
      <c r="K28" s="85" t="str">
        <f>IF(H28="","",※編集不可※選択項目!$G$2)</f>
        <v/>
      </c>
      <c r="L28" s="98"/>
      <c r="M28" s="98"/>
      <c r="N28" s="98"/>
      <c r="O28" s="99"/>
      <c r="P28" s="103"/>
      <c r="Q28" s="114"/>
      <c r="R28" s="100"/>
      <c r="S28" s="134"/>
      <c r="T28" s="135"/>
      <c r="U28" s="32"/>
      <c r="V28" s="29"/>
      <c r="W28" s="30"/>
      <c r="X28" s="60">
        <f t="shared" si="8"/>
        <v>0</v>
      </c>
      <c r="Y28" s="60">
        <f t="shared" si="3"/>
        <v>0</v>
      </c>
      <c r="Z28" s="60" t="str">
        <f t="shared" si="9"/>
        <v/>
      </c>
      <c r="AA28" s="61">
        <f t="shared" si="10"/>
        <v>0</v>
      </c>
      <c r="AB28" s="61">
        <f t="shared" si="11"/>
        <v>0</v>
      </c>
    </row>
    <row r="29" spans="1:28" ht="25.15" customHeight="1" x14ac:dyDescent="0.15">
      <c r="A29" s="33">
        <f t="shared" si="2"/>
        <v>18</v>
      </c>
      <c r="B29" s="57" t="str">
        <f t="shared" si="5"/>
        <v/>
      </c>
      <c r="C29" s="101"/>
      <c r="D29" s="27" t="str">
        <f t="shared" si="6"/>
        <v/>
      </c>
      <c r="E29" s="27" t="str">
        <f t="shared" si="7"/>
        <v/>
      </c>
      <c r="F29" s="98"/>
      <c r="G29" s="98"/>
      <c r="H29" s="98"/>
      <c r="I29" s="85" t="str">
        <f>IF(H29="","",※編集不可※選択項目!$F$2)</f>
        <v/>
      </c>
      <c r="J29" s="98"/>
      <c r="K29" s="85" t="str">
        <f>IF(H29="","",※編集不可※選択項目!$G$2)</f>
        <v/>
      </c>
      <c r="L29" s="98"/>
      <c r="M29" s="98"/>
      <c r="N29" s="98"/>
      <c r="O29" s="99"/>
      <c r="P29" s="103"/>
      <c r="Q29" s="114"/>
      <c r="R29" s="100"/>
      <c r="S29" s="134"/>
      <c r="T29" s="135"/>
      <c r="U29" s="32"/>
      <c r="V29" s="29"/>
      <c r="W29" s="30"/>
      <c r="X29" s="60">
        <f t="shared" si="8"/>
        <v>0</v>
      </c>
      <c r="Y29" s="60">
        <f t="shared" si="3"/>
        <v>0</v>
      </c>
      <c r="Z29" s="60" t="str">
        <f t="shared" si="9"/>
        <v/>
      </c>
      <c r="AA29" s="61">
        <f t="shared" si="10"/>
        <v>0</v>
      </c>
      <c r="AB29" s="61">
        <f t="shared" si="11"/>
        <v>0</v>
      </c>
    </row>
    <row r="30" spans="1:28" ht="25.15" customHeight="1" x14ac:dyDescent="0.15">
      <c r="A30" s="33">
        <f t="shared" si="2"/>
        <v>19</v>
      </c>
      <c r="B30" s="57" t="str">
        <f t="shared" si="5"/>
        <v/>
      </c>
      <c r="C30" s="101"/>
      <c r="D30" s="27" t="str">
        <f t="shared" si="6"/>
        <v/>
      </c>
      <c r="E30" s="27" t="str">
        <f t="shared" si="7"/>
        <v/>
      </c>
      <c r="F30" s="98"/>
      <c r="G30" s="98"/>
      <c r="H30" s="98"/>
      <c r="I30" s="85" t="str">
        <f>IF(H30="","",※編集不可※選択項目!$F$2)</f>
        <v/>
      </c>
      <c r="J30" s="98"/>
      <c r="K30" s="85" t="str">
        <f>IF(H30="","",※編集不可※選択項目!$G$2)</f>
        <v/>
      </c>
      <c r="L30" s="98"/>
      <c r="M30" s="98"/>
      <c r="N30" s="98"/>
      <c r="O30" s="99"/>
      <c r="P30" s="103"/>
      <c r="Q30" s="114"/>
      <c r="R30" s="100"/>
      <c r="S30" s="134"/>
      <c r="T30" s="135"/>
      <c r="U30" s="32"/>
      <c r="V30" s="29"/>
      <c r="W30" s="30"/>
      <c r="X30" s="60">
        <f t="shared" si="8"/>
        <v>0</v>
      </c>
      <c r="Y30" s="60">
        <f t="shared" si="3"/>
        <v>0</v>
      </c>
      <c r="Z30" s="60" t="str">
        <f t="shared" si="9"/>
        <v/>
      </c>
      <c r="AA30" s="61">
        <f t="shared" si="10"/>
        <v>0</v>
      </c>
      <c r="AB30" s="61">
        <f t="shared" si="11"/>
        <v>0</v>
      </c>
    </row>
    <row r="31" spans="1:28" ht="25.15" customHeight="1" x14ac:dyDescent="0.15">
      <c r="A31" s="33">
        <f t="shared" si="2"/>
        <v>20</v>
      </c>
      <c r="B31" s="57" t="str">
        <f t="shared" si="5"/>
        <v/>
      </c>
      <c r="C31" s="101"/>
      <c r="D31" s="27" t="str">
        <f t="shared" si="6"/>
        <v/>
      </c>
      <c r="E31" s="27" t="str">
        <f t="shared" si="7"/>
        <v/>
      </c>
      <c r="F31" s="98"/>
      <c r="G31" s="98"/>
      <c r="H31" s="98"/>
      <c r="I31" s="85" t="str">
        <f>IF(H31="","",※編集不可※選択項目!$F$2)</f>
        <v/>
      </c>
      <c r="J31" s="98"/>
      <c r="K31" s="85" t="str">
        <f>IF(H31="","",※編集不可※選択項目!$G$2)</f>
        <v/>
      </c>
      <c r="L31" s="98"/>
      <c r="M31" s="98"/>
      <c r="N31" s="98"/>
      <c r="O31" s="99"/>
      <c r="P31" s="103"/>
      <c r="Q31" s="114"/>
      <c r="R31" s="100"/>
      <c r="S31" s="134"/>
      <c r="T31" s="135"/>
      <c r="U31" s="32"/>
      <c r="V31" s="29"/>
      <c r="W31" s="30"/>
      <c r="X31" s="60">
        <f t="shared" si="8"/>
        <v>0</v>
      </c>
      <c r="Y31" s="60">
        <f t="shared" si="3"/>
        <v>0</v>
      </c>
      <c r="Z31" s="60" t="str">
        <f t="shared" si="9"/>
        <v/>
      </c>
      <c r="AA31" s="61">
        <f t="shared" si="10"/>
        <v>0</v>
      </c>
      <c r="AB31" s="61">
        <f t="shared" si="11"/>
        <v>0</v>
      </c>
    </row>
    <row r="32" spans="1:28" ht="25.15" customHeight="1" x14ac:dyDescent="0.15">
      <c r="A32" s="33">
        <f t="shared" si="2"/>
        <v>21</v>
      </c>
      <c r="B32" s="57" t="str">
        <f t="shared" si="5"/>
        <v/>
      </c>
      <c r="C32" s="101"/>
      <c r="D32" s="27" t="str">
        <f t="shared" si="6"/>
        <v/>
      </c>
      <c r="E32" s="27" t="str">
        <f t="shared" si="7"/>
        <v/>
      </c>
      <c r="F32" s="98"/>
      <c r="G32" s="98"/>
      <c r="H32" s="98"/>
      <c r="I32" s="85" t="str">
        <f>IF(H32="","",※編集不可※選択項目!$F$2)</f>
        <v/>
      </c>
      <c r="J32" s="98"/>
      <c r="K32" s="85" t="str">
        <f>IF(H32="","",※編集不可※選択項目!$G$2)</f>
        <v/>
      </c>
      <c r="L32" s="98"/>
      <c r="M32" s="98"/>
      <c r="N32" s="98"/>
      <c r="O32" s="99"/>
      <c r="P32" s="103"/>
      <c r="Q32" s="114"/>
      <c r="R32" s="100"/>
      <c r="S32" s="134"/>
      <c r="T32" s="135"/>
      <c r="U32" s="32"/>
      <c r="V32" s="29"/>
      <c r="W32" s="30"/>
      <c r="X32" s="60">
        <f t="shared" si="8"/>
        <v>0</v>
      </c>
      <c r="Y32" s="60">
        <f t="shared" si="3"/>
        <v>0</v>
      </c>
      <c r="Z32" s="60" t="str">
        <f t="shared" si="9"/>
        <v/>
      </c>
      <c r="AA32" s="61">
        <f t="shared" si="10"/>
        <v>0</v>
      </c>
      <c r="AB32" s="61">
        <f t="shared" si="11"/>
        <v>0</v>
      </c>
    </row>
    <row r="33" spans="1:28" ht="25.15" customHeight="1" x14ac:dyDescent="0.15">
      <c r="A33" s="33">
        <f t="shared" si="2"/>
        <v>22</v>
      </c>
      <c r="B33" s="57" t="str">
        <f t="shared" si="5"/>
        <v/>
      </c>
      <c r="C33" s="101"/>
      <c r="D33" s="27" t="str">
        <f t="shared" si="6"/>
        <v/>
      </c>
      <c r="E33" s="27" t="str">
        <f t="shared" si="7"/>
        <v/>
      </c>
      <c r="F33" s="98"/>
      <c r="G33" s="98"/>
      <c r="H33" s="98"/>
      <c r="I33" s="85" t="str">
        <f>IF(H33="","",※編集不可※選択項目!$F$2)</f>
        <v/>
      </c>
      <c r="J33" s="98"/>
      <c r="K33" s="85" t="str">
        <f>IF(H33="","",※編集不可※選択項目!$G$2)</f>
        <v/>
      </c>
      <c r="L33" s="98"/>
      <c r="M33" s="98"/>
      <c r="N33" s="98"/>
      <c r="O33" s="99"/>
      <c r="P33" s="103"/>
      <c r="Q33" s="114"/>
      <c r="R33" s="100"/>
      <c r="S33" s="134"/>
      <c r="T33" s="135"/>
      <c r="U33" s="32"/>
      <c r="V33" s="29"/>
      <c r="W33" s="30"/>
      <c r="X33" s="60">
        <f t="shared" si="8"/>
        <v>0</v>
      </c>
      <c r="Y33" s="60">
        <f t="shared" si="3"/>
        <v>0</v>
      </c>
      <c r="Z33" s="60" t="str">
        <f t="shared" si="9"/>
        <v/>
      </c>
      <c r="AA33" s="61">
        <f t="shared" si="10"/>
        <v>0</v>
      </c>
      <c r="AB33" s="61">
        <f t="shared" si="11"/>
        <v>0</v>
      </c>
    </row>
    <row r="34" spans="1:28" ht="25.15" customHeight="1" x14ac:dyDescent="0.15">
      <c r="A34" s="33">
        <f t="shared" si="2"/>
        <v>23</v>
      </c>
      <c r="B34" s="57" t="str">
        <f t="shared" si="5"/>
        <v/>
      </c>
      <c r="C34" s="101"/>
      <c r="D34" s="27" t="str">
        <f t="shared" si="6"/>
        <v/>
      </c>
      <c r="E34" s="27" t="str">
        <f t="shared" si="7"/>
        <v/>
      </c>
      <c r="F34" s="98"/>
      <c r="G34" s="98"/>
      <c r="H34" s="98"/>
      <c r="I34" s="85" t="str">
        <f>IF(H34="","",※編集不可※選択項目!$F$2)</f>
        <v/>
      </c>
      <c r="J34" s="98"/>
      <c r="K34" s="85" t="str">
        <f>IF(H34="","",※編集不可※選択項目!$G$2)</f>
        <v/>
      </c>
      <c r="L34" s="98"/>
      <c r="M34" s="98"/>
      <c r="N34" s="98"/>
      <c r="O34" s="99"/>
      <c r="P34" s="103"/>
      <c r="Q34" s="114"/>
      <c r="R34" s="100"/>
      <c r="S34" s="134"/>
      <c r="T34" s="135"/>
      <c r="U34" s="32"/>
      <c r="V34" s="29"/>
      <c r="W34" s="30"/>
      <c r="X34" s="60">
        <f t="shared" si="8"/>
        <v>0</v>
      </c>
      <c r="Y34" s="60">
        <f t="shared" si="3"/>
        <v>0</v>
      </c>
      <c r="Z34" s="60" t="str">
        <f t="shared" si="9"/>
        <v/>
      </c>
      <c r="AA34" s="61">
        <f t="shared" si="10"/>
        <v>0</v>
      </c>
      <c r="AB34" s="61">
        <f t="shared" si="11"/>
        <v>0</v>
      </c>
    </row>
    <row r="35" spans="1:28" ht="25.15" customHeight="1" x14ac:dyDescent="0.15">
      <c r="A35" s="33">
        <f t="shared" si="2"/>
        <v>24</v>
      </c>
      <c r="B35" s="57" t="str">
        <f t="shared" si="5"/>
        <v/>
      </c>
      <c r="C35" s="101"/>
      <c r="D35" s="27" t="str">
        <f t="shared" si="6"/>
        <v/>
      </c>
      <c r="E35" s="27" t="str">
        <f t="shared" si="7"/>
        <v/>
      </c>
      <c r="F35" s="98"/>
      <c r="G35" s="98"/>
      <c r="H35" s="98"/>
      <c r="I35" s="85" t="str">
        <f>IF(H35="","",※編集不可※選択項目!$F$2)</f>
        <v/>
      </c>
      <c r="J35" s="98"/>
      <c r="K35" s="85" t="str">
        <f>IF(H35="","",※編集不可※選択項目!$G$2)</f>
        <v/>
      </c>
      <c r="L35" s="98"/>
      <c r="M35" s="98"/>
      <c r="N35" s="98"/>
      <c r="O35" s="99"/>
      <c r="P35" s="103"/>
      <c r="Q35" s="114"/>
      <c r="R35" s="100"/>
      <c r="S35" s="134"/>
      <c r="T35" s="135"/>
      <c r="U35" s="32"/>
      <c r="V35" s="29"/>
      <c r="W35" s="30"/>
      <c r="X35" s="60">
        <f t="shared" si="8"/>
        <v>0</v>
      </c>
      <c r="Y35" s="60">
        <f t="shared" si="3"/>
        <v>0</v>
      </c>
      <c r="Z35" s="60" t="str">
        <f t="shared" si="9"/>
        <v/>
      </c>
      <c r="AA35" s="61">
        <f t="shared" si="10"/>
        <v>0</v>
      </c>
      <c r="AB35" s="61">
        <f t="shared" si="11"/>
        <v>0</v>
      </c>
    </row>
    <row r="36" spans="1:28" ht="25.15" customHeight="1" x14ac:dyDescent="0.15">
      <c r="A36" s="33">
        <f t="shared" si="2"/>
        <v>25</v>
      </c>
      <c r="B36" s="57" t="str">
        <f t="shared" si="5"/>
        <v/>
      </c>
      <c r="C36" s="101"/>
      <c r="D36" s="27" t="str">
        <f t="shared" si="6"/>
        <v/>
      </c>
      <c r="E36" s="27" t="str">
        <f t="shared" si="7"/>
        <v/>
      </c>
      <c r="F36" s="98"/>
      <c r="G36" s="98"/>
      <c r="H36" s="98"/>
      <c r="I36" s="85" t="str">
        <f>IF(H36="","",※編集不可※選択項目!$F$2)</f>
        <v/>
      </c>
      <c r="J36" s="98"/>
      <c r="K36" s="85" t="str">
        <f>IF(H36="","",※編集不可※選択項目!$G$2)</f>
        <v/>
      </c>
      <c r="L36" s="98"/>
      <c r="M36" s="98"/>
      <c r="N36" s="98"/>
      <c r="O36" s="99"/>
      <c r="P36" s="103"/>
      <c r="Q36" s="114"/>
      <c r="R36" s="100"/>
      <c r="S36" s="134"/>
      <c r="T36" s="135"/>
      <c r="U36" s="32"/>
      <c r="V36" s="29"/>
      <c r="W36" s="30"/>
      <c r="X36" s="60">
        <f t="shared" si="8"/>
        <v>0</v>
      </c>
      <c r="Y36" s="60">
        <f t="shared" si="3"/>
        <v>0</v>
      </c>
      <c r="Z36" s="60" t="str">
        <f t="shared" si="9"/>
        <v/>
      </c>
      <c r="AA36" s="61">
        <f t="shared" si="10"/>
        <v>0</v>
      </c>
      <c r="AB36" s="61">
        <f t="shared" si="11"/>
        <v>0</v>
      </c>
    </row>
    <row r="37" spans="1:28" ht="25.15" customHeight="1" x14ac:dyDescent="0.15">
      <c r="A37" s="33">
        <f t="shared" si="2"/>
        <v>26</v>
      </c>
      <c r="B37" s="57" t="str">
        <f t="shared" si="5"/>
        <v/>
      </c>
      <c r="C37" s="101"/>
      <c r="D37" s="27" t="str">
        <f t="shared" si="6"/>
        <v/>
      </c>
      <c r="E37" s="27" t="str">
        <f t="shared" si="7"/>
        <v/>
      </c>
      <c r="F37" s="98"/>
      <c r="G37" s="98"/>
      <c r="H37" s="98"/>
      <c r="I37" s="85" t="str">
        <f>IF(H37="","",※編集不可※選択項目!$F$2)</f>
        <v/>
      </c>
      <c r="J37" s="98"/>
      <c r="K37" s="85" t="str">
        <f>IF(H37="","",※編集不可※選択項目!$G$2)</f>
        <v/>
      </c>
      <c r="L37" s="98"/>
      <c r="M37" s="98"/>
      <c r="N37" s="98"/>
      <c r="O37" s="99"/>
      <c r="P37" s="103"/>
      <c r="Q37" s="114"/>
      <c r="R37" s="100"/>
      <c r="S37" s="134"/>
      <c r="T37" s="135"/>
      <c r="U37" s="32"/>
      <c r="V37" s="29"/>
      <c r="W37" s="30"/>
      <c r="X37" s="60">
        <f t="shared" si="8"/>
        <v>0</v>
      </c>
      <c r="Y37" s="60">
        <f t="shared" si="3"/>
        <v>0</v>
      </c>
      <c r="Z37" s="60" t="str">
        <f t="shared" si="9"/>
        <v/>
      </c>
      <c r="AA37" s="61">
        <f t="shared" si="10"/>
        <v>0</v>
      </c>
      <c r="AB37" s="61">
        <f t="shared" si="11"/>
        <v>0</v>
      </c>
    </row>
    <row r="38" spans="1:28" ht="25.15" customHeight="1" x14ac:dyDescent="0.15">
      <c r="A38" s="33">
        <f t="shared" si="2"/>
        <v>27</v>
      </c>
      <c r="B38" s="57" t="str">
        <f t="shared" si="5"/>
        <v/>
      </c>
      <c r="C38" s="101"/>
      <c r="D38" s="27" t="str">
        <f t="shared" si="6"/>
        <v/>
      </c>
      <c r="E38" s="27" t="str">
        <f t="shared" si="7"/>
        <v/>
      </c>
      <c r="F38" s="98"/>
      <c r="G38" s="98"/>
      <c r="H38" s="98"/>
      <c r="I38" s="85" t="str">
        <f>IF(H38="","",※編集不可※選択項目!$F$2)</f>
        <v/>
      </c>
      <c r="J38" s="98"/>
      <c r="K38" s="85" t="str">
        <f>IF(H38="","",※編集不可※選択項目!$G$2)</f>
        <v/>
      </c>
      <c r="L38" s="98"/>
      <c r="M38" s="98"/>
      <c r="N38" s="98"/>
      <c r="O38" s="99"/>
      <c r="P38" s="103"/>
      <c r="Q38" s="114"/>
      <c r="R38" s="100"/>
      <c r="S38" s="134"/>
      <c r="T38" s="135"/>
      <c r="U38" s="32"/>
      <c r="V38" s="29"/>
      <c r="W38" s="30"/>
      <c r="X38" s="60">
        <f t="shared" si="8"/>
        <v>0</v>
      </c>
      <c r="Y38" s="60">
        <f t="shared" si="3"/>
        <v>0</v>
      </c>
      <c r="Z38" s="60" t="str">
        <f t="shared" si="9"/>
        <v/>
      </c>
      <c r="AA38" s="61">
        <f t="shared" si="10"/>
        <v>0</v>
      </c>
      <c r="AB38" s="61">
        <f t="shared" si="11"/>
        <v>0</v>
      </c>
    </row>
    <row r="39" spans="1:28" ht="25.15" customHeight="1" x14ac:dyDescent="0.15">
      <c r="A39" s="33">
        <f t="shared" si="2"/>
        <v>28</v>
      </c>
      <c r="B39" s="57" t="str">
        <f t="shared" si="5"/>
        <v/>
      </c>
      <c r="C39" s="101"/>
      <c r="D39" s="27" t="str">
        <f t="shared" si="6"/>
        <v/>
      </c>
      <c r="E39" s="27" t="str">
        <f t="shared" si="7"/>
        <v/>
      </c>
      <c r="F39" s="98"/>
      <c r="G39" s="98"/>
      <c r="H39" s="98"/>
      <c r="I39" s="85" t="str">
        <f>IF(H39="","",※編集不可※選択項目!$F$2)</f>
        <v/>
      </c>
      <c r="J39" s="98"/>
      <c r="K39" s="85" t="str">
        <f>IF(H39="","",※編集不可※選択項目!$G$2)</f>
        <v/>
      </c>
      <c r="L39" s="98"/>
      <c r="M39" s="98"/>
      <c r="N39" s="98"/>
      <c r="O39" s="99"/>
      <c r="P39" s="103"/>
      <c r="Q39" s="114"/>
      <c r="R39" s="100"/>
      <c r="S39" s="134"/>
      <c r="T39" s="135"/>
      <c r="U39" s="32"/>
      <c r="V39" s="29"/>
      <c r="W39" s="30"/>
      <c r="X39" s="60">
        <f t="shared" si="8"/>
        <v>0</v>
      </c>
      <c r="Y39" s="60">
        <f t="shared" si="3"/>
        <v>0</v>
      </c>
      <c r="Z39" s="60" t="str">
        <f t="shared" si="9"/>
        <v/>
      </c>
      <c r="AA39" s="61">
        <f t="shared" si="10"/>
        <v>0</v>
      </c>
      <c r="AB39" s="61">
        <f t="shared" si="11"/>
        <v>0</v>
      </c>
    </row>
    <row r="40" spans="1:28" ht="25.15" customHeight="1" x14ac:dyDescent="0.15">
      <c r="A40" s="33">
        <f t="shared" si="2"/>
        <v>29</v>
      </c>
      <c r="B40" s="57" t="str">
        <f t="shared" si="5"/>
        <v/>
      </c>
      <c r="C40" s="101"/>
      <c r="D40" s="27" t="str">
        <f t="shared" si="6"/>
        <v/>
      </c>
      <c r="E40" s="27" t="str">
        <f t="shared" si="7"/>
        <v/>
      </c>
      <c r="F40" s="98"/>
      <c r="G40" s="98"/>
      <c r="H40" s="98"/>
      <c r="I40" s="85" t="str">
        <f>IF(H40="","",※編集不可※選択項目!$F$2)</f>
        <v/>
      </c>
      <c r="J40" s="98"/>
      <c r="K40" s="85" t="str">
        <f>IF(H40="","",※編集不可※選択項目!$G$2)</f>
        <v/>
      </c>
      <c r="L40" s="98"/>
      <c r="M40" s="98"/>
      <c r="N40" s="98"/>
      <c r="O40" s="99"/>
      <c r="P40" s="103"/>
      <c r="Q40" s="114"/>
      <c r="R40" s="100"/>
      <c r="S40" s="134"/>
      <c r="T40" s="135"/>
      <c r="U40" s="32"/>
      <c r="V40" s="29"/>
      <c r="W40" s="30"/>
      <c r="X40" s="60">
        <f t="shared" si="8"/>
        <v>0</v>
      </c>
      <c r="Y40" s="60">
        <f t="shared" si="3"/>
        <v>0</v>
      </c>
      <c r="Z40" s="60" t="str">
        <f t="shared" si="9"/>
        <v/>
      </c>
      <c r="AA40" s="61">
        <f t="shared" si="10"/>
        <v>0</v>
      </c>
      <c r="AB40" s="61">
        <f t="shared" si="11"/>
        <v>0</v>
      </c>
    </row>
    <row r="41" spans="1:28" ht="25.15" customHeight="1" x14ac:dyDescent="0.15">
      <c r="A41" s="33">
        <f t="shared" si="2"/>
        <v>30</v>
      </c>
      <c r="B41" s="57" t="str">
        <f t="shared" si="5"/>
        <v/>
      </c>
      <c r="C41" s="101"/>
      <c r="D41" s="27" t="str">
        <f t="shared" si="6"/>
        <v/>
      </c>
      <c r="E41" s="27" t="str">
        <f t="shared" si="7"/>
        <v/>
      </c>
      <c r="F41" s="98"/>
      <c r="G41" s="98"/>
      <c r="H41" s="98"/>
      <c r="I41" s="85" t="str">
        <f>IF(H41="","",※編集不可※選択項目!$F$2)</f>
        <v/>
      </c>
      <c r="J41" s="98"/>
      <c r="K41" s="85" t="str">
        <f>IF(H41="","",※編集不可※選択項目!$G$2)</f>
        <v/>
      </c>
      <c r="L41" s="98"/>
      <c r="M41" s="98"/>
      <c r="N41" s="98"/>
      <c r="O41" s="99"/>
      <c r="P41" s="103"/>
      <c r="Q41" s="114"/>
      <c r="R41" s="100"/>
      <c r="S41" s="134"/>
      <c r="T41" s="135"/>
      <c r="U41" s="32"/>
      <c r="V41" s="29"/>
      <c r="W41" s="30"/>
      <c r="X41" s="60">
        <f t="shared" si="8"/>
        <v>0</v>
      </c>
      <c r="Y41" s="60">
        <f t="shared" si="3"/>
        <v>0</v>
      </c>
      <c r="Z41" s="60" t="str">
        <f t="shared" si="9"/>
        <v/>
      </c>
      <c r="AA41" s="61">
        <f t="shared" si="10"/>
        <v>0</v>
      </c>
      <c r="AB41" s="61">
        <f t="shared" si="11"/>
        <v>0</v>
      </c>
    </row>
    <row r="42" spans="1:28" ht="25.15" customHeight="1" x14ac:dyDescent="0.15">
      <c r="A42" s="33">
        <f t="shared" si="2"/>
        <v>31</v>
      </c>
      <c r="B42" s="57" t="str">
        <f t="shared" si="5"/>
        <v/>
      </c>
      <c r="C42" s="101"/>
      <c r="D42" s="27" t="str">
        <f t="shared" si="6"/>
        <v/>
      </c>
      <c r="E42" s="27" t="str">
        <f t="shared" si="7"/>
        <v/>
      </c>
      <c r="F42" s="98"/>
      <c r="G42" s="98"/>
      <c r="H42" s="98"/>
      <c r="I42" s="85" t="str">
        <f>IF(H42="","",※編集不可※選択項目!$F$2)</f>
        <v/>
      </c>
      <c r="J42" s="98"/>
      <c r="K42" s="85" t="str">
        <f>IF(H42="","",※編集不可※選択項目!$G$2)</f>
        <v/>
      </c>
      <c r="L42" s="98"/>
      <c r="M42" s="98"/>
      <c r="N42" s="98"/>
      <c r="O42" s="99"/>
      <c r="P42" s="103"/>
      <c r="Q42" s="114"/>
      <c r="R42" s="100"/>
      <c r="S42" s="134"/>
      <c r="T42" s="135"/>
      <c r="U42" s="32"/>
      <c r="V42" s="29"/>
      <c r="W42" s="30"/>
      <c r="X42" s="60">
        <f t="shared" si="8"/>
        <v>0</v>
      </c>
      <c r="Y42" s="60">
        <f t="shared" si="3"/>
        <v>0</v>
      </c>
      <c r="Z42" s="60" t="str">
        <f t="shared" si="9"/>
        <v/>
      </c>
      <c r="AA42" s="61">
        <f t="shared" si="10"/>
        <v>0</v>
      </c>
      <c r="AB42" s="61">
        <f t="shared" si="11"/>
        <v>0</v>
      </c>
    </row>
    <row r="43" spans="1:28" ht="25.15" customHeight="1" x14ac:dyDescent="0.15">
      <c r="A43" s="33">
        <f t="shared" si="2"/>
        <v>32</v>
      </c>
      <c r="B43" s="57" t="str">
        <f t="shared" si="5"/>
        <v/>
      </c>
      <c r="C43" s="101"/>
      <c r="D43" s="27" t="str">
        <f t="shared" si="6"/>
        <v/>
      </c>
      <c r="E43" s="27" t="str">
        <f t="shared" si="7"/>
        <v/>
      </c>
      <c r="F43" s="98"/>
      <c r="G43" s="98"/>
      <c r="H43" s="98"/>
      <c r="I43" s="85" t="str">
        <f>IF(H43="","",※編集不可※選択項目!$F$2)</f>
        <v/>
      </c>
      <c r="J43" s="98"/>
      <c r="K43" s="85" t="str">
        <f>IF(H43="","",※編集不可※選択項目!$G$2)</f>
        <v/>
      </c>
      <c r="L43" s="98"/>
      <c r="M43" s="98"/>
      <c r="N43" s="98"/>
      <c r="O43" s="99"/>
      <c r="P43" s="103"/>
      <c r="Q43" s="114"/>
      <c r="R43" s="100"/>
      <c r="S43" s="134"/>
      <c r="T43" s="135"/>
      <c r="U43" s="32"/>
      <c r="V43" s="29"/>
      <c r="W43" s="30"/>
      <c r="X43" s="60">
        <f t="shared" si="8"/>
        <v>0</v>
      </c>
      <c r="Y43" s="60">
        <f t="shared" si="3"/>
        <v>0</v>
      </c>
      <c r="Z43" s="60" t="str">
        <f t="shared" si="9"/>
        <v/>
      </c>
      <c r="AA43" s="61">
        <f t="shared" si="10"/>
        <v>0</v>
      </c>
      <c r="AB43" s="61">
        <f t="shared" si="11"/>
        <v>0</v>
      </c>
    </row>
    <row r="44" spans="1:28" ht="25.15" customHeight="1" x14ac:dyDescent="0.15">
      <c r="A44" s="33">
        <f t="shared" ref="A44:A51" si="12">ROW()-11</f>
        <v>33</v>
      </c>
      <c r="B44" s="57" t="str">
        <f t="shared" si="5"/>
        <v/>
      </c>
      <c r="C44" s="101"/>
      <c r="D44" s="27" t="str">
        <f t="shared" si="6"/>
        <v/>
      </c>
      <c r="E44" s="27" t="str">
        <f t="shared" si="7"/>
        <v/>
      </c>
      <c r="F44" s="98"/>
      <c r="G44" s="98"/>
      <c r="H44" s="98"/>
      <c r="I44" s="85" t="str">
        <f>IF(H44="","",※編集不可※選択項目!$F$2)</f>
        <v/>
      </c>
      <c r="J44" s="98"/>
      <c r="K44" s="85" t="str">
        <f>IF(H44="","",※編集不可※選択項目!$G$2)</f>
        <v/>
      </c>
      <c r="L44" s="98"/>
      <c r="M44" s="98"/>
      <c r="N44" s="98"/>
      <c r="O44" s="99"/>
      <c r="P44" s="103"/>
      <c r="Q44" s="114"/>
      <c r="R44" s="100"/>
      <c r="S44" s="134"/>
      <c r="T44" s="135"/>
      <c r="U44" s="32"/>
      <c r="V44" s="29"/>
      <c r="W44" s="30"/>
      <c r="X44" s="60">
        <f t="shared" si="8"/>
        <v>0</v>
      </c>
      <c r="Y44" s="60">
        <f t="shared" si="3"/>
        <v>0</v>
      </c>
      <c r="Z44" s="60" t="str">
        <f t="shared" si="9"/>
        <v/>
      </c>
      <c r="AA44" s="61">
        <f t="shared" si="10"/>
        <v>0</v>
      </c>
      <c r="AB44" s="61">
        <f t="shared" si="11"/>
        <v>0</v>
      </c>
    </row>
    <row r="45" spans="1:28" ht="25.15" customHeight="1" x14ac:dyDescent="0.15">
      <c r="A45" s="33">
        <f t="shared" si="12"/>
        <v>34</v>
      </c>
      <c r="B45" s="57" t="str">
        <f t="shared" si="5"/>
        <v/>
      </c>
      <c r="C45" s="101"/>
      <c r="D45" s="27" t="str">
        <f t="shared" si="6"/>
        <v/>
      </c>
      <c r="E45" s="27" t="str">
        <f t="shared" si="7"/>
        <v/>
      </c>
      <c r="F45" s="98"/>
      <c r="G45" s="98"/>
      <c r="H45" s="98"/>
      <c r="I45" s="85" t="str">
        <f>IF(H45="","",※編集不可※選択項目!$F$2)</f>
        <v/>
      </c>
      <c r="J45" s="98"/>
      <c r="K45" s="85" t="str">
        <f>IF(H45="","",※編集不可※選択項目!$G$2)</f>
        <v/>
      </c>
      <c r="L45" s="98"/>
      <c r="M45" s="98"/>
      <c r="N45" s="98"/>
      <c r="O45" s="99"/>
      <c r="P45" s="103"/>
      <c r="Q45" s="114"/>
      <c r="R45" s="100"/>
      <c r="S45" s="134"/>
      <c r="T45" s="135"/>
      <c r="U45" s="32"/>
      <c r="V45" s="29"/>
      <c r="W45" s="30"/>
      <c r="X45" s="60">
        <f t="shared" si="8"/>
        <v>0</v>
      </c>
      <c r="Y45" s="60">
        <f t="shared" si="3"/>
        <v>0</v>
      </c>
      <c r="Z45" s="60" t="str">
        <f t="shared" si="9"/>
        <v/>
      </c>
      <c r="AA45" s="61">
        <f t="shared" si="10"/>
        <v>0</v>
      </c>
      <c r="AB45" s="61">
        <f t="shared" si="11"/>
        <v>0</v>
      </c>
    </row>
    <row r="46" spans="1:28" ht="25.15" customHeight="1" x14ac:dyDescent="0.15">
      <c r="A46" s="33">
        <f t="shared" si="12"/>
        <v>35</v>
      </c>
      <c r="B46" s="57" t="str">
        <f t="shared" si="5"/>
        <v/>
      </c>
      <c r="C46" s="101"/>
      <c r="D46" s="27" t="str">
        <f t="shared" si="6"/>
        <v/>
      </c>
      <c r="E46" s="27" t="str">
        <f t="shared" si="7"/>
        <v/>
      </c>
      <c r="F46" s="98"/>
      <c r="G46" s="98"/>
      <c r="H46" s="98"/>
      <c r="I46" s="85" t="str">
        <f>IF(H46="","",※編集不可※選択項目!$F$2)</f>
        <v/>
      </c>
      <c r="J46" s="98"/>
      <c r="K46" s="85" t="str">
        <f>IF(H46="","",※編集不可※選択項目!$G$2)</f>
        <v/>
      </c>
      <c r="L46" s="98"/>
      <c r="M46" s="98"/>
      <c r="N46" s="98"/>
      <c r="O46" s="99"/>
      <c r="P46" s="103"/>
      <c r="Q46" s="114"/>
      <c r="R46" s="100"/>
      <c r="S46" s="134"/>
      <c r="T46" s="135"/>
      <c r="U46" s="32"/>
      <c r="V46" s="29"/>
      <c r="W46" s="30"/>
      <c r="X46" s="60">
        <f t="shared" si="8"/>
        <v>0</v>
      </c>
      <c r="Y46" s="60">
        <f t="shared" si="3"/>
        <v>0</v>
      </c>
      <c r="Z46" s="60" t="str">
        <f t="shared" si="9"/>
        <v/>
      </c>
      <c r="AA46" s="61">
        <f t="shared" si="10"/>
        <v>0</v>
      </c>
      <c r="AB46" s="61">
        <f t="shared" si="11"/>
        <v>0</v>
      </c>
    </row>
    <row r="47" spans="1:28" ht="25.15" customHeight="1" x14ac:dyDescent="0.15">
      <c r="A47" s="33">
        <f t="shared" si="12"/>
        <v>36</v>
      </c>
      <c r="B47" s="57" t="str">
        <f t="shared" si="5"/>
        <v/>
      </c>
      <c r="C47" s="101"/>
      <c r="D47" s="27" t="str">
        <f t="shared" si="6"/>
        <v/>
      </c>
      <c r="E47" s="27" t="str">
        <f t="shared" si="7"/>
        <v/>
      </c>
      <c r="F47" s="98"/>
      <c r="G47" s="98"/>
      <c r="H47" s="98"/>
      <c r="I47" s="85" t="str">
        <f>IF(H47="","",※編集不可※選択項目!$F$2)</f>
        <v/>
      </c>
      <c r="J47" s="98"/>
      <c r="K47" s="85" t="str">
        <f>IF(H47="","",※編集不可※選択項目!$G$2)</f>
        <v/>
      </c>
      <c r="L47" s="98"/>
      <c r="M47" s="98"/>
      <c r="N47" s="98"/>
      <c r="O47" s="99"/>
      <c r="P47" s="103"/>
      <c r="Q47" s="114"/>
      <c r="R47" s="100"/>
      <c r="S47" s="134"/>
      <c r="T47" s="135"/>
      <c r="U47" s="32"/>
      <c r="V47" s="29"/>
      <c r="W47" s="30"/>
      <c r="X47" s="60">
        <f t="shared" si="8"/>
        <v>0</v>
      </c>
      <c r="Y47" s="60">
        <f t="shared" si="3"/>
        <v>0</v>
      </c>
      <c r="Z47" s="60" t="str">
        <f t="shared" si="9"/>
        <v/>
      </c>
      <c r="AA47" s="61">
        <f t="shared" si="10"/>
        <v>0</v>
      </c>
      <c r="AB47" s="61">
        <f t="shared" si="11"/>
        <v>0</v>
      </c>
    </row>
    <row r="48" spans="1:28" ht="25.15" customHeight="1" x14ac:dyDescent="0.15">
      <c r="A48" s="33">
        <f t="shared" si="12"/>
        <v>37</v>
      </c>
      <c r="B48" s="57" t="str">
        <f t="shared" si="5"/>
        <v/>
      </c>
      <c r="C48" s="101"/>
      <c r="D48" s="27" t="str">
        <f t="shared" si="6"/>
        <v/>
      </c>
      <c r="E48" s="27" t="str">
        <f t="shared" si="7"/>
        <v/>
      </c>
      <c r="F48" s="98"/>
      <c r="G48" s="98"/>
      <c r="H48" s="98"/>
      <c r="I48" s="85" t="str">
        <f>IF(H48="","",※編集不可※選択項目!$F$2)</f>
        <v/>
      </c>
      <c r="J48" s="98"/>
      <c r="K48" s="85" t="str">
        <f>IF(H48="","",※編集不可※選択項目!$G$2)</f>
        <v/>
      </c>
      <c r="L48" s="98"/>
      <c r="M48" s="98"/>
      <c r="N48" s="98"/>
      <c r="O48" s="99"/>
      <c r="P48" s="103"/>
      <c r="Q48" s="114"/>
      <c r="R48" s="100"/>
      <c r="S48" s="134"/>
      <c r="T48" s="135"/>
      <c r="U48" s="32"/>
      <c r="V48" s="29"/>
      <c r="W48" s="30"/>
      <c r="X48" s="60">
        <f t="shared" si="8"/>
        <v>0</v>
      </c>
      <c r="Y48" s="60">
        <f t="shared" si="3"/>
        <v>0</v>
      </c>
      <c r="Z48" s="60" t="str">
        <f t="shared" si="9"/>
        <v/>
      </c>
      <c r="AA48" s="61">
        <f t="shared" si="10"/>
        <v>0</v>
      </c>
      <c r="AB48" s="61">
        <f t="shared" si="11"/>
        <v>0</v>
      </c>
    </row>
    <row r="49" spans="1:28" ht="25.15" customHeight="1" x14ac:dyDescent="0.15">
      <c r="A49" s="33">
        <f t="shared" si="12"/>
        <v>38</v>
      </c>
      <c r="B49" s="57" t="str">
        <f t="shared" si="5"/>
        <v/>
      </c>
      <c r="C49" s="101"/>
      <c r="D49" s="27" t="str">
        <f t="shared" si="6"/>
        <v/>
      </c>
      <c r="E49" s="27" t="str">
        <f t="shared" si="7"/>
        <v/>
      </c>
      <c r="F49" s="98"/>
      <c r="G49" s="98"/>
      <c r="H49" s="98"/>
      <c r="I49" s="85" t="str">
        <f>IF(H49="","",※編集不可※選択項目!$F$2)</f>
        <v/>
      </c>
      <c r="J49" s="98"/>
      <c r="K49" s="85" t="str">
        <f>IF(H49="","",※編集不可※選択項目!$G$2)</f>
        <v/>
      </c>
      <c r="L49" s="98"/>
      <c r="M49" s="98"/>
      <c r="N49" s="98"/>
      <c r="O49" s="99"/>
      <c r="P49" s="103"/>
      <c r="Q49" s="114"/>
      <c r="R49" s="100"/>
      <c r="S49" s="134"/>
      <c r="T49" s="135"/>
      <c r="U49" s="32"/>
      <c r="V49" s="29"/>
      <c r="W49" s="30"/>
      <c r="X49" s="60">
        <f t="shared" si="8"/>
        <v>0</v>
      </c>
      <c r="Y49" s="60">
        <f t="shared" si="3"/>
        <v>0</v>
      </c>
      <c r="Z49" s="60" t="str">
        <f t="shared" si="9"/>
        <v/>
      </c>
      <c r="AA49" s="61">
        <f t="shared" si="10"/>
        <v>0</v>
      </c>
      <c r="AB49" s="61">
        <f t="shared" si="11"/>
        <v>0</v>
      </c>
    </row>
    <row r="50" spans="1:28" ht="25.15" customHeight="1" x14ac:dyDescent="0.15">
      <c r="A50" s="33">
        <f t="shared" si="12"/>
        <v>39</v>
      </c>
      <c r="B50" s="57" t="str">
        <f t="shared" si="5"/>
        <v/>
      </c>
      <c r="C50" s="101"/>
      <c r="D50" s="27" t="str">
        <f t="shared" si="6"/>
        <v/>
      </c>
      <c r="E50" s="27" t="str">
        <f t="shared" si="7"/>
        <v/>
      </c>
      <c r="F50" s="98"/>
      <c r="G50" s="98"/>
      <c r="H50" s="98"/>
      <c r="I50" s="85" t="str">
        <f>IF(H50="","",※編集不可※選択項目!$F$2)</f>
        <v/>
      </c>
      <c r="J50" s="98"/>
      <c r="K50" s="85" t="str">
        <f>IF(H50="","",※編集不可※選択項目!$G$2)</f>
        <v/>
      </c>
      <c r="L50" s="98"/>
      <c r="M50" s="98"/>
      <c r="N50" s="98"/>
      <c r="O50" s="99"/>
      <c r="P50" s="103"/>
      <c r="Q50" s="114"/>
      <c r="R50" s="100"/>
      <c r="S50" s="134"/>
      <c r="T50" s="135"/>
      <c r="U50" s="32"/>
      <c r="V50" s="29"/>
      <c r="W50" s="30"/>
      <c r="X50" s="60">
        <f t="shared" si="8"/>
        <v>0</v>
      </c>
      <c r="Y50" s="60">
        <f t="shared" si="3"/>
        <v>0</v>
      </c>
      <c r="Z50" s="60" t="str">
        <f t="shared" si="9"/>
        <v/>
      </c>
      <c r="AA50" s="61">
        <f t="shared" si="10"/>
        <v>0</v>
      </c>
      <c r="AB50" s="61">
        <f t="shared" si="11"/>
        <v>0</v>
      </c>
    </row>
    <row r="51" spans="1:28" ht="25.15" customHeight="1" x14ac:dyDescent="0.15">
      <c r="A51" s="33">
        <f t="shared" si="12"/>
        <v>40</v>
      </c>
      <c r="B51" s="57" t="str">
        <f t="shared" si="5"/>
        <v/>
      </c>
      <c r="C51" s="101"/>
      <c r="D51" s="27" t="str">
        <f t="shared" si="6"/>
        <v/>
      </c>
      <c r="E51" s="27" t="str">
        <f t="shared" si="7"/>
        <v/>
      </c>
      <c r="F51" s="98"/>
      <c r="G51" s="98"/>
      <c r="H51" s="98"/>
      <c r="I51" s="85" t="str">
        <f>IF(H51="","",※編集不可※選択項目!$F$2)</f>
        <v/>
      </c>
      <c r="J51" s="98"/>
      <c r="K51" s="85" t="str">
        <f>IF(H51="","",※編集不可※選択項目!$G$2)</f>
        <v/>
      </c>
      <c r="L51" s="98"/>
      <c r="M51" s="98"/>
      <c r="N51" s="98"/>
      <c r="O51" s="99"/>
      <c r="P51" s="103"/>
      <c r="Q51" s="114"/>
      <c r="R51" s="100"/>
      <c r="S51" s="134"/>
      <c r="T51" s="135"/>
      <c r="U51" s="32"/>
      <c r="V51" s="29"/>
      <c r="W51" s="30"/>
      <c r="X51" s="60">
        <f t="shared" si="8"/>
        <v>0</v>
      </c>
      <c r="Y51" s="60">
        <f t="shared" si="3"/>
        <v>0</v>
      </c>
      <c r="Z51" s="60" t="str">
        <f t="shared" si="9"/>
        <v/>
      </c>
      <c r="AA51" s="61">
        <f t="shared" si="10"/>
        <v>0</v>
      </c>
      <c r="AB51" s="61">
        <f t="shared" si="11"/>
        <v>0</v>
      </c>
    </row>
    <row r="53" spans="1:28" x14ac:dyDescent="0.15">
      <c r="X53" s="62">
        <f>SUM(X7,X12:X51)</f>
        <v>1</v>
      </c>
      <c r="Y53" s="62">
        <f>SUM(Y12:Y51)</f>
        <v>0</v>
      </c>
      <c r="Z53" s="62"/>
      <c r="AA53" s="63">
        <f>IF(COUNTIF($AA$12:$AA$51,"&gt;1"),2,1)</f>
        <v>2</v>
      </c>
      <c r="AB53" s="63">
        <f>SUM(AB12:AB51)</f>
        <v>1</v>
      </c>
    </row>
    <row r="54" spans="1:28" x14ac:dyDescent="0.15">
      <c r="Y54" s="140">
        <f>SUM(X53:Y53)</f>
        <v>1</v>
      </c>
    </row>
  </sheetData>
  <sheetProtection algorithmName="SHA-512" hashValue="x3nGa9E2fqkVfS9++qF6wBk3HcbH/J+QxzBeU3S5kNy9ze1N4FdtsukIEmDimMCJ29ofZbBdtwtPlNrlXPlnEw==" saltValue="r2tBv1atAYvpBYxJYpaSsw==" spinCount="100000" sheet="1" objects="1" scenarios="1" selectLockedCells="1" selectUnlockedCells="1"/>
  <autoFilter ref="A10:W50" xr:uid="{00000000-0009-0000-0000-000003000000}"/>
  <mergeCells count="30">
    <mergeCell ref="A1:G1"/>
    <mergeCell ref="A2:B2"/>
    <mergeCell ref="C2:D2"/>
    <mergeCell ref="F2:G2"/>
    <mergeCell ref="A3:E4"/>
    <mergeCell ref="F9:F10"/>
    <mergeCell ref="G9:G10"/>
    <mergeCell ref="H9:H10"/>
    <mergeCell ref="I9:I10"/>
    <mergeCell ref="J9:J10"/>
    <mergeCell ref="A9:A10"/>
    <mergeCell ref="B9:B10"/>
    <mergeCell ref="C9:C10"/>
    <mergeCell ref="D9:D10"/>
    <mergeCell ref="E9:E10"/>
    <mergeCell ref="N6:O6"/>
    <mergeCell ref="T9:T10"/>
    <mergeCell ref="U9:W9"/>
    <mergeCell ref="L9:L10"/>
    <mergeCell ref="M9:M10"/>
    <mergeCell ref="N9:N10"/>
    <mergeCell ref="P9:P10"/>
    <mergeCell ref="R9:R10"/>
    <mergeCell ref="S9:S10"/>
    <mergeCell ref="Q9:Q10"/>
    <mergeCell ref="J1:L1"/>
    <mergeCell ref="K2:L2"/>
    <mergeCell ref="K3:L3"/>
    <mergeCell ref="K4:L4"/>
    <mergeCell ref="K9:K10"/>
  </mergeCells>
  <phoneticPr fontId="7"/>
  <conditionalFormatting sqref="C2:D2 F2:G2 G3">
    <cfRule type="expression" dxfId="17" priority="12">
      <formula>AND($G$4&gt;0,C2="")</formula>
    </cfRule>
  </conditionalFormatting>
  <conditionalFormatting sqref="F12:H51 J12:J51 L12:O51">
    <cfRule type="expression" dxfId="16" priority="13">
      <formula>AND($C12&lt;&gt;"",F12="")</formula>
    </cfRule>
  </conditionalFormatting>
  <conditionalFormatting sqref="Q12:Q51">
    <cfRule type="expression" dxfId="15" priority="7">
      <formula>COUNTIF(G12,"*■*")=0</formula>
    </cfRule>
    <cfRule type="expression" dxfId="14" priority="15">
      <formula>$Y12=1</formula>
    </cfRule>
  </conditionalFormatting>
  <conditionalFormatting sqref="G12:G51">
    <cfRule type="expression" dxfId="13" priority="109">
      <formula>$AA12&gt;=2</formula>
    </cfRule>
  </conditionalFormatting>
  <conditionalFormatting sqref="K2">
    <cfRule type="expression" dxfId="12" priority="17">
      <formula>$Y$54&gt;=1</formula>
    </cfRule>
  </conditionalFormatting>
  <conditionalFormatting sqref="K3">
    <cfRule type="expression" dxfId="11" priority="19">
      <formula>$AA$53=2</formula>
    </cfRule>
  </conditionalFormatting>
  <conditionalFormatting sqref="K4">
    <cfRule type="expression" dxfId="10" priority="20">
      <formula>$AB$53&gt;=1</formula>
    </cfRule>
  </conditionalFormatting>
  <conditionalFormatting sqref="J12:J51 L12:L51">
    <cfRule type="expression" dxfId="9" priority="107">
      <formula>$AB12=1</formula>
    </cfRule>
  </conditionalFormatting>
  <dataValidations count="19">
    <dataValidation type="custom" allowBlank="1" showInputMessage="1" showErrorMessage="1" errorTitle="入力エラー" error="小数点第一位までの値を入力してください。" sqref="J12:J51 L12:N51" xr:uid="{28A82DA2-97FD-407A-BAA8-CC30418D4954}">
      <formula1>J12*10=INT(J12*10)</formula1>
    </dataValidation>
    <dataValidation allowBlank="1" showInputMessage="1" sqref="Q9:Q10 S9:T9" xr:uid="{57223FD9-FA7B-4B00-8D4B-ED83ECA6C155}"/>
    <dataValidation type="textLength" allowBlank="1" showInputMessage="1" showErrorMessage="1" error="40字以内で入力してください。" sqref="R12:R51" xr:uid="{7662C90D-2E83-4764-991C-9A13FEAD01D0}">
      <formula1>1</formula1>
      <formula2>40</formula2>
    </dataValidation>
    <dataValidation type="custom" imeMode="disabled" allowBlank="1" showErrorMessage="1" prompt="カタログ記載の内容を入力してください。_x000a_※ジェネリンクの場合は、廃温水ありの場合の_x000a_燃料消費量を登録してください。" sqref="N11" xr:uid="{6C9473EF-3676-47D5-A567-2A3A7FE03EFE}">
      <formula1>N11*10=INT(N11*10)</formula1>
    </dataValidation>
    <dataValidation type="textLength" operator="lessThanOrEqual" allowBlank="1" showInputMessage="1" showErrorMessage="1" error="40字以内で入力してください。" prompt="カタログ記載の「製品名」を入力してください。" sqref="F11" xr:uid="{361195F4-935F-47EB-9802-7CD89A39C034}">
      <formula1>40</formula1>
    </dataValidation>
    <dataValidation type="textLength" operator="lessThanOrEqual" allowBlank="1" showInputMessage="1" showErrorMessage="1" error="40字以内で入力してください。" prompt="40字以内で入力してください。" sqref="C2:D2" xr:uid="{94B4D31A-5AB2-4C41-ADDD-7AE9274EDCD8}">
      <formula1>40</formula1>
    </dataValidation>
    <dataValidation imeMode="fullKatakana" operator="lessThanOrEqual" allowBlank="1" showInputMessage="1" showErrorMessage="1" sqref="E2" xr:uid="{1BC8227F-E95E-4EFC-A0AE-28EB451CFD11}"/>
    <dataValidation type="textLength" imeMode="fullKatakana" operator="lessThanOrEqual" allowBlank="1" showInputMessage="1" showErrorMessage="1" error="全角カタカナで入力してください。_x000a_法人格は不要です。" prompt="全角カタカナで入力してください。_x000a_法人格は不要です。" sqref="F2:G2" xr:uid="{6F610E63-B5C2-480F-A710-FD96CFD9D5E4}">
      <formula1>40</formula1>
    </dataValidation>
    <dataValidation type="custom" imeMode="disabled" allowBlank="1" showInputMessage="1" showErrorMessage="1" prompt="カタログ記載の内容を入力してください。" sqref="M11" xr:uid="{AA326AFC-5839-4113-B143-C68AEC509925}">
      <formula1>M11*10=INT(M11*10)</formula1>
    </dataValidation>
    <dataValidation type="textLength" operator="lessThanOrEqual" allowBlank="1" showInputMessage="1" showErrorMessage="1" error="40字以内で入力してください。" sqref="R11 F12:G51" xr:uid="{936D409A-DC29-4AC9-9B72-30FDC0CEF87C}">
      <formula1>40</formula1>
    </dataValidation>
    <dataValidation imeMode="disabled" allowBlank="1" showInputMessage="1" showErrorMessage="1" prompt="基準値に対する性能値を記入してください。_x000a_※本ファイル内「基準値」シートを参照願います。_x000a_※基準値を満たしていない場合は行が赤く表示されます。" sqref="L11 J11" xr:uid="{3A781338-B37E-419F-B7A1-D824575251E4}"/>
    <dataValidation type="textLength" operator="lessThanOrEqual" allowBlank="1" showInputMessage="1" showErrorMessage="1" error="40字以内で入力してください。" prompt="原則、カタログに記載の型番を入力してください。" sqref="G11" xr:uid="{F908F868-CEDA-4808-B095-7B04DAEF9319}">
      <formula1>40</formula1>
    </dataValidation>
    <dataValidation type="list" allowBlank="1" showInputMessage="1" showErrorMessage="1" sqref="U11:U51" xr:uid="{0B97BC9A-D3CB-49B8-A59C-D130754C02EA}">
      <formula1>$U$8</formula1>
    </dataValidation>
    <dataValidation type="textLength" operator="lessThanOrEqual" allowBlank="1" showErrorMessage="1" error="200字以内で入力してください。" prompt="200字以内で入力してください。" sqref="Q11" xr:uid="{16528EE8-78D6-4B2B-A6F0-AD338E75DC4D}">
      <formula1>200</formula1>
    </dataValidation>
    <dataValidation type="textLength" operator="lessThanOrEqual" allowBlank="1" showInputMessage="1" showErrorMessage="1" error="200字以内で入力してください。" sqref="Q12:Q51" xr:uid="{F280C6EA-F6C4-460E-99F2-199F16304AA6}">
      <formula1>200</formula1>
    </dataValidation>
    <dataValidation type="list" allowBlank="1" showInputMessage="1" showErrorMessage="1" sqref="V11:V51" xr:uid="{1FA3B93B-E568-4596-8C34-C8ECFA5A52D8}">
      <formula1>$V$7:$V$8</formula1>
    </dataValidation>
    <dataValidation type="whole" allowBlank="1" showInputMessage="1" showErrorMessage="1" sqref="Q52:Q1048576 R6:T6 P1:P4 Q5:Q6 P6:P11" xr:uid="{29FF49D1-7990-499D-9AA3-B3E1A5809275}">
      <formula1>1</formula1>
      <formula2>100000</formula2>
    </dataValidation>
    <dataValidation type="list" allowBlank="1" showInputMessage="1" showErrorMessage="1" sqref="S12:S51" xr:uid="{CCBCB347-1D3D-4AB0-9AE6-D3357A94B759}">
      <formula1>"そのまま,移動,自由記入"</formula1>
    </dataValidation>
    <dataValidation type="whole" allowBlank="1" showInputMessage="1" showErrorMessage="1" error="整数で入力してください。" sqref="P12:P51" xr:uid="{39EDCE98-9B0C-44EE-BEEC-1DB7E79ACEA3}">
      <formula1>1</formula1>
      <formula2>100000</formula2>
    </dataValidation>
  </dataValidations>
  <pageMargins left="0.59055118110236227" right="0" top="0.78740157480314965" bottom="0" header="0.31496062992125984" footer="0.31496062992125984"/>
  <pageSetup paperSize="8" scale="32" fitToHeight="0" orientation="landscape" r:id="rId1"/>
  <headerFooter>
    <oddHeader>&amp;R&amp;"-,太字"&amp;36&amp;F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642219F-0992-4179-B60F-A9A8BCAE9FBD}">
          <x14:formula1>
            <xm:f>※編集不可※選択項目!$C$2:$C$5</xm:f>
          </x14:formula1>
          <xm:sqref>O12:O51</xm:sqref>
        </x14:dataValidation>
        <x14:dataValidation type="list" imeMode="disabled" allowBlank="1" showInputMessage="1" showErrorMessage="1" prompt="単位を選択してください。" xr:uid="{CA14334D-EF48-414F-9115-EFE227EF7371}">
          <x14:formula1>
            <xm:f>※編集不可※選択項目!$C$2:$C$5</xm:f>
          </x14:formula1>
          <xm:sqref>O11</xm:sqref>
        </x14:dataValidation>
        <x14:dataValidation type="list" allowBlank="1" showInputMessage="1" showErrorMessage="1" error="プルダウンより選択してください。" xr:uid="{806972D2-7505-49E3-8826-BE9BDEF6F511}">
          <x14:formula1>
            <xm:f>※編集不可※選択項目!$A$2</xm:f>
          </x14:formula1>
          <xm:sqref>C12:C51</xm:sqref>
        </x14:dataValidation>
        <x14:dataValidation type="list" allowBlank="1" showInputMessage="1" showErrorMessage="1" error="プルダウンより選択してください。" xr:uid="{FD6A9E1F-5CD2-4A9B-83AD-039B27CAD1AB}">
          <x14:formula1>
            <xm:f>※編集不可※選択項目!$B$2:$B$5</xm:f>
          </x14:formula1>
          <xm:sqref>H12:H51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AC114"/>
  <sheetViews>
    <sheetView view="pageBreakPreview" zoomScale="55" zoomScaleNormal="55" zoomScaleSheetLayoutView="55" workbookViewId="0">
      <selection sqref="A1:G1"/>
    </sheetView>
  </sheetViews>
  <sheetFormatPr defaultColWidth="9" defaultRowHeight="19.5" outlineLevelCol="1" x14ac:dyDescent="0.15"/>
  <cols>
    <col min="1" max="1" width="12" style="22" customWidth="1"/>
    <col min="2" max="2" width="29" style="14" bestFit="1" customWidth="1"/>
    <col min="3" max="3" width="29" style="14" customWidth="1"/>
    <col min="4" max="4" width="32.5" style="14" customWidth="1"/>
    <col min="5" max="5" width="35" style="14" customWidth="1"/>
    <col min="6" max="7" width="32.5" style="14" customWidth="1"/>
    <col min="8" max="8" width="30.625" style="14" customWidth="1"/>
    <col min="9" max="9" width="28.75" style="14" customWidth="1"/>
    <col min="10" max="11" width="34.5" style="14" customWidth="1"/>
    <col min="12" max="12" width="30.625" style="14" customWidth="1"/>
    <col min="13" max="13" width="27.625" style="31" customWidth="1"/>
    <col min="14" max="14" width="26.5" style="16" customWidth="1"/>
    <col min="15" max="15" width="12.5" style="31" customWidth="1"/>
    <col min="16" max="16" width="28.25" style="16" customWidth="1"/>
    <col min="17" max="17" width="70.625" style="82" customWidth="1"/>
    <col min="18" max="18" width="39.75" style="14" customWidth="1"/>
    <col min="19" max="19" width="15.75" style="1" hidden="1" customWidth="1" outlineLevel="1"/>
    <col min="20" max="20" width="31.375" style="1" hidden="1" customWidth="1" outlineLevel="1"/>
    <col min="21" max="22" width="16.5" style="14" hidden="1" customWidth="1" outlineLevel="1"/>
    <col min="23" max="23" width="25.125" style="14" hidden="1" customWidth="1" outlineLevel="1"/>
    <col min="24" max="24" width="18.75" style="14" hidden="1" customWidth="1" outlineLevel="1"/>
    <col min="25" max="25" width="21.5" style="14" hidden="1" customWidth="1" outlineLevel="1"/>
    <col min="26" max="26" width="22" style="14" hidden="1" customWidth="1" outlineLevel="1"/>
    <col min="27" max="27" width="9.875" style="14" hidden="1" customWidth="1" outlineLevel="1"/>
    <col min="28" max="28" width="8.25" style="14" hidden="1" customWidth="1" outlineLevel="1"/>
    <col min="29" max="29" width="9" style="14" collapsed="1"/>
    <col min="30" max="16384" width="9" style="14"/>
  </cols>
  <sheetData>
    <row r="1" spans="1:28" ht="40.15" customHeight="1" thickBot="1" x14ac:dyDescent="0.2">
      <c r="A1" s="179" t="s">
        <v>39</v>
      </c>
      <c r="B1" s="180"/>
      <c r="C1" s="180"/>
      <c r="D1" s="180"/>
      <c r="E1" s="180"/>
      <c r="F1" s="180"/>
      <c r="G1" s="181"/>
      <c r="I1" s="145" t="s">
        <v>21</v>
      </c>
      <c r="J1" s="146"/>
      <c r="K1" s="147"/>
      <c r="M1" s="14"/>
      <c r="N1" s="14"/>
      <c r="O1" s="15"/>
      <c r="P1" s="90"/>
      <c r="Q1" s="80"/>
      <c r="R1" s="90"/>
      <c r="S1" s="15"/>
      <c r="T1" s="15"/>
      <c r="Y1" s="110" t="s">
        <v>83</v>
      </c>
      <c r="Z1" s="111">
        <v>44974</v>
      </c>
      <c r="AA1" s="112" t="s">
        <v>84</v>
      </c>
      <c r="AB1" s="113" t="s">
        <v>85</v>
      </c>
    </row>
    <row r="2" spans="1:28" ht="110.1" customHeight="1" x14ac:dyDescent="0.15">
      <c r="A2" s="182" t="s">
        <v>34</v>
      </c>
      <c r="B2" s="183"/>
      <c r="C2" s="190"/>
      <c r="D2" s="191"/>
      <c r="E2" s="37" t="s">
        <v>51</v>
      </c>
      <c r="F2" s="192"/>
      <c r="G2" s="193"/>
      <c r="I2" s="79" t="s">
        <v>22</v>
      </c>
      <c r="J2" s="194" t="s">
        <v>62</v>
      </c>
      <c r="K2" s="195"/>
      <c r="M2" s="14"/>
      <c r="N2" s="14"/>
      <c r="O2" s="15"/>
      <c r="P2" s="90"/>
      <c r="Q2" s="80"/>
      <c r="R2" s="90"/>
      <c r="S2" s="15"/>
      <c r="T2" s="15"/>
    </row>
    <row r="3" spans="1:28" ht="119.25" customHeight="1" x14ac:dyDescent="0.15">
      <c r="A3" s="189" t="s">
        <v>81</v>
      </c>
      <c r="B3" s="189"/>
      <c r="C3" s="189"/>
      <c r="D3" s="189"/>
      <c r="E3" s="189"/>
      <c r="F3" s="39" t="s">
        <v>35</v>
      </c>
      <c r="G3" s="120"/>
      <c r="I3" s="38" t="s">
        <v>23</v>
      </c>
      <c r="J3" s="150" t="s">
        <v>24</v>
      </c>
      <c r="K3" s="151"/>
      <c r="L3" s="40"/>
      <c r="M3" s="41"/>
      <c r="N3" s="14"/>
      <c r="O3" s="15"/>
      <c r="P3" s="90"/>
      <c r="Q3" s="80"/>
      <c r="R3" s="90"/>
      <c r="S3" s="15"/>
      <c r="T3" s="15"/>
    </row>
    <row r="4" spans="1:28" ht="119.25" customHeight="1" thickBot="1" x14ac:dyDescent="0.2">
      <c r="A4" s="189"/>
      <c r="B4" s="189"/>
      <c r="C4" s="189"/>
      <c r="D4" s="189"/>
      <c r="E4" s="189"/>
      <c r="F4" s="42" t="s">
        <v>36</v>
      </c>
      <c r="G4" s="42">
        <f>COUNTIF($B$12:$B$111,"高効率コージェネレーション")</f>
        <v>0</v>
      </c>
      <c r="I4" s="43" t="s">
        <v>68</v>
      </c>
      <c r="J4" s="152" t="s">
        <v>70</v>
      </c>
      <c r="K4" s="153"/>
      <c r="L4" s="44"/>
      <c r="M4" s="44"/>
      <c r="N4" s="14"/>
      <c r="O4" s="17"/>
      <c r="P4" s="90"/>
      <c r="Q4" s="81"/>
      <c r="R4" s="90"/>
      <c r="S4" s="84" t="str">
        <f>IF(COUNTIF(S12:S111,"✓")=0,"",COUNTIF(S12:S111,"✓"))</f>
        <v/>
      </c>
      <c r="T4" s="84"/>
    </row>
    <row r="5" spans="1:28" s="23" customFormat="1" ht="30" customHeight="1" thickBot="1" x14ac:dyDescent="0.2">
      <c r="A5" s="18"/>
      <c r="B5" s="45"/>
      <c r="C5" s="19"/>
      <c r="D5" s="18"/>
      <c r="E5" s="46"/>
      <c r="F5" s="47"/>
      <c r="G5" s="18"/>
      <c r="H5" s="18"/>
      <c r="I5" s="18"/>
      <c r="J5" s="18"/>
      <c r="K5" s="18"/>
      <c r="L5" s="18"/>
      <c r="M5" s="20"/>
      <c r="N5" s="21"/>
      <c r="O5" s="20"/>
      <c r="P5" s="21"/>
      <c r="Q5" s="91"/>
      <c r="R5" s="22"/>
      <c r="S5" s="92"/>
      <c r="T5" s="92"/>
      <c r="U5" s="14"/>
      <c r="W5" s="14"/>
    </row>
    <row r="6" spans="1:28" s="23" customFormat="1" ht="39.75" customHeight="1" x14ac:dyDescent="0.15">
      <c r="A6" s="48" t="s">
        <v>3</v>
      </c>
      <c r="B6" s="49">
        <f>COLUMN()-1</f>
        <v>1</v>
      </c>
      <c r="C6" s="49">
        <f t="shared" ref="C6:M6" si="0">COLUMN()-1</f>
        <v>2</v>
      </c>
      <c r="D6" s="49">
        <f t="shared" si="0"/>
        <v>3</v>
      </c>
      <c r="E6" s="65">
        <f t="shared" si="0"/>
        <v>4</v>
      </c>
      <c r="F6" s="49">
        <f t="shared" si="0"/>
        <v>5</v>
      </c>
      <c r="G6" s="49">
        <f t="shared" si="0"/>
        <v>6</v>
      </c>
      <c r="H6" s="65">
        <f t="shared" si="0"/>
        <v>7</v>
      </c>
      <c r="I6" s="65">
        <f t="shared" si="0"/>
        <v>8</v>
      </c>
      <c r="J6" s="65">
        <f t="shared" si="0"/>
        <v>9</v>
      </c>
      <c r="K6" s="65">
        <f t="shared" si="0"/>
        <v>10</v>
      </c>
      <c r="L6" s="65">
        <f t="shared" si="0"/>
        <v>11</v>
      </c>
      <c r="M6" s="143">
        <f t="shared" si="0"/>
        <v>12</v>
      </c>
      <c r="N6" s="156">
        <f>COLUMN()-1</f>
        <v>13</v>
      </c>
      <c r="O6" s="157"/>
      <c r="P6" s="93">
        <f>COLUMN()-2</f>
        <v>14</v>
      </c>
      <c r="Q6" s="94">
        <f t="shared" ref="Q6:R6" si="1">COLUMN()-2</f>
        <v>15</v>
      </c>
      <c r="R6" s="88">
        <f t="shared" si="1"/>
        <v>16</v>
      </c>
      <c r="S6" s="121"/>
      <c r="T6" s="124"/>
      <c r="U6" s="22"/>
      <c r="V6" s="22"/>
      <c r="W6" s="14"/>
      <c r="X6" s="128" t="s">
        <v>95</v>
      </c>
    </row>
    <row r="7" spans="1:28" s="23" customFormat="1" ht="39.75" customHeight="1" x14ac:dyDescent="0.15">
      <c r="A7" s="50" t="s">
        <v>31</v>
      </c>
      <c r="B7" s="51" t="s">
        <v>26</v>
      </c>
      <c r="C7" s="51" t="s">
        <v>26</v>
      </c>
      <c r="D7" s="51" t="s">
        <v>26</v>
      </c>
      <c r="E7" s="83" t="s">
        <v>46</v>
      </c>
      <c r="F7" s="51" t="s">
        <v>26</v>
      </c>
      <c r="G7" s="51" t="s">
        <v>26</v>
      </c>
      <c r="H7" s="83" t="s">
        <v>46</v>
      </c>
      <c r="I7" s="83" t="s">
        <v>46</v>
      </c>
      <c r="J7" s="83" t="s">
        <v>46</v>
      </c>
      <c r="K7" s="83" t="s">
        <v>46</v>
      </c>
      <c r="L7" s="83" t="s">
        <v>46</v>
      </c>
      <c r="M7" s="144" t="s">
        <v>26</v>
      </c>
      <c r="N7" s="83" t="s">
        <v>46</v>
      </c>
      <c r="O7" s="83" t="s">
        <v>46</v>
      </c>
      <c r="P7" s="95" t="s">
        <v>46</v>
      </c>
      <c r="Q7" s="83" t="s">
        <v>46</v>
      </c>
      <c r="R7" s="96" t="s">
        <v>46</v>
      </c>
      <c r="S7" s="122"/>
      <c r="T7" s="125"/>
      <c r="U7" s="22"/>
      <c r="V7" s="22" t="s">
        <v>16</v>
      </c>
      <c r="W7" s="14"/>
      <c r="X7" s="19">
        <f>IF(AND($G$4&gt;0,OR($C$2="",$F$2="",$G$3="")),1,0)</f>
        <v>0</v>
      </c>
    </row>
    <row r="8" spans="1:28" s="23" customFormat="1" ht="39.75" customHeight="1" thickBot="1" x14ac:dyDescent="0.2">
      <c r="A8" s="52" t="s">
        <v>32</v>
      </c>
      <c r="B8" s="53" t="s">
        <v>27</v>
      </c>
      <c r="C8" s="68" t="s">
        <v>37</v>
      </c>
      <c r="D8" s="53" t="s">
        <v>27</v>
      </c>
      <c r="E8" s="53" t="s">
        <v>27</v>
      </c>
      <c r="F8" s="68" t="s">
        <v>37</v>
      </c>
      <c r="G8" s="68" t="s">
        <v>37</v>
      </c>
      <c r="H8" s="68" t="s">
        <v>37</v>
      </c>
      <c r="I8" s="53" t="s">
        <v>27</v>
      </c>
      <c r="J8" s="68" t="s">
        <v>37</v>
      </c>
      <c r="K8" s="53" t="s">
        <v>27</v>
      </c>
      <c r="L8" s="68" t="s">
        <v>37</v>
      </c>
      <c r="M8" s="68" t="s">
        <v>37</v>
      </c>
      <c r="N8" s="68" t="s">
        <v>37</v>
      </c>
      <c r="O8" s="68" t="s">
        <v>37</v>
      </c>
      <c r="P8" s="97" t="s">
        <v>38</v>
      </c>
      <c r="Q8" s="68" t="s">
        <v>75</v>
      </c>
      <c r="R8" s="75" t="s">
        <v>38</v>
      </c>
      <c r="S8" s="123"/>
      <c r="T8" s="126"/>
      <c r="U8" s="22" t="s">
        <v>17</v>
      </c>
      <c r="V8" s="22" t="s">
        <v>18</v>
      </c>
      <c r="W8" s="14"/>
    </row>
    <row r="9" spans="1:28" ht="30" customHeight="1" x14ac:dyDescent="0.15">
      <c r="A9" s="173" t="s">
        <v>25</v>
      </c>
      <c r="B9" s="175" t="s">
        <v>28</v>
      </c>
      <c r="C9" s="176" t="s">
        <v>0</v>
      </c>
      <c r="D9" s="176" t="s">
        <v>29</v>
      </c>
      <c r="E9" s="154" t="s">
        <v>30</v>
      </c>
      <c r="F9" s="176" t="s">
        <v>5</v>
      </c>
      <c r="G9" s="178" t="s">
        <v>7</v>
      </c>
      <c r="H9" s="172" t="s">
        <v>6</v>
      </c>
      <c r="I9" s="172" t="s">
        <v>73</v>
      </c>
      <c r="J9" s="154" t="s">
        <v>77</v>
      </c>
      <c r="K9" s="154" t="s">
        <v>74</v>
      </c>
      <c r="L9" s="154" t="s">
        <v>78</v>
      </c>
      <c r="M9" s="162" t="s">
        <v>89</v>
      </c>
      <c r="N9" s="164" t="s">
        <v>79</v>
      </c>
      <c r="O9" s="66"/>
      <c r="P9" s="166" t="s">
        <v>47</v>
      </c>
      <c r="Q9" s="172" t="s">
        <v>48</v>
      </c>
      <c r="R9" s="168" t="s">
        <v>4</v>
      </c>
      <c r="S9" s="170" t="s">
        <v>93</v>
      </c>
      <c r="T9" s="158" t="s">
        <v>94</v>
      </c>
      <c r="U9" s="160" t="s">
        <v>19</v>
      </c>
      <c r="V9" s="160"/>
      <c r="W9" s="161"/>
    </row>
    <row r="10" spans="1:28" ht="30" customHeight="1" x14ac:dyDescent="0.15">
      <c r="A10" s="174"/>
      <c r="B10" s="175"/>
      <c r="C10" s="177"/>
      <c r="D10" s="177"/>
      <c r="E10" s="155"/>
      <c r="F10" s="177"/>
      <c r="G10" s="177"/>
      <c r="H10" s="155"/>
      <c r="I10" s="155"/>
      <c r="J10" s="155"/>
      <c r="K10" s="155"/>
      <c r="L10" s="155"/>
      <c r="M10" s="163"/>
      <c r="N10" s="165"/>
      <c r="O10" s="67" t="s">
        <v>8</v>
      </c>
      <c r="P10" s="167"/>
      <c r="Q10" s="155"/>
      <c r="R10" s="169"/>
      <c r="S10" s="171"/>
      <c r="T10" s="159"/>
      <c r="U10" s="36" t="s">
        <v>20</v>
      </c>
      <c r="V10" s="24" t="s">
        <v>15</v>
      </c>
      <c r="W10" s="25" t="s">
        <v>4</v>
      </c>
    </row>
    <row r="11" spans="1:28" ht="25.15" customHeight="1" x14ac:dyDescent="0.15">
      <c r="A11" s="54" t="s">
        <v>33</v>
      </c>
      <c r="B11" s="64" t="s">
        <v>42</v>
      </c>
      <c r="C11" s="55" t="s">
        <v>104</v>
      </c>
      <c r="D11" s="27" t="s">
        <v>72</v>
      </c>
      <c r="E11" s="27" t="s">
        <v>67</v>
      </c>
      <c r="F11" s="34" t="s">
        <v>61</v>
      </c>
      <c r="G11" s="34" t="s">
        <v>92</v>
      </c>
      <c r="H11" s="34" t="s">
        <v>105</v>
      </c>
      <c r="I11" s="85">
        <f>IF(H11="","",※編集不可※選択項目!$F$2)</f>
        <v>82</v>
      </c>
      <c r="J11" s="34">
        <v>85.5</v>
      </c>
      <c r="K11" s="85">
        <f>IF(H11="","",※編集不可※選択項目!$G$2)</f>
        <v>41</v>
      </c>
      <c r="L11" s="34">
        <v>33.5</v>
      </c>
      <c r="M11" s="34">
        <v>25</v>
      </c>
      <c r="N11" s="34">
        <v>74.599999999999994</v>
      </c>
      <c r="O11" s="56" t="s">
        <v>10</v>
      </c>
      <c r="P11" s="102">
        <v>400</v>
      </c>
      <c r="Q11" s="106" t="s">
        <v>103</v>
      </c>
      <c r="R11" s="76"/>
      <c r="S11" s="132"/>
      <c r="T11" s="133"/>
      <c r="U11" s="129"/>
      <c r="V11" s="130"/>
      <c r="W11" s="131"/>
      <c r="X11" s="58" t="s">
        <v>98</v>
      </c>
      <c r="Y11" s="127" t="s">
        <v>96</v>
      </c>
      <c r="Z11" s="58" t="s">
        <v>97</v>
      </c>
      <c r="AA11" s="59" t="s">
        <v>49</v>
      </c>
      <c r="AB11" s="59" t="s">
        <v>99</v>
      </c>
    </row>
    <row r="12" spans="1:28" ht="25.15" customHeight="1" x14ac:dyDescent="0.15">
      <c r="A12" s="33">
        <f t="shared" ref="A12:A43" si="2">ROW()-11</f>
        <v>1</v>
      </c>
      <c r="B12" s="57" t="str">
        <f>IF($C12="","","高効率コージェネレーション")</f>
        <v/>
      </c>
      <c r="C12" s="35"/>
      <c r="D12" s="27" t="str">
        <f>IF($C$2="","",IF($B12&lt;&gt;"",$C$2,""))</f>
        <v/>
      </c>
      <c r="E12" s="27" t="str">
        <f>IF($F$2="","",IF($B12&lt;&gt;"",$F$2,""))</f>
        <v/>
      </c>
      <c r="F12" s="26"/>
      <c r="G12" s="26"/>
      <c r="H12" s="26"/>
      <c r="I12" s="85" t="str">
        <f>IF(H12="","",※編集不可※選択項目!$F$2)</f>
        <v/>
      </c>
      <c r="J12" s="26"/>
      <c r="K12" s="85" t="str">
        <f>IF(H12="","",※編集不可※選択項目!$G$2)</f>
        <v/>
      </c>
      <c r="L12" s="26"/>
      <c r="M12" s="26"/>
      <c r="N12" s="26"/>
      <c r="O12" s="28"/>
      <c r="P12" s="104"/>
      <c r="Q12" s="107"/>
      <c r="R12" s="77"/>
      <c r="S12" s="134"/>
      <c r="T12" s="135"/>
      <c r="U12" s="32"/>
      <c r="V12" s="29"/>
      <c r="W12" s="30"/>
      <c r="X12" s="60">
        <f>IF(AND($C12&lt;&gt;"",OR(F12="",G12="",H12="",J12="",L12="",M12="",N12="",O12="")),1,0)</f>
        <v>0</v>
      </c>
      <c r="Y12" s="60">
        <f>IF(AND($G12&lt;&gt;"",COUNTIF($G12,"*■*")&gt;0,$Q12=""),1,0)</f>
        <v>0</v>
      </c>
      <c r="Z12" s="60" t="str">
        <f t="shared" ref="Z12" si="3">TEXT(IF(G12="","",G12),"G/標準")</f>
        <v/>
      </c>
      <c r="AA12" s="61">
        <f>IF(Z12="",0,COUNTIF($Z$12:$Z$111,Z12))</f>
        <v>0</v>
      </c>
      <c r="AB12" s="61">
        <f>IF(AND($J12&lt;$I12,$L12&lt;$K12),1,0)</f>
        <v>0</v>
      </c>
    </row>
    <row r="13" spans="1:28" ht="25.15" customHeight="1" x14ac:dyDescent="0.15">
      <c r="A13" s="33">
        <f t="shared" si="2"/>
        <v>2</v>
      </c>
      <c r="B13" s="57" t="str">
        <f t="shared" ref="B13:B76" si="4">IF($C13="","","高効率コージェネレーション")</f>
        <v/>
      </c>
      <c r="C13" s="35"/>
      <c r="D13" s="27" t="str">
        <f t="shared" ref="D13:D76" si="5">IF($C$2="","",IF($B13&lt;&gt;"",$C$2,""))</f>
        <v/>
      </c>
      <c r="E13" s="27" t="str">
        <f t="shared" ref="E13:E76" si="6">IF($F$2="","",IF($B13&lt;&gt;"",$F$2,""))</f>
        <v/>
      </c>
      <c r="F13" s="26"/>
      <c r="G13" s="26"/>
      <c r="H13" s="26"/>
      <c r="I13" s="85" t="str">
        <f>IF(H13="","",※編集不可※選択項目!$F$2)</f>
        <v/>
      </c>
      <c r="J13" s="26"/>
      <c r="K13" s="85" t="str">
        <f>IF(H13="","",※編集不可※選択項目!$G$2)</f>
        <v/>
      </c>
      <c r="L13" s="26"/>
      <c r="M13" s="26"/>
      <c r="N13" s="26"/>
      <c r="O13" s="28"/>
      <c r="P13" s="104"/>
      <c r="Q13" s="108"/>
      <c r="R13" s="77"/>
      <c r="S13" s="134"/>
      <c r="T13" s="135"/>
      <c r="U13" s="32"/>
      <c r="V13" s="29"/>
      <c r="W13" s="30"/>
      <c r="X13" s="60">
        <f t="shared" ref="X13:X76" si="7">IF(AND($C13&lt;&gt;"",OR(F13="",G13="",H13="",J13="",L13="",M13="",N13="",O13="")),1,0)</f>
        <v>0</v>
      </c>
      <c r="Y13" s="60">
        <f t="shared" ref="Y13:Y76" si="8">IF(AND($G13&lt;&gt;"",COUNTIF($G13,"*■*")&gt;0,$Q13=""),1,0)</f>
        <v>0</v>
      </c>
      <c r="Z13" s="60" t="str">
        <f t="shared" ref="Z13:Z76" si="9">TEXT(IF(G13="","",G13),"G/標準")</f>
        <v/>
      </c>
      <c r="AA13" s="61">
        <f t="shared" ref="AA13:AA76" si="10">IF(Z13="",0,COUNTIF($Z$12:$Z$111,Z13))</f>
        <v>0</v>
      </c>
      <c r="AB13" s="61">
        <f t="shared" ref="AB13:AB76" si="11">IF(AND($J13&lt;$I13,$L13&lt;$K13),1,0)</f>
        <v>0</v>
      </c>
    </row>
    <row r="14" spans="1:28" ht="25.15" customHeight="1" x14ac:dyDescent="0.15">
      <c r="A14" s="33">
        <f t="shared" si="2"/>
        <v>3</v>
      </c>
      <c r="B14" s="57" t="str">
        <f t="shared" si="4"/>
        <v/>
      </c>
      <c r="C14" s="35"/>
      <c r="D14" s="27" t="str">
        <f t="shared" si="5"/>
        <v/>
      </c>
      <c r="E14" s="27" t="str">
        <f t="shared" si="6"/>
        <v/>
      </c>
      <c r="F14" s="26"/>
      <c r="G14" s="26"/>
      <c r="H14" s="26"/>
      <c r="I14" s="85" t="str">
        <f>IF(H14="","",※編集不可※選択項目!$F$2)</f>
        <v/>
      </c>
      <c r="J14" s="26"/>
      <c r="K14" s="85" t="str">
        <f>IF(H14="","",※編集不可※選択項目!$G$2)</f>
        <v/>
      </c>
      <c r="L14" s="26"/>
      <c r="M14" s="26"/>
      <c r="N14" s="26"/>
      <c r="O14" s="28"/>
      <c r="P14" s="104"/>
      <c r="Q14" s="107"/>
      <c r="R14" s="77"/>
      <c r="S14" s="134"/>
      <c r="T14" s="135"/>
      <c r="U14" s="32"/>
      <c r="V14" s="29"/>
      <c r="W14" s="30"/>
      <c r="X14" s="60">
        <f t="shared" si="7"/>
        <v>0</v>
      </c>
      <c r="Y14" s="60">
        <f t="shared" si="8"/>
        <v>0</v>
      </c>
      <c r="Z14" s="60" t="str">
        <f t="shared" si="9"/>
        <v/>
      </c>
      <c r="AA14" s="61">
        <f t="shared" si="10"/>
        <v>0</v>
      </c>
      <c r="AB14" s="61">
        <f t="shared" si="11"/>
        <v>0</v>
      </c>
    </row>
    <row r="15" spans="1:28" ht="25.15" customHeight="1" x14ac:dyDescent="0.15">
      <c r="A15" s="33">
        <f t="shared" si="2"/>
        <v>4</v>
      </c>
      <c r="B15" s="57" t="str">
        <f t="shared" si="4"/>
        <v/>
      </c>
      <c r="C15" s="35"/>
      <c r="D15" s="27" t="str">
        <f t="shared" si="5"/>
        <v/>
      </c>
      <c r="E15" s="27" t="str">
        <f t="shared" si="6"/>
        <v/>
      </c>
      <c r="F15" s="26"/>
      <c r="G15" s="26"/>
      <c r="H15" s="26"/>
      <c r="I15" s="85" t="str">
        <f>IF(H15="","",※編集不可※選択項目!$F$2)</f>
        <v/>
      </c>
      <c r="J15" s="26"/>
      <c r="K15" s="85" t="str">
        <f>IF(H15="","",※編集不可※選択項目!$G$2)</f>
        <v/>
      </c>
      <c r="L15" s="26"/>
      <c r="M15" s="26"/>
      <c r="N15" s="26"/>
      <c r="O15" s="28"/>
      <c r="P15" s="104"/>
      <c r="Q15" s="107"/>
      <c r="R15" s="77"/>
      <c r="S15" s="134"/>
      <c r="T15" s="135"/>
      <c r="U15" s="32"/>
      <c r="V15" s="29"/>
      <c r="W15" s="30"/>
      <c r="X15" s="60">
        <f t="shared" si="7"/>
        <v>0</v>
      </c>
      <c r="Y15" s="60">
        <f t="shared" si="8"/>
        <v>0</v>
      </c>
      <c r="Z15" s="60" t="str">
        <f t="shared" si="9"/>
        <v/>
      </c>
      <c r="AA15" s="61">
        <f t="shared" si="10"/>
        <v>0</v>
      </c>
      <c r="AB15" s="61">
        <f t="shared" si="11"/>
        <v>0</v>
      </c>
    </row>
    <row r="16" spans="1:28" ht="25.15" customHeight="1" x14ac:dyDescent="0.15">
      <c r="A16" s="33">
        <f t="shared" si="2"/>
        <v>5</v>
      </c>
      <c r="B16" s="57" t="str">
        <f t="shared" si="4"/>
        <v/>
      </c>
      <c r="C16" s="35"/>
      <c r="D16" s="27" t="str">
        <f t="shared" si="5"/>
        <v/>
      </c>
      <c r="E16" s="27" t="str">
        <f t="shared" si="6"/>
        <v/>
      </c>
      <c r="F16" s="26"/>
      <c r="G16" s="26"/>
      <c r="H16" s="26"/>
      <c r="I16" s="85" t="str">
        <f>IF(H16="","",※編集不可※選択項目!$F$2)</f>
        <v/>
      </c>
      <c r="J16" s="26"/>
      <c r="K16" s="85" t="str">
        <f>IF(H16="","",※編集不可※選択項目!$G$2)</f>
        <v/>
      </c>
      <c r="L16" s="26"/>
      <c r="M16" s="26"/>
      <c r="N16" s="26"/>
      <c r="O16" s="28"/>
      <c r="P16" s="104"/>
      <c r="Q16" s="108"/>
      <c r="R16" s="77"/>
      <c r="S16" s="134"/>
      <c r="T16" s="135"/>
      <c r="U16" s="32"/>
      <c r="V16" s="29"/>
      <c r="W16" s="30"/>
      <c r="X16" s="60">
        <f t="shared" si="7"/>
        <v>0</v>
      </c>
      <c r="Y16" s="60">
        <f t="shared" si="8"/>
        <v>0</v>
      </c>
      <c r="Z16" s="60" t="str">
        <f t="shared" si="9"/>
        <v/>
      </c>
      <c r="AA16" s="61">
        <f t="shared" si="10"/>
        <v>0</v>
      </c>
      <c r="AB16" s="61">
        <f t="shared" si="11"/>
        <v>0</v>
      </c>
    </row>
    <row r="17" spans="1:28" ht="25.15" customHeight="1" x14ac:dyDescent="0.15">
      <c r="A17" s="33">
        <f t="shared" si="2"/>
        <v>6</v>
      </c>
      <c r="B17" s="57" t="str">
        <f t="shared" si="4"/>
        <v/>
      </c>
      <c r="C17" s="35"/>
      <c r="D17" s="27" t="str">
        <f t="shared" si="5"/>
        <v/>
      </c>
      <c r="E17" s="27" t="str">
        <f t="shared" si="6"/>
        <v/>
      </c>
      <c r="F17" s="26"/>
      <c r="G17" s="26"/>
      <c r="H17" s="26"/>
      <c r="I17" s="85" t="str">
        <f>IF(H17="","",※編集不可※選択項目!$F$2)</f>
        <v/>
      </c>
      <c r="J17" s="26"/>
      <c r="K17" s="85" t="str">
        <f>IF(H17="","",※編集不可※選択項目!$G$2)</f>
        <v/>
      </c>
      <c r="L17" s="26"/>
      <c r="M17" s="26"/>
      <c r="N17" s="26"/>
      <c r="O17" s="28"/>
      <c r="P17" s="104"/>
      <c r="Q17" s="108"/>
      <c r="R17" s="77"/>
      <c r="S17" s="134"/>
      <c r="T17" s="135"/>
      <c r="U17" s="32"/>
      <c r="V17" s="29"/>
      <c r="W17" s="30"/>
      <c r="X17" s="60">
        <f t="shared" si="7"/>
        <v>0</v>
      </c>
      <c r="Y17" s="60">
        <f t="shared" si="8"/>
        <v>0</v>
      </c>
      <c r="Z17" s="60" t="str">
        <f t="shared" si="9"/>
        <v/>
      </c>
      <c r="AA17" s="61">
        <f t="shared" si="10"/>
        <v>0</v>
      </c>
      <c r="AB17" s="61">
        <f t="shared" si="11"/>
        <v>0</v>
      </c>
    </row>
    <row r="18" spans="1:28" ht="25.15" customHeight="1" x14ac:dyDescent="0.15">
      <c r="A18" s="33">
        <f t="shared" si="2"/>
        <v>7</v>
      </c>
      <c r="B18" s="57" t="str">
        <f t="shared" si="4"/>
        <v/>
      </c>
      <c r="C18" s="35"/>
      <c r="D18" s="27" t="str">
        <f t="shared" si="5"/>
        <v/>
      </c>
      <c r="E18" s="27" t="str">
        <f t="shared" si="6"/>
        <v/>
      </c>
      <c r="F18" s="26"/>
      <c r="G18" s="26"/>
      <c r="H18" s="26"/>
      <c r="I18" s="85" t="str">
        <f>IF(H18="","",※編集不可※選択項目!$F$2)</f>
        <v/>
      </c>
      <c r="J18" s="26"/>
      <c r="K18" s="85" t="str">
        <f>IF(H18="","",※編集不可※選択項目!$G$2)</f>
        <v/>
      </c>
      <c r="L18" s="26"/>
      <c r="M18" s="26"/>
      <c r="N18" s="26"/>
      <c r="O18" s="28"/>
      <c r="P18" s="104"/>
      <c r="Q18" s="108"/>
      <c r="R18" s="77"/>
      <c r="S18" s="134"/>
      <c r="T18" s="135"/>
      <c r="U18" s="32"/>
      <c r="V18" s="29"/>
      <c r="W18" s="30"/>
      <c r="X18" s="60">
        <f t="shared" si="7"/>
        <v>0</v>
      </c>
      <c r="Y18" s="60">
        <f t="shared" si="8"/>
        <v>0</v>
      </c>
      <c r="Z18" s="60" t="str">
        <f t="shared" si="9"/>
        <v/>
      </c>
      <c r="AA18" s="61">
        <f t="shared" si="10"/>
        <v>0</v>
      </c>
      <c r="AB18" s="61">
        <f t="shared" si="11"/>
        <v>0</v>
      </c>
    </row>
    <row r="19" spans="1:28" ht="25.15" customHeight="1" x14ac:dyDescent="0.15">
      <c r="A19" s="33">
        <f t="shared" si="2"/>
        <v>8</v>
      </c>
      <c r="B19" s="57" t="str">
        <f t="shared" si="4"/>
        <v/>
      </c>
      <c r="C19" s="35"/>
      <c r="D19" s="27" t="str">
        <f t="shared" si="5"/>
        <v/>
      </c>
      <c r="E19" s="27" t="str">
        <f t="shared" si="6"/>
        <v/>
      </c>
      <c r="F19" s="26"/>
      <c r="G19" s="26"/>
      <c r="H19" s="26"/>
      <c r="I19" s="85" t="str">
        <f>IF(H19="","",※編集不可※選択項目!$F$2)</f>
        <v/>
      </c>
      <c r="J19" s="26"/>
      <c r="K19" s="85" t="str">
        <f>IF(H19="","",※編集不可※選択項目!$G$2)</f>
        <v/>
      </c>
      <c r="L19" s="26"/>
      <c r="M19" s="26"/>
      <c r="N19" s="26"/>
      <c r="O19" s="28"/>
      <c r="P19" s="104"/>
      <c r="Q19" s="108"/>
      <c r="R19" s="77"/>
      <c r="S19" s="134"/>
      <c r="T19" s="135"/>
      <c r="U19" s="32"/>
      <c r="V19" s="29"/>
      <c r="W19" s="30"/>
      <c r="X19" s="60">
        <f t="shared" si="7"/>
        <v>0</v>
      </c>
      <c r="Y19" s="60">
        <f t="shared" si="8"/>
        <v>0</v>
      </c>
      <c r="Z19" s="60" t="str">
        <f t="shared" si="9"/>
        <v/>
      </c>
      <c r="AA19" s="61">
        <f t="shared" si="10"/>
        <v>0</v>
      </c>
      <c r="AB19" s="61">
        <f t="shared" si="11"/>
        <v>0</v>
      </c>
    </row>
    <row r="20" spans="1:28" ht="25.15" customHeight="1" x14ac:dyDescent="0.15">
      <c r="A20" s="33">
        <f t="shared" si="2"/>
        <v>9</v>
      </c>
      <c r="B20" s="57" t="str">
        <f t="shared" si="4"/>
        <v/>
      </c>
      <c r="C20" s="35"/>
      <c r="D20" s="27" t="str">
        <f t="shared" si="5"/>
        <v/>
      </c>
      <c r="E20" s="27" t="str">
        <f t="shared" si="6"/>
        <v/>
      </c>
      <c r="F20" s="26"/>
      <c r="G20" s="26"/>
      <c r="H20" s="26"/>
      <c r="I20" s="85" t="str">
        <f>IF(H20="","",※編集不可※選択項目!$F$2)</f>
        <v/>
      </c>
      <c r="J20" s="26"/>
      <c r="K20" s="85" t="str">
        <f>IF(H20="","",※編集不可※選択項目!$G$2)</f>
        <v/>
      </c>
      <c r="L20" s="26"/>
      <c r="M20" s="26"/>
      <c r="N20" s="26"/>
      <c r="O20" s="28"/>
      <c r="P20" s="104"/>
      <c r="Q20" s="108"/>
      <c r="R20" s="77"/>
      <c r="S20" s="134"/>
      <c r="T20" s="135"/>
      <c r="U20" s="32"/>
      <c r="V20" s="29"/>
      <c r="W20" s="30"/>
      <c r="X20" s="60">
        <f t="shared" si="7"/>
        <v>0</v>
      </c>
      <c r="Y20" s="60">
        <f t="shared" si="8"/>
        <v>0</v>
      </c>
      <c r="Z20" s="60" t="str">
        <f t="shared" si="9"/>
        <v/>
      </c>
      <c r="AA20" s="61">
        <f t="shared" si="10"/>
        <v>0</v>
      </c>
      <c r="AB20" s="61">
        <f t="shared" si="11"/>
        <v>0</v>
      </c>
    </row>
    <row r="21" spans="1:28" ht="25.15" customHeight="1" x14ac:dyDescent="0.15">
      <c r="A21" s="33">
        <f t="shared" si="2"/>
        <v>10</v>
      </c>
      <c r="B21" s="57" t="str">
        <f t="shared" si="4"/>
        <v/>
      </c>
      <c r="C21" s="35"/>
      <c r="D21" s="27" t="str">
        <f t="shared" si="5"/>
        <v/>
      </c>
      <c r="E21" s="27" t="str">
        <f t="shared" si="6"/>
        <v/>
      </c>
      <c r="F21" s="26"/>
      <c r="G21" s="26"/>
      <c r="H21" s="26"/>
      <c r="I21" s="85" t="str">
        <f>IF(H21="","",※編集不可※選択項目!$F$2)</f>
        <v/>
      </c>
      <c r="J21" s="26"/>
      <c r="K21" s="85" t="str">
        <f>IF(H21="","",※編集不可※選択項目!$G$2)</f>
        <v/>
      </c>
      <c r="L21" s="26"/>
      <c r="M21" s="26"/>
      <c r="N21" s="26"/>
      <c r="O21" s="28"/>
      <c r="P21" s="104"/>
      <c r="Q21" s="108"/>
      <c r="R21" s="77"/>
      <c r="S21" s="134"/>
      <c r="T21" s="135"/>
      <c r="U21" s="32"/>
      <c r="V21" s="29"/>
      <c r="W21" s="30"/>
      <c r="X21" s="60">
        <f t="shared" si="7"/>
        <v>0</v>
      </c>
      <c r="Y21" s="60">
        <f t="shared" si="8"/>
        <v>0</v>
      </c>
      <c r="Z21" s="60" t="str">
        <f t="shared" si="9"/>
        <v/>
      </c>
      <c r="AA21" s="61">
        <f t="shared" si="10"/>
        <v>0</v>
      </c>
      <c r="AB21" s="61">
        <f t="shared" si="11"/>
        <v>0</v>
      </c>
    </row>
    <row r="22" spans="1:28" ht="25.15" customHeight="1" x14ac:dyDescent="0.15">
      <c r="A22" s="33">
        <f t="shared" si="2"/>
        <v>11</v>
      </c>
      <c r="B22" s="57" t="str">
        <f t="shared" si="4"/>
        <v/>
      </c>
      <c r="C22" s="35"/>
      <c r="D22" s="27" t="str">
        <f t="shared" si="5"/>
        <v/>
      </c>
      <c r="E22" s="27" t="str">
        <f t="shared" si="6"/>
        <v/>
      </c>
      <c r="F22" s="26"/>
      <c r="G22" s="26"/>
      <c r="H22" s="26"/>
      <c r="I22" s="85" t="str">
        <f>IF(H22="","",※編集不可※選択項目!$F$2)</f>
        <v/>
      </c>
      <c r="J22" s="26"/>
      <c r="K22" s="85" t="str">
        <f>IF(H22="","",※編集不可※選択項目!$G$2)</f>
        <v/>
      </c>
      <c r="L22" s="26"/>
      <c r="M22" s="26"/>
      <c r="N22" s="26"/>
      <c r="O22" s="28"/>
      <c r="P22" s="104"/>
      <c r="Q22" s="108"/>
      <c r="R22" s="77"/>
      <c r="S22" s="134"/>
      <c r="T22" s="135"/>
      <c r="U22" s="32"/>
      <c r="V22" s="29"/>
      <c r="W22" s="30"/>
      <c r="X22" s="60">
        <f t="shared" si="7"/>
        <v>0</v>
      </c>
      <c r="Y22" s="60">
        <f t="shared" si="8"/>
        <v>0</v>
      </c>
      <c r="Z22" s="60" t="str">
        <f t="shared" si="9"/>
        <v/>
      </c>
      <c r="AA22" s="61">
        <f t="shared" si="10"/>
        <v>0</v>
      </c>
      <c r="AB22" s="61">
        <f t="shared" si="11"/>
        <v>0</v>
      </c>
    </row>
    <row r="23" spans="1:28" ht="25.15" customHeight="1" x14ac:dyDescent="0.15">
      <c r="A23" s="33">
        <f t="shared" si="2"/>
        <v>12</v>
      </c>
      <c r="B23" s="57" t="str">
        <f t="shared" si="4"/>
        <v/>
      </c>
      <c r="C23" s="35"/>
      <c r="D23" s="27" t="str">
        <f t="shared" si="5"/>
        <v/>
      </c>
      <c r="E23" s="27" t="str">
        <f t="shared" si="6"/>
        <v/>
      </c>
      <c r="F23" s="26"/>
      <c r="G23" s="26"/>
      <c r="H23" s="26"/>
      <c r="I23" s="85" t="str">
        <f>IF(H23="","",※編集不可※選択項目!$F$2)</f>
        <v/>
      </c>
      <c r="J23" s="26"/>
      <c r="K23" s="85" t="str">
        <f>IF(H23="","",※編集不可※選択項目!$G$2)</f>
        <v/>
      </c>
      <c r="L23" s="26"/>
      <c r="M23" s="26"/>
      <c r="N23" s="26"/>
      <c r="O23" s="28"/>
      <c r="P23" s="104"/>
      <c r="Q23" s="108"/>
      <c r="R23" s="77"/>
      <c r="S23" s="134"/>
      <c r="T23" s="135"/>
      <c r="U23" s="32"/>
      <c r="V23" s="29"/>
      <c r="W23" s="30"/>
      <c r="X23" s="60">
        <f t="shared" si="7"/>
        <v>0</v>
      </c>
      <c r="Y23" s="60">
        <f t="shared" si="8"/>
        <v>0</v>
      </c>
      <c r="Z23" s="60" t="str">
        <f t="shared" si="9"/>
        <v/>
      </c>
      <c r="AA23" s="61">
        <f t="shared" si="10"/>
        <v>0</v>
      </c>
      <c r="AB23" s="61">
        <f t="shared" si="11"/>
        <v>0</v>
      </c>
    </row>
    <row r="24" spans="1:28" ht="25.15" customHeight="1" x14ac:dyDescent="0.15">
      <c r="A24" s="33">
        <f t="shared" si="2"/>
        <v>13</v>
      </c>
      <c r="B24" s="57" t="str">
        <f t="shared" si="4"/>
        <v/>
      </c>
      <c r="C24" s="35"/>
      <c r="D24" s="27" t="str">
        <f t="shared" si="5"/>
        <v/>
      </c>
      <c r="E24" s="27" t="str">
        <f t="shared" si="6"/>
        <v/>
      </c>
      <c r="F24" s="26"/>
      <c r="G24" s="26"/>
      <c r="H24" s="26"/>
      <c r="I24" s="85" t="str">
        <f>IF(H24="","",※編集不可※選択項目!$F$2)</f>
        <v/>
      </c>
      <c r="J24" s="26"/>
      <c r="K24" s="85" t="str">
        <f>IF(H24="","",※編集不可※選択項目!$G$2)</f>
        <v/>
      </c>
      <c r="L24" s="26"/>
      <c r="M24" s="26"/>
      <c r="N24" s="26"/>
      <c r="O24" s="28"/>
      <c r="P24" s="104"/>
      <c r="Q24" s="108"/>
      <c r="R24" s="77"/>
      <c r="S24" s="134"/>
      <c r="T24" s="135"/>
      <c r="U24" s="32"/>
      <c r="V24" s="29"/>
      <c r="W24" s="30"/>
      <c r="X24" s="60">
        <f t="shared" si="7"/>
        <v>0</v>
      </c>
      <c r="Y24" s="60">
        <f t="shared" si="8"/>
        <v>0</v>
      </c>
      <c r="Z24" s="60" t="str">
        <f t="shared" si="9"/>
        <v/>
      </c>
      <c r="AA24" s="61">
        <f t="shared" si="10"/>
        <v>0</v>
      </c>
      <c r="AB24" s="61">
        <f t="shared" si="11"/>
        <v>0</v>
      </c>
    </row>
    <row r="25" spans="1:28" ht="25.15" customHeight="1" x14ac:dyDescent="0.15">
      <c r="A25" s="33">
        <f t="shared" si="2"/>
        <v>14</v>
      </c>
      <c r="B25" s="57" t="str">
        <f t="shared" si="4"/>
        <v/>
      </c>
      <c r="C25" s="35"/>
      <c r="D25" s="27" t="str">
        <f t="shared" si="5"/>
        <v/>
      </c>
      <c r="E25" s="27" t="str">
        <f t="shared" si="6"/>
        <v/>
      </c>
      <c r="F25" s="26"/>
      <c r="G25" s="26"/>
      <c r="H25" s="26"/>
      <c r="I25" s="85" t="str">
        <f>IF(H25="","",※編集不可※選択項目!$F$2)</f>
        <v/>
      </c>
      <c r="J25" s="26"/>
      <c r="K25" s="85" t="str">
        <f>IF(H25="","",※編集不可※選択項目!$G$2)</f>
        <v/>
      </c>
      <c r="L25" s="26"/>
      <c r="M25" s="26"/>
      <c r="N25" s="26"/>
      <c r="O25" s="28"/>
      <c r="P25" s="104"/>
      <c r="Q25" s="108"/>
      <c r="R25" s="77"/>
      <c r="S25" s="134"/>
      <c r="T25" s="135"/>
      <c r="U25" s="32"/>
      <c r="V25" s="29"/>
      <c r="W25" s="30"/>
      <c r="X25" s="60">
        <f t="shared" si="7"/>
        <v>0</v>
      </c>
      <c r="Y25" s="60">
        <f t="shared" si="8"/>
        <v>0</v>
      </c>
      <c r="Z25" s="60" t="str">
        <f t="shared" si="9"/>
        <v/>
      </c>
      <c r="AA25" s="61">
        <f t="shared" si="10"/>
        <v>0</v>
      </c>
      <c r="AB25" s="61">
        <f t="shared" si="11"/>
        <v>0</v>
      </c>
    </row>
    <row r="26" spans="1:28" ht="25.15" customHeight="1" x14ac:dyDescent="0.15">
      <c r="A26" s="33">
        <f t="shared" si="2"/>
        <v>15</v>
      </c>
      <c r="B26" s="57" t="str">
        <f t="shared" si="4"/>
        <v/>
      </c>
      <c r="C26" s="35"/>
      <c r="D26" s="27" t="str">
        <f t="shared" si="5"/>
        <v/>
      </c>
      <c r="E26" s="27" t="str">
        <f t="shared" si="6"/>
        <v/>
      </c>
      <c r="F26" s="26"/>
      <c r="G26" s="26"/>
      <c r="H26" s="26"/>
      <c r="I26" s="85" t="str">
        <f>IF(H26="","",※編集不可※選択項目!$F$2)</f>
        <v/>
      </c>
      <c r="J26" s="26"/>
      <c r="K26" s="85" t="str">
        <f>IF(H26="","",※編集不可※選択項目!$G$2)</f>
        <v/>
      </c>
      <c r="L26" s="26"/>
      <c r="M26" s="26"/>
      <c r="N26" s="26"/>
      <c r="O26" s="28"/>
      <c r="P26" s="104"/>
      <c r="Q26" s="108"/>
      <c r="R26" s="77"/>
      <c r="S26" s="134"/>
      <c r="T26" s="135"/>
      <c r="U26" s="32"/>
      <c r="V26" s="29"/>
      <c r="W26" s="30"/>
      <c r="X26" s="60">
        <f t="shared" si="7"/>
        <v>0</v>
      </c>
      <c r="Y26" s="60">
        <f t="shared" si="8"/>
        <v>0</v>
      </c>
      <c r="Z26" s="60" t="str">
        <f t="shared" si="9"/>
        <v/>
      </c>
      <c r="AA26" s="61">
        <f t="shared" si="10"/>
        <v>0</v>
      </c>
      <c r="AB26" s="61">
        <f t="shared" si="11"/>
        <v>0</v>
      </c>
    </row>
    <row r="27" spans="1:28" ht="25.15" customHeight="1" x14ac:dyDescent="0.15">
      <c r="A27" s="33">
        <f t="shared" si="2"/>
        <v>16</v>
      </c>
      <c r="B27" s="57" t="str">
        <f t="shared" si="4"/>
        <v/>
      </c>
      <c r="C27" s="35"/>
      <c r="D27" s="27" t="str">
        <f t="shared" si="5"/>
        <v/>
      </c>
      <c r="E27" s="27" t="str">
        <f t="shared" si="6"/>
        <v/>
      </c>
      <c r="F27" s="26"/>
      <c r="G27" s="26"/>
      <c r="H27" s="26"/>
      <c r="I27" s="85" t="str">
        <f>IF(H27="","",※編集不可※選択項目!$F$2)</f>
        <v/>
      </c>
      <c r="J27" s="26"/>
      <c r="K27" s="85" t="str">
        <f>IF(H27="","",※編集不可※選択項目!$G$2)</f>
        <v/>
      </c>
      <c r="L27" s="26"/>
      <c r="M27" s="26"/>
      <c r="N27" s="26"/>
      <c r="O27" s="28"/>
      <c r="P27" s="104"/>
      <c r="Q27" s="108"/>
      <c r="R27" s="77"/>
      <c r="S27" s="134"/>
      <c r="T27" s="135"/>
      <c r="U27" s="32"/>
      <c r="V27" s="29"/>
      <c r="W27" s="30"/>
      <c r="X27" s="60">
        <f t="shared" si="7"/>
        <v>0</v>
      </c>
      <c r="Y27" s="60">
        <f t="shared" si="8"/>
        <v>0</v>
      </c>
      <c r="Z27" s="60" t="str">
        <f t="shared" si="9"/>
        <v/>
      </c>
      <c r="AA27" s="61">
        <f t="shared" si="10"/>
        <v>0</v>
      </c>
      <c r="AB27" s="61">
        <f t="shared" si="11"/>
        <v>0</v>
      </c>
    </row>
    <row r="28" spans="1:28" ht="25.15" customHeight="1" x14ac:dyDescent="0.15">
      <c r="A28" s="33">
        <f t="shared" si="2"/>
        <v>17</v>
      </c>
      <c r="B28" s="57" t="str">
        <f t="shared" si="4"/>
        <v/>
      </c>
      <c r="C28" s="35"/>
      <c r="D28" s="27" t="str">
        <f t="shared" si="5"/>
        <v/>
      </c>
      <c r="E28" s="27" t="str">
        <f t="shared" si="6"/>
        <v/>
      </c>
      <c r="F28" s="26"/>
      <c r="G28" s="26"/>
      <c r="H28" s="26"/>
      <c r="I28" s="85" t="str">
        <f>IF(H28="","",※編集不可※選択項目!$F$2)</f>
        <v/>
      </c>
      <c r="J28" s="26"/>
      <c r="K28" s="85" t="str">
        <f>IF(H28="","",※編集不可※選択項目!$G$2)</f>
        <v/>
      </c>
      <c r="L28" s="26"/>
      <c r="M28" s="26"/>
      <c r="N28" s="26"/>
      <c r="O28" s="28"/>
      <c r="P28" s="104"/>
      <c r="Q28" s="108"/>
      <c r="R28" s="77"/>
      <c r="S28" s="134"/>
      <c r="T28" s="135"/>
      <c r="U28" s="32"/>
      <c r="V28" s="29"/>
      <c r="W28" s="30"/>
      <c r="X28" s="60">
        <f t="shared" si="7"/>
        <v>0</v>
      </c>
      <c r="Y28" s="60">
        <f t="shared" si="8"/>
        <v>0</v>
      </c>
      <c r="Z28" s="60" t="str">
        <f t="shared" si="9"/>
        <v/>
      </c>
      <c r="AA28" s="61">
        <f t="shared" si="10"/>
        <v>0</v>
      </c>
      <c r="AB28" s="61">
        <f t="shared" si="11"/>
        <v>0</v>
      </c>
    </row>
    <row r="29" spans="1:28" ht="25.15" customHeight="1" x14ac:dyDescent="0.15">
      <c r="A29" s="33">
        <f t="shared" si="2"/>
        <v>18</v>
      </c>
      <c r="B29" s="57" t="str">
        <f t="shared" si="4"/>
        <v/>
      </c>
      <c r="C29" s="35"/>
      <c r="D29" s="27" t="str">
        <f t="shared" si="5"/>
        <v/>
      </c>
      <c r="E29" s="27" t="str">
        <f t="shared" si="6"/>
        <v/>
      </c>
      <c r="F29" s="26"/>
      <c r="G29" s="26"/>
      <c r="H29" s="26"/>
      <c r="I29" s="85" t="str">
        <f>IF(H29="","",※編集不可※選択項目!$F$2)</f>
        <v/>
      </c>
      <c r="J29" s="26"/>
      <c r="K29" s="85" t="str">
        <f>IF(H29="","",※編集不可※選択項目!$G$2)</f>
        <v/>
      </c>
      <c r="L29" s="26"/>
      <c r="M29" s="26"/>
      <c r="N29" s="26"/>
      <c r="O29" s="28"/>
      <c r="P29" s="104"/>
      <c r="Q29" s="108"/>
      <c r="R29" s="77"/>
      <c r="S29" s="134"/>
      <c r="T29" s="135"/>
      <c r="U29" s="32"/>
      <c r="V29" s="29"/>
      <c r="W29" s="30"/>
      <c r="X29" s="60">
        <f t="shared" si="7"/>
        <v>0</v>
      </c>
      <c r="Y29" s="60">
        <f t="shared" si="8"/>
        <v>0</v>
      </c>
      <c r="Z29" s="60" t="str">
        <f t="shared" si="9"/>
        <v/>
      </c>
      <c r="AA29" s="61">
        <f t="shared" si="10"/>
        <v>0</v>
      </c>
      <c r="AB29" s="61">
        <f t="shared" si="11"/>
        <v>0</v>
      </c>
    </row>
    <row r="30" spans="1:28" ht="25.15" customHeight="1" x14ac:dyDescent="0.15">
      <c r="A30" s="33">
        <f t="shared" si="2"/>
        <v>19</v>
      </c>
      <c r="B30" s="57" t="str">
        <f t="shared" si="4"/>
        <v/>
      </c>
      <c r="C30" s="35"/>
      <c r="D30" s="27" t="str">
        <f t="shared" si="5"/>
        <v/>
      </c>
      <c r="E30" s="27" t="str">
        <f t="shared" si="6"/>
        <v/>
      </c>
      <c r="F30" s="26"/>
      <c r="G30" s="26"/>
      <c r="H30" s="26"/>
      <c r="I30" s="85" t="str">
        <f>IF(H30="","",※編集不可※選択項目!$F$2)</f>
        <v/>
      </c>
      <c r="J30" s="26"/>
      <c r="K30" s="85" t="str">
        <f>IF(H30="","",※編集不可※選択項目!$G$2)</f>
        <v/>
      </c>
      <c r="L30" s="26"/>
      <c r="M30" s="26"/>
      <c r="N30" s="26"/>
      <c r="O30" s="28"/>
      <c r="P30" s="104"/>
      <c r="Q30" s="108"/>
      <c r="R30" s="77"/>
      <c r="S30" s="134"/>
      <c r="T30" s="135"/>
      <c r="U30" s="32"/>
      <c r="V30" s="29"/>
      <c r="W30" s="30"/>
      <c r="X30" s="60">
        <f t="shared" si="7"/>
        <v>0</v>
      </c>
      <c r="Y30" s="60">
        <f t="shared" si="8"/>
        <v>0</v>
      </c>
      <c r="Z30" s="60" t="str">
        <f t="shared" si="9"/>
        <v/>
      </c>
      <c r="AA30" s="61">
        <f t="shared" si="10"/>
        <v>0</v>
      </c>
      <c r="AB30" s="61">
        <f t="shared" si="11"/>
        <v>0</v>
      </c>
    </row>
    <row r="31" spans="1:28" ht="25.15" customHeight="1" x14ac:dyDescent="0.15">
      <c r="A31" s="33">
        <f t="shared" si="2"/>
        <v>20</v>
      </c>
      <c r="B31" s="57" t="str">
        <f t="shared" si="4"/>
        <v/>
      </c>
      <c r="C31" s="35"/>
      <c r="D31" s="27" t="str">
        <f t="shared" si="5"/>
        <v/>
      </c>
      <c r="E31" s="27" t="str">
        <f t="shared" si="6"/>
        <v/>
      </c>
      <c r="F31" s="26"/>
      <c r="G31" s="26"/>
      <c r="H31" s="26"/>
      <c r="I31" s="85" t="str">
        <f>IF(H31="","",※編集不可※選択項目!$F$2)</f>
        <v/>
      </c>
      <c r="J31" s="26"/>
      <c r="K31" s="85" t="str">
        <f>IF(H31="","",※編集不可※選択項目!$G$2)</f>
        <v/>
      </c>
      <c r="L31" s="26"/>
      <c r="M31" s="26"/>
      <c r="N31" s="26"/>
      <c r="O31" s="28"/>
      <c r="P31" s="104"/>
      <c r="Q31" s="108"/>
      <c r="R31" s="77"/>
      <c r="S31" s="134"/>
      <c r="T31" s="135"/>
      <c r="U31" s="32"/>
      <c r="V31" s="29"/>
      <c r="W31" s="30"/>
      <c r="X31" s="60">
        <f t="shared" si="7"/>
        <v>0</v>
      </c>
      <c r="Y31" s="60">
        <f t="shared" si="8"/>
        <v>0</v>
      </c>
      <c r="Z31" s="60" t="str">
        <f t="shared" si="9"/>
        <v/>
      </c>
      <c r="AA31" s="61">
        <f t="shared" si="10"/>
        <v>0</v>
      </c>
      <c r="AB31" s="61">
        <f t="shared" si="11"/>
        <v>0</v>
      </c>
    </row>
    <row r="32" spans="1:28" ht="25.15" customHeight="1" x14ac:dyDescent="0.15">
      <c r="A32" s="33">
        <f t="shared" si="2"/>
        <v>21</v>
      </c>
      <c r="B32" s="57" t="str">
        <f t="shared" si="4"/>
        <v/>
      </c>
      <c r="C32" s="35"/>
      <c r="D32" s="27" t="str">
        <f t="shared" si="5"/>
        <v/>
      </c>
      <c r="E32" s="27" t="str">
        <f t="shared" si="6"/>
        <v/>
      </c>
      <c r="F32" s="26"/>
      <c r="G32" s="26"/>
      <c r="H32" s="26"/>
      <c r="I32" s="85" t="str">
        <f>IF(H32="","",※編集不可※選択項目!$F$2)</f>
        <v/>
      </c>
      <c r="J32" s="26"/>
      <c r="K32" s="85" t="str">
        <f>IF(H32="","",※編集不可※選択項目!$G$2)</f>
        <v/>
      </c>
      <c r="L32" s="26"/>
      <c r="M32" s="26"/>
      <c r="N32" s="26"/>
      <c r="O32" s="28"/>
      <c r="P32" s="104"/>
      <c r="Q32" s="108"/>
      <c r="R32" s="77"/>
      <c r="S32" s="134"/>
      <c r="T32" s="135"/>
      <c r="U32" s="32"/>
      <c r="V32" s="29"/>
      <c r="W32" s="30"/>
      <c r="X32" s="60">
        <f t="shared" si="7"/>
        <v>0</v>
      </c>
      <c r="Y32" s="60">
        <f t="shared" si="8"/>
        <v>0</v>
      </c>
      <c r="Z32" s="60" t="str">
        <f t="shared" si="9"/>
        <v/>
      </c>
      <c r="AA32" s="61">
        <f t="shared" si="10"/>
        <v>0</v>
      </c>
      <c r="AB32" s="61">
        <f t="shared" si="11"/>
        <v>0</v>
      </c>
    </row>
    <row r="33" spans="1:28" ht="25.15" customHeight="1" x14ac:dyDescent="0.15">
      <c r="A33" s="33">
        <f t="shared" si="2"/>
        <v>22</v>
      </c>
      <c r="B33" s="57" t="str">
        <f t="shared" si="4"/>
        <v/>
      </c>
      <c r="C33" s="35"/>
      <c r="D33" s="27" t="str">
        <f t="shared" si="5"/>
        <v/>
      </c>
      <c r="E33" s="27" t="str">
        <f t="shared" si="6"/>
        <v/>
      </c>
      <c r="F33" s="26"/>
      <c r="G33" s="26"/>
      <c r="H33" s="26"/>
      <c r="I33" s="85" t="str">
        <f>IF(H33="","",※編集不可※選択項目!$F$2)</f>
        <v/>
      </c>
      <c r="J33" s="26"/>
      <c r="K33" s="85" t="str">
        <f>IF(H33="","",※編集不可※選択項目!$G$2)</f>
        <v/>
      </c>
      <c r="L33" s="26"/>
      <c r="M33" s="26"/>
      <c r="N33" s="26"/>
      <c r="O33" s="28"/>
      <c r="P33" s="104"/>
      <c r="Q33" s="108"/>
      <c r="R33" s="77"/>
      <c r="S33" s="134"/>
      <c r="T33" s="135"/>
      <c r="U33" s="32"/>
      <c r="V33" s="29"/>
      <c r="W33" s="30"/>
      <c r="X33" s="60">
        <f t="shared" si="7"/>
        <v>0</v>
      </c>
      <c r="Y33" s="60">
        <f t="shared" si="8"/>
        <v>0</v>
      </c>
      <c r="Z33" s="60" t="str">
        <f t="shared" si="9"/>
        <v/>
      </c>
      <c r="AA33" s="61">
        <f t="shared" si="10"/>
        <v>0</v>
      </c>
      <c r="AB33" s="61">
        <f t="shared" si="11"/>
        <v>0</v>
      </c>
    </row>
    <row r="34" spans="1:28" ht="25.15" customHeight="1" x14ac:dyDescent="0.15">
      <c r="A34" s="33">
        <f t="shared" si="2"/>
        <v>23</v>
      </c>
      <c r="B34" s="57" t="str">
        <f t="shared" si="4"/>
        <v/>
      </c>
      <c r="C34" s="35"/>
      <c r="D34" s="27" t="str">
        <f t="shared" si="5"/>
        <v/>
      </c>
      <c r="E34" s="27" t="str">
        <f t="shared" si="6"/>
        <v/>
      </c>
      <c r="F34" s="26"/>
      <c r="G34" s="26"/>
      <c r="H34" s="26"/>
      <c r="I34" s="85" t="str">
        <f>IF(H34="","",※編集不可※選択項目!$F$2)</f>
        <v/>
      </c>
      <c r="J34" s="26"/>
      <c r="K34" s="85" t="str">
        <f>IF(H34="","",※編集不可※選択項目!$G$2)</f>
        <v/>
      </c>
      <c r="L34" s="26"/>
      <c r="M34" s="26"/>
      <c r="N34" s="26"/>
      <c r="O34" s="28"/>
      <c r="P34" s="104"/>
      <c r="Q34" s="108"/>
      <c r="R34" s="77"/>
      <c r="S34" s="134"/>
      <c r="T34" s="135"/>
      <c r="U34" s="32"/>
      <c r="V34" s="29"/>
      <c r="W34" s="30"/>
      <c r="X34" s="60">
        <f t="shared" si="7"/>
        <v>0</v>
      </c>
      <c r="Y34" s="60">
        <f t="shared" si="8"/>
        <v>0</v>
      </c>
      <c r="Z34" s="60" t="str">
        <f t="shared" si="9"/>
        <v/>
      </c>
      <c r="AA34" s="61">
        <f t="shared" si="10"/>
        <v>0</v>
      </c>
      <c r="AB34" s="61">
        <f t="shared" si="11"/>
        <v>0</v>
      </c>
    </row>
    <row r="35" spans="1:28" ht="25.15" customHeight="1" x14ac:dyDescent="0.15">
      <c r="A35" s="33">
        <f t="shared" si="2"/>
        <v>24</v>
      </c>
      <c r="B35" s="57" t="str">
        <f t="shared" si="4"/>
        <v/>
      </c>
      <c r="C35" s="35"/>
      <c r="D35" s="27" t="str">
        <f t="shared" si="5"/>
        <v/>
      </c>
      <c r="E35" s="27" t="str">
        <f t="shared" si="6"/>
        <v/>
      </c>
      <c r="F35" s="26"/>
      <c r="G35" s="26"/>
      <c r="H35" s="26"/>
      <c r="I35" s="85" t="str">
        <f>IF(H35="","",※編集不可※選択項目!$F$2)</f>
        <v/>
      </c>
      <c r="J35" s="26"/>
      <c r="K35" s="85" t="str">
        <f>IF(H35="","",※編集不可※選択項目!$G$2)</f>
        <v/>
      </c>
      <c r="L35" s="26"/>
      <c r="M35" s="26"/>
      <c r="N35" s="26"/>
      <c r="O35" s="28"/>
      <c r="P35" s="104"/>
      <c r="Q35" s="108"/>
      <c r="R35" s="77"/>
      <c r="S35" s="134"/>
      <c r="T35" s="135"/>
      <c r="U35" s="32"/>
      <c r="V35" s="29"/>
      <c r="W35" s="30"/>
      <c r="X35" s="60">
        <f t="shared" si="7"/>
        <v>0</v>
      </c>
      <c r="Y35" s="60">
        <f t="shared" si="8"/>
        <v>0</v>
      </c>
      <c r="Z35" s="60" t="str">
        <f t="shared" si="9"/>
        <v/>
      </c>
      <c r="AA35" s="61">
        <f t="shared" si="10"/>
        <v>0</v>
      </c>
      <c r="AB35" s="61">
        <f t="shared" si="11"/>
        <v>0</v>
      </c>
    </row>
    <row r="36" spans="1:28" ht="25.15" customHeight="1" x14ac:dyDescent="0.15">
      <c r="A36" s="33">
        <f t="shared" si="2"/>
        <v>25</v>
      </c>
      <c r="B36" s="57" t="str">
        <f t="shared" si="4"/>
        <v/>
      </c>
      <c r="C36" s="35"/>
      <c r="D36" s="27" t="str">
        <f t="shared" si="5"/>
        <v/>
      </c>
      <c r="E36" s="27" t="str">
        <f t="shared" si="6"/>
        <v/>
      </c>
      <c r="F36" s="26"/>
      <c r="G36" s="26"/>
      <c r="H36" s="26"/>
      <c r="I36" s="85" t="str">
        <f>IF(H36="","",※編集不可※選択項目!$F$2)</f>
        <v/>
      </c>
      <c r="J36" s="26"/>
      <c r="K36" s="85" t="str">
        <f>IF(H36="","",※編集不可※選択項目!$G$2)</f>
        <v/>
      </c>
      <c r="L36" s="26"/>
      <c r="M36" s="26"/>
      <c r="N36" s="26"/>
      <c r="O36" s="28"/>
      <c r="P36" s="104"/>
      <c r="Q36" s="108"/>
      <c r="R36" s="77"/>
      <c r="S36" s="134"/>
      <c r="T36" s="135"/>
      <c r="U36" s="32"/>
      <c r="V36" s="29"/>
      <c r="W36" s="30"/>
      <c r="X36" s="60">
        <f t="shared" si="7"/>
        <v>0</v>
      </c>
      <c r="Y36" s="60">
        <f t="shared" si="8"/>
        <v>0</v>
      </c>
      <c r="Z36" s="60" t="str">
        <f t="shared" si="9"/>
        <v/>
      </c>
      <c r="AA36" s="61">
        <f t="shared" si="10"/>
        <v>0</v>
      </c>
      <c r="AB36" s="61">
        <f t="shared" si="11"/>
        <v>0</v>
      </c>
    </row>
    <row r="37" spans="1:28" ht="25.15" customHeight="1" x14ac:dyDescent="0.15">
      <c r="A37" s="33">
        <f t="shared" si="2"/>
        <v>26</v>
      </c>
      <c r="B37" s="57" t="str">
        <f t="shared" si="4"/>
        <v/>
      </c>
      <c r="C37" s="35"/>
      <c r="D37" s="27" t="str">
        <f t="shared" si="5"/>
        <v/>
      </c>
      <c r="E37" s="27" t="str">
        <f t="shared" si="6"/>
        <v/>
      </c>
      <c r="F37" s="26"/>
      <c r="G37" s="26"/>
      <c r="H37" s="26"/>
      <c r="I37" s="85" t="str">
        <f>IF(H37="","",※編集不可※選択項目!$F$2)</f>
        <v/>
      </c>
      <c r="J37" s="26"/>
      <c r="K37" s="85" t="str">
        <f>IF(H37="","",※編集不可※選択項目!$G$2)</f>
        <v/>
      </c>
      <c r="L37" s="26"/>
      <c r="M37" s="26"/>
      <c r="N37" s="26"/>
      <c r="O37" s="28"/>
      <c r="P37" s="104"/>
      <c r="Q37" s="108"/>
      <c r="R37" s="77"/>
      <c r="S37" s="134"/>
      <c r="T37" s="135"/>
      <c r="U37" s="32"/>
      <c r="V37" s="29"/>
      <c r="W37" s="30"/>
      <c r="X37" s="60">
        <f t="shared" si="7"/>
        <v>0</v>
      </c>
      <c r="Y37" s="60">
        <f t="shared" si="8"/>
        <v>0</v>
      </c>
      <c r="Z37" s="60" t="str">
        <f t="shared" si="9"/>
        <v/>
      </c>
      <c r="AA37" s="61">
        <f t="shared" si="10"/>
        <v>0</v>
      </c>
      <c r="AB37" s="61">
        <f t="shared" si="11"/>
        <v>0</v>
      </c>
    </row>
    <row r="38" spans="1:28" ht="25.15" customHeight="1" x14ac:dyDescent="0.15">
      <c r="A38" s="33">
        <f t="shared" si="2"/>
        <v>27</v>
      </c>
      <c r="B38" s="57" t="str">
        <f t="shared" si="4"/>
        <v/>
      </c>
      <c r="C38" s="35"/>
      <c r="D38" s="27" t="str">
        <f t="shared" si="5"/>
        <v/>
      </c>
      <c r="E38" s="27" t="str">
        <f t="shared" si="6"/>
        <v/>
      </c>
      <c r="F38" s="26"/>
      <c r="G38" s="26"/>
      <c r="H38" s="26"/>
      <c r="I38" s="85" t="str">
        <f>IF(H38="","",※編集不可※選択項目!$F$2)</f>
        <v/>
      </c>
      <c r="J38" s="26"/>
      <c r="K38" s="85" t="str">
        <f>IF(H38="","",※編集不可※選択項目!$G$2)</f>
        <v/>
      </c>
      <c r="L38" s="26"/>
      <c r="M38" s="26"/>
      <c r="N38" s="26"/>
      <c r="O38" s="28"/>
      <c r="P38" s="104"/>
      <c r="Q38" s="108"/>
      <c r="R38" s="77"/>
      <c r="S38" s="134"/>
      <c r="T38" s="135"/>
      <c r="U38" s="32"/>
      <c r="V38" s="29"/>
      <c r="W38" s="30"/>
      <c r="X38" s="60">
        <f t="shared" si="7"/>
        <v>0</v>
      </c>
      <c r="Y38" s="60">
        <f t="shared" si="8"/>
        <v>0</v>
      </c>
      <c r="Z38" s="60" t="str">
        <f t="shared" si="9"/>
        <v/>
      </c>
      <c r="AA38" s="61">
        <f t="shared" si="10"/>
        <v>0</v>
      </c>
      <c r="AB38" s="61">
        <f t="shared" si="11"/>
        <v>0</v>
      </c>
    </row>
    <row r="39" spans="1:28" ht="25.15" customHeight="1" x14ac:dyDescent="0.15">
      <c r="A39" s="33">
        <f t="shared" si="2"/>
        <v>28</v>
      </c>
      <c r="B39" s="57" t="str">
        <f t="shared" si="4"/>
        <v/>
      </c>
      <c r="C39" s="35"/>
      <c r="D39" s="27" t="str">
        <f t="shared" si="5"/>
        <v/>
      </c>
      <c r="E39" s="27" t="str">
        <f t="shared" si="6"/>
        <v/>
      </c>
      <c r="F39" s="26"/>
      <c r="G39" s="26"/>
      <c r="H39" s="26"/>
      <c r="I39" s="85" t="str">
        <f>IF(H39="","",※編集不可※選択項目!$F$2)</f>
        <v/>
      </c>
      <c r="J39" s="26"/>
      <c r="K39" s="85" t="str">
        <f>IF(H39="","",※編集不可※選択項目!$G$2)</f>
        <v/>
      </c>
      <c r="L39" s="26"/>
      <c r="M39" s="26"/>
      <c r="N39" s="26"/>
      <c r="O39" s="28"/>
      <c r="P39" s="104"/>
      <c r="Q39" s="108"/>
      <c r="R39" s="77"/>
      <c r="S39" s="134"/>
      <c r="T39" s="135"/>
      <c r="U39" s="32"/>
      <c r="V39" s="29"/>
      <c r="W39" s="30"/>
      <c r="X39" s="60">
        <f t="shared" si="7"/>
        <v>0</v>
      </c>
      <c r="Y39" s="60">
        <f t="shared" si="8"/>
        <v>0</v>
      </c>
      <c r="Z39" s="60" t="str">
        <f t="shared" si="9"/>
        <v/>
      </c>
      <c r="AA39" s="61">
        <f t="shared" si="10"/>
        <v>0</v>
      </c>
      <c r="AB39" s="61">
        <f t="shared" si="11"/>
        <v>0</v>
      </c>
    </row>
    <row r="40" spans="1:28" ht="25.15" customHeight="1" x14ac:dyDescent="0.15">
      <c r="A40" s="33">
        <f t="shared" si="2"/>
        <v>29</v>
      </c>
      <c r="B40" s="57" t="str">
        <f t="shared" si="4"/>
        <v/>
      </c>
      <c r="C40" s="35"/>
      <c r="D40" s="27" t="str">
        <f t="shared" si="5"/>
        <v/>
      </c>
      <c r="E40" s="27" t="str">
        <f t="shared" si="6"/>
        <v/>
      </c>
      <c r="F40" s="26"/>
      <c r="G40" s="26"/>
      <c r="H40" s="26"/>
      <c r="I40" s="85" t="str">
        <f>IF(H40="","",※編集不可※選択項目!$F$2)</f>
        <v/>
      </c>
      <c r="J40" s="26"/>
      <c r="K40" s="85" t="str">
        <f>IF(H40="","",※編集不可※選択項目!$G$2)</f>
        <v/>
      </c>
      <c r="L40" s="26"/>
      <c r="M40" s="26"/>
      <c r="N40" s="26"/>
      <c r="O40" s="28"/>
      <c r="P40" s="104"/>
      <c r="Q40" s="108"/>
      <c r="R40" s="77"/>
      <c r="S40" s="134"/>
      <c r="T40" s="135"/>
      <c r="U40" s="32"/>
      <c r="V40" s="29"/>
      <c r="W40" s="30"/>
      <c r="X40" s="60">
        <f t="shared" si="7"/>
        <v>0</v>
      </c>
      <c r="Y40" s="60">
        <f t="shared" si="8"/>
        <v>0</v>
      </c>
      <c r="Z40" s="60" t="str">
        <f t="shared" si="9"/>
        <v/>
      </c>
      <c r="AA40" s="61">
        <f t="shared" si="10"/>
        <v>0</v>
      </c>
      <c r="AB40" s="61">
        <f t="shared" si="11"/>
        <v>0</v>
      </c>
    </row>
    <row r="41" spans="1:28" ht="25.15" customHeight="1" x14ac:dyDescent="0.15">
      <c r="A41" s="33">
        <f t="shared" si="2"/>
        <v>30</v>
      </c>
      <c r="B41" s="57" t="str">
        <f t="shared" si="4"/>
        <v/>
      </c>
      <c r="C41" s="35"/>
      <c r="D41" s="27" t="str">
        <f t="shared" si="5"/>
        <v/>
      </c>
      <c r="E41" s="27" t="str">
        <f t="shared" si="6"/>
        <v/>
      </c>
      <c r="F41" s="26"/>
      <c r="G41" s="26"/>
      <c r="H41" s="26"/>
      <c r="I41" s="85" t="str">
        <f>IF(H41="","",※編集不可※選択項目!$F$2)</f>
        <v/>
      </c>
      <c r="J41" s="26"/>
      <c r="K41" s="85" t="str">
        <f>IF(H41="","",※編集不可※選択項目!$G$2)</f>
        <v/>
      </c>
      <c r="L41" s="26"/>
      <c r="M41" s="26"/>
      <c r="N41" s="26"/>
      <c r="O41" s="28"/>
      <c r="P41" s="104"/>
      <c r="Q41" s="108"/>
      <c r="R41" s="77"/>
      <c r="S41" s="134"/>
      <c r="T41" s="135"/>
      <c r="U41" s="32"/>
      <c r="V41" s="29"/>
      <c r="W41" s="30"/>
      <c r="X41" s="60">
        <f t="shared" si="7"/>
        <v>0</v>
      </c>
      <c r="Y41" s="60">
        <f t="shared" si="8"/>
        <v>0</v>
      </c>
      <c r="Z41" s="60" t="str">
        <f t="shared" si="9"/>
        <v/>
      </c>
      <c r="AA41" s="61">
        <f t="shared" si="10"/>
        <v>0</v>
      </c>
      <c r="AB41" s="61">
        <f t="shared" si="11"/>
        <v>0</v>
      </c>
    </row>
    <row r="42" spans="1:28" ht="25.15" customHeight="1" x14ac:dyDescent="0.15">
      <c r="A42" s="33">
        <f t="shared" si="2"/>
        <v>31</v>
      </c>
      <c r="B42" s="57" t="str">
        <f t="shared" si="4"/>
        <v/>
      </c>
      <c r="C42" s="35"/>
      <c r="D42" s="27" t="str">
        <f t="shared" si="5"/>
        <v/>
      </c>
      <c r="E42" s="27" t="str">
        <f t="shared" si="6"/>
        <v/>
      </c>
      <c r="F42" s="26"/>
      <c r="G42" s="26"/>
      <c r="H42" s="26"/>
      <c r="I42" s="85" t="str">
        <f>IF(H42="","",※編集不可※選択項目!$F$2)</f>
        <v/>
      </c>
      <c r="J42" s="26"/>
      <c r="K42" s="85" t="str">
        <f>IF(H42="","",※編集不可※選択項目!$G$2)</f>
        <v/>
      </c>
      <c r="L42" s="26"/>
      <c r="M42" s="26"/>
      <c r="N42" s="26"/>
      <c r="O42" s="28"/>
      <c r="P42" s="104"/>
      <c r="Q42" s="108"/>
      <c r="R42" s="77"/>
      <c r="S42" s="134"/>
      <c r="T42" s="135"/>
      <c r="U42" s="32"/>
      <c r="V42" s="29"/>
      <c r="W42" s="30"/>
      <c r="X42" s="60">
        <f t="shared" si="7"/>
        <v>0</v>
      </c>
      <c r="Y42" s="60">
        <f t="shared" si="8"/>
        <v>0</v>
      </c>
      <c r="Z42" s="60" t="str">
        <f t="shared" si="9"/>
        <v/>
      </c>
      <c r="AA42" s="61">
        <f t="shared" si="10"/>
        <v>0</v>
      </c>
      <c r="AB42" s="61">
        <f t="shared" si="11"/>
        <v>0</v>
      </c>
    </row>
    <row r="43" spans="1:28" ht="25.15" customHeight="1" x14ac:dyDescent="0.15">
      <c r="A43" s="33">
        <f t="shared" si="2"/>
        <v>32</v>
      </c>
      <c r="B43" s="57" t="str">
        <f t="shared" si="4"/>
        <v/>
      </c>
      <c r="C43" s="35"/>
      <c r="D43" s="27" t="str">
        <f t="shared" si="5"/>
        <v/>
      </c>
      <c r="E43" s="27" t="str">
        <f t="shared" si="6"/>
        <v/>
      </c>
      <c r="F43" s="26"/>
      <c r="G43" s="26"/>
      <c r="H43" s="26"/>
      <c r="I43" s="85" t="str">
        <f>IF(H43="","",※編集不可※選択項目!$F$2)</f>
        <v/>
      </c>
      <c r="J43" s="26"/>
      <c r="K43" s="85" t="str">
        <f>IF(H43="","",※編集不可※選択項目!$G$2)</f>
        <v/>
      </c>
      <c r="L43" s="26"/>
      <c r="M43" s="26"/>
      <c r="N43" s="26"/>
      <c r="O43" s="28"/>
      <c r="P43" s="104"/>
      <c r="Q43" s="108"/>
      <c r="R43" s="77"/>
      <c r="S43" s="134"/>
      <c r="T43" s="135"/>
      <c r="U43" s="32"/>
      <c r="V43" s="29"/>
      <c r="W43" s="30"/>
      <c r="X43" s="60">
        <f t="shared" si="7"/>
        <v>0</v>
      </c>
      <c r="Y43" s="60">
        <f t="shared" si="8"/>
        <v>0</v>
      </c>
      <c r="Z43" s="60" t="str">
        <f t="shared" si="9"/>
        <v/>
      </c>
      <c r="AA43" s="61">
        <f t="shared" si="10"/>
        <v>0</v>
      </c>
      <c r="AB43" s="61">
        <f t="shared" si="11"/>
        <v>0</v>
      </c>
    </row>
    <row r="44" spans="1:28" ht="25.15" customHeight="1" x14ac:dyDescent="0.15">
      <c r="A44" s="33">
        <f t="shared" ref="A44:A75" si="12">ROW()-11</f>
        <v>33</v>
      </c>
      <c r="B44" s="57" t="str">
        <f t="shared" si="4"/>
        <v/>
      </c>
      <c r="C44" s="35"/>
      <c r="D44" s="27" t="str">
        <f t="shared" si="5"/>
        <v/>
      </c>
      <c r="E44" s="27" t="str">
        <f t="shared" si="6"/>
        <v/>
      </c>
      <c r="F44" s="26"/>
      <c r="G44" s="26"/>
      <c r="H44" s="26"/>
      <c r="I44" s="85" t="str">
        <f>IF(H44="","",※編集不可※選択項目!$F$2)</f>
        <v/>
      </c>
      <c r="J44" s="26"/>
      <c r="K44" s="85" t="str">
        <f>IF(H44="","",※編集不可※選択項目!$G$2)</f>
        <v/>
      </c>
      <c r="L44" s="26"/>
      <c r="M44" s="26"/>
      <c r="N44" s="26"/>
      <c r="O44" s="28"/>
      <c r="P44" s="104"/>
      <c r="Q44" s="108"/>
      <c r="R44" s="77"/>
      <c r="S44" s="134"/>
      <c r="T44" s="135"/>
      <c r="U44" s="32"/>
      <c r="V44" s="29"/>
      <c r="W44" s="30"/>
      <c r="X44" s="60">
        <f t="shared" si="7"/>
        <v>0</v>
      </c>
      <c r="Y44" s="60">
        <f t="shared" si="8"/>
        <v>0</v>
      </c>
      <c r="Z44" s="60" t="str">
        <f t="shared" si="9"/>
        <v/>
      </c>
      <c r="AA44" s="61">
        <f t="shared" si="10"/>
        <v>0</v>
      </c>
      <c r="AB44" s="61">
        <f t="shared" si="11"/>
        <v>0</v>
      </c>
    </row>
    <row r="45" spans="1:28" ht="25.15" customHeight="1" x14ac:dyDescent="0.15">
      <c r="A45" s="33">
        <f t="shared" si="12"/>
        <v>34</v>
      </c>
      <c r="B45" s="57" t="str">
        <f t="shared" si="4"/>
        <v/>
      </c>
      <c r="C45" s="35"/>
      <c r="D45" s="27" t="str">
        <f t="shared" si="5"/>
        <v/>
      </c>
      <c r="E45" s="27" t="str">
        <f t="shared" si="6"/>
        <v/>
      </c>
      <c r="F45" s="26"/>
      <c r="G45" s="26"/>
      <c r="H45" s="26"/>
      <c r="I45" s="85" t="str">
        <f>IF(H45="","",※編集不可※選択項目!$F$2)</f>
        <v/>
      </c>
      <c r="J45" s="26"/>
      <c r="K45" s="85" t="str">
        <f>IF(H45="","",※編集不可※選択項目!$G$2)</f>
        <v/>
      </c>
      <c r="L45" s="26"/>
      <c r="M45" s="26"/>
      <c r="N45" s="26"/>
      <c r="O45" s="28"/>
      <c r="P45" s="104"/>
      <c r="Q45" s="108"/>
      <c r="R45" s="77"/>
      <c r="S45" s="134"/>
      <c r="T45" s="135"/>
      <c r="U45" s="32"/>
      <c r="V45" s="29"/>
      <c r="W45" s="30"/>
      <c r="X45" s="60">
        <f t="shared" si="7"/>
        <v>0</v>
      </c>
      <c r="Y45" s="60">
        <f t="shared" si="8"/>
        <v>0</v>
      </c>
      <c r="Z45" s="60" t="str">
        <f t="shared" si="9"/>
        <v/>
      </c>
      <c r="AA45" s="61">
        <f t="shared" si="10"/>
        <v>0</v>
      </c>
      <c r="AB45" s="61">
        <f t="shared" si="11"/>
        <v>0</v>
      </c>
    </row>
    <row r="46" spans="1:28" ht="25.15" customHeight="1" x14ac:dyDescent="0.15">
      <c r="A46" s="33">
        <f t="shared" si="12"/>
        <v>35</v>
      </c>
      <c r="B46" s="57" t="str">
        <f t="shared" si="4"/>
        <v/>
      </c>
      <c r="C46" s="35"/>
      <c r="D46" s="27" t="str">
        <f t="shared" si="5"/>
        <v/>
      </c>
      <c r="E46" s="27" t="str">
        <f t="shared" si="6"/>
        <v/>
      </c>
      <c r="F46" s="26"/>
      <c r="G46" s="26"/>
      <c r="H46" s="26"/>
      <c r="I46" s="85" t="str">
        <f>IF(H46="","",※編集不可※選択項目!$F$2)</f>
        <v/>
      </c>
      <c r="J46" s="26"/>
      <c r="K46" s="85" t="str">
        <f>IF(H46="","",※編集不可※選択項目!$G$2)</f>
        <v/>
      </c>
      <c r="L46" s="26"/>
      <c r="M46" s="26"/>
      <c r="N46" s="26"/>
      <c r="O46" s="28"/>
      <c r="P46" s="104"/>
      <c r="Q46" s="108"/>
      <c r="R46" s="77"/>
      <c r="S46" s="134"/>
      <c r="T46" s="135"/>
      <c r="U46" s="32"/>
      <c r="V46" s="29"/>
      <c r="W46" s="30"/>
      <c r="X46" s="60">
        <f t="shared" si="7"/>
        <v>0</v>
      </c>
      <c r="Y46" s="60">
        <f t="shared" si="8"/>
        <v>0</v>
      </c>
      <c r="Z46" s="60" t="str">
        <f t="shared" si="9"/>
        <v/>
      </c>
      <c r="AA46" s="61">
        <f t="shared" si="10"/>
        <v>0</v>
      </c>
      <c r="AB46" s="61">
        <f t="shared" si="11"/>
        <v>0</v>
      </c>
    </row>
    <row r="47" spans="1:28" ht="25.15" customHeight="1" x14ac:dyDescent="0.15">
      <c r="A47" s="33">
        <f t="shared" si="12"/>
        <v>36</v>
      </c>
      <c r="B47" s="57" t="str">
        <f t="shared" si="4"/>
        <v/>
      </c>
      <c r="C47" s="35"/>
      <c r="D47" s="27" t="str">
        <f t="shared" si="5"/>
        <v/>
      </c>
      <c r="E47" s="27" t="str">
        <f t="shared" si="6"/>
        <v/>
      </c>
      <c r="F47" s="26"/>
      <c r="G47" s="26"/>
      <c r="H47" s="26"/>
      <c r="I47" s="85" t="str">
        <f>IF(H47="","",※編集不可※選択項目!$F$2)</f>
        <v/>
      </c>
      <c r="J47" s="26"/>
      <c r="K47" s="85" t="str">
        <f>IF(H47="","",※編集不可※選択項目!$G$2)</f>
        <v/>
      </c>
      <c r="L47" s="26"/>
      <c r="M47" s="26"/>
      <c r="N47" s="26"/>
      <c r="O47" s="28"/>
      <c r="P47" s="104"/>
      <c r="Q47" s="108"/>
      <c r="R47" s="77"/>
      <c r="S47" s="134"/>
      <c r="T47" s="135"/>
      <c r="U47" s="32"/>
      <c r="V47" s="29"/>
      <c r="W47" s="30"/>
      <c r="X47" s="60">
        <f t="shared" si="7"/>
        <v>0</v>
      </c>
      <c r="Y47" s="60">
        <f t="shared" si="8"/>
        <v>0</v>
      </c>
      <c r="Z47" s="60" t="str">
        <f t="shared" si="9"/>
        <v/>
      </c>
      <c r="AA47" s="61">
        <f t="shared" si="10"/>
        <v>0</v>
      </c>
      <c r="AB47" s="61">
        <f t="shared" si="11"/>
        <v>0</v>
      </c>
    </row>
    <row r="48" spans="1:28" ht="25.15" customHeight="1" x14ac:dyDescent="0.15">
      <c r="A48" s="33">
        <f t="shared" si="12"/>
        <v>37</v>
      </c>
      <c r="B48" s="57" t="str">
        <f t="shared" si="4"/>
        <v/>
      </c>
      <c r="C48" s="35"/>
      <c r="D48" s="27" t="str">
        <f t="shared" si="5"/>
        <v/>
      </c>
      <c r="E48" s="27" t="str">
        <f t="shared" si="6"/>
        <v/>
      </c>
      <c r="F48" s="26"/>
      <c r="G48" s="26"/>
      <c r="H48" s="26"/>
      <c r="I48" s="85" t="str">
        <f>IF(H48="","",※編集不可※選択項目!$F$2)</f>
        <v/>
      </c>
      <c r="J48" s="26"/>
      <c r="K48" s="85" t="str">
        <f>IF(H48="","",※編集不可※選択項目!$G$2)</f>
        <v/>
      </c>
      <c r="L48" s="26"/>
      <c r="M48" s="26"/>
      <c r="N48" s="26"/>
      <c r="O48" s="28"/>
      <c r="P48" s="104"/>
      <c r="Q48" s="108"/>
      <c r="R48" s="77"/>
      <c r="S48" s="134"/>
      <c r="T48" s="135"/>
      <c r="U48" s="32"/>
      <c r="V48" s="29"/>
      <c r="W48" s="30"/>
      <c r="X48" s="60">
        <f t="shared" si="7"/>
        <v>0</v>
      </c>
      <c r="Y48" s="60">
        <f t="shared" si="8"/>
        <v>0</v>
      </c>
      <c r="Z48" s="60" t="str">
        <f t="shared" si="9"/>
        <v/>
      </c>
      <c r="AA48" s="61">
        <f t="shared" si="10"/>
        <v>0</v>
      </c>
      <c r="AB48" s="61">
        <f t="shared" si="11"/>
        <v>0</v>
      </c>
    </row>
    <row r="49" spans="1:28" ht="25.15" customHeight="1" x14ac:dyDescent="0.15">
      <c r="A49" s="33">
        <f t="shared" si="12"/>
        <v>38</v>
      </c>
      <c r="B49" s="57" t="str">
        <f t="shared" si="4"/>
        <v/>
      </c>
      <c r="C49" s="35"/>
      <c r="D49" s="27" t="str">
        <f t="shared" si="5"/>
        <v/>
      </c>
      <c r="E49" s="27" t="str">
        <f t="shared" si="6"/>
        <v/>
      </c>
      <c r="F49" s="26"/>
      <c r="G49" s="26"/>
      <c r="H49" s="26"/>
      <c r="I49" s="85" t="str">
        <f>IF(H49="","",※編集不可※選択項目!$F$2)</f>
        <v/>
      </c>
      <c r="J49" s="26"/>
      <c r="K49" s="85" t="str">
        <f>IF(H49="","",※編集不可※選択項目!$G$2)</f>
        <v/>
      </c>
      <c r="L49" s="26"/>
      <c r="M49" s="26"/>
      <c r="N49" s="26"/>
      <c r="O49" s="28"/>
      <c r="P49" s="104"/>
      <c r="Q49" s="108"/>
      <c r="R49" s="77"/>
      <c r="S49" s="134"/>
      <c r="T49" s="135"/>
      <c r="U49" s="32"/>
      <c r="V49" s="29"/>
      <c r="W49" s="30"/>
      <c r="X49" s="60">
        <f t="shared" si="7"/>
        <v>0</v>
      </c>
      <c r="Y49" s="60">
        <f t="shared" si="8"/>
        <v>0</v>
      </c>
      <c r="Z49" s="60" t="str">
        <f t="shared" si="9"/>
        <v/>
      </c>
      <c r="AA49" s="61">
        <f t="shared" si="10"/>
        <v>0</v>
      </c>
      <c r="AB49" s="61">
        <f t="shared" si="11"/>
        <v>0</v>
      </c>
    </row>
    <row r="50" spans="1:28" ht="25.15" customHeight="1" x14ac:dyDescent="0.15">
      <c r="A50" s="33">
        <f t="shared" si="12"/>
        <v>39</v>
      </c>
      <c r="B50" s="57" t="str">
        <f t="shared" si="4"/>
        <v/>
      </c>
      <c r="C50" s="35"/>
      <c r="D50" s="27" t="str">
        <f t="shared" si="5"/>
        <v/>
      </c>
      <c r="E50" s="27" t="str">
        <f t="shared" si="6"/>
        <v/>
      </c>
      <c r="F50" s="26"/>
      <c r="G50" s="26"/>
      <c r="H50" s="26"/>
      <c r="I50" s="85" t="str">
        <f>IF(H50="","",※編集不可※選択項目!$F$2)</f>
        <v/>
      </c>
      <c r="J50" s="26"/>
      <c r="K50" s="85" t="str">
        <f>IF(H50="","",※編集不可※選択項目!$G$2)</f>
        <v/>
      </c>
      <c r="L50" s="26"/>
      <c r="M50" s="26"/>
      <c r="N50" s="26"/>
      <c r="O50" s="28"/>
      <c r="P50" s="104"/>
      <c r="Q50" s="108"/>
      <c r="R50" s="77"/>
      <c r="S50" s="134"/>
      <c r="T50" s="135"/>
      <c r="U50" s="32"/>
      <c r="V50" s="29"/>
      <c r="W50" s="30"/>
      <c r="X50" s="60">
        <f t="shared" si="7"/>
        <v>0</v>
      </c>
      <c r="Y50" s="60">
        <f t="shared" si="8"/>
        <v>0</v>
      </c>
      <c r="Z50" s="60" t="str">
        <f t="shared" si="9"/>
        <v/>
      </c>
      <c r="AA50" s="61">
        <f t="shared" si="10"/>
        <v>0</v>
      </c>
      <c r="AB50" s="61">
        <f t="shared" si="11"/>
        <v>0</v>
      </c>
    </row>
    <row r="51" spans="1:28" ht="25.15" customHeight="1" x14ac:dyDescent="0.15">
      <c r="A51" s="33">
        <f t="shared" si="12"/>
        <v>40</v>
      </c>
      <c r="B51" s="57" t="str">
        <f t="shared" si="4"/>
        <v/>
      </c>
      <c r="C51" s="35"/>
      <c r="D51" s="27" t="str">
        <f t="shared" si="5"/>
        <v/>
      </c>
      <c r="E51" s="27" t="str">
        <f t="shared" si="6"/>
        <v/>
      </c>
      <c r="F51" s="26"/>
      <c r="G51" s="26"/>
      <c r="H51" s="26"/>
      <c r="I51" s="85" t="str">
        <f>IF(H51="","",※編集不可※選択項目!$F$2)</f>
        <v/>
      </c>
      <c r="J51" s="26"/>
      <c r="K51" s="85" t="str">
        <f>IF(H51="","",※編集不可※選択項目!$G$2)</f>
        <v/>
      </c>
      <c r="L51" s="26"/>
      <c r="M51" s="26"/>
      <c r="N51" s="26"/>
      <c r="O51" s="28"/>
      <c r="P51" s="104"/>
      <c r="Q51" s="108"/>
      <c r="R51" s="77"/>
      <c r="S51" s="134"/>
      <c r="T51" s="135"/>
      <c r="U51" s="32"/>
      <c r="V51" s="29"/>
      <c r="W51" s="30"/>
      <c r="X51" s="60">
        <f t="shared" si="7"/>
        <v>0</v>
      </c>
      <c r="Y51" s="60">
        <f t="shared" si="8"/>
        <v>0</v>
      </c>
      <c r="Z51" s="60" t="str">
        <f t="shared" si="9"/>
        <v/>
      </c>
      <c r="AA51" s="61">
        <f t="shared" si="10"/>
        <v>0</v>
      </c>
      <c r="AB51" s="61">
        <f t="shared" si="11"/>
        <v>0</v>
      </c>
    </row>
    <row r="52" spans="1:28" ht="25.15" customHeight="1" x14ac:dyDescent="0.15">
      <c r="A52" s="33">
        <f t="shared" si="12"/>
        <v>41</v>
      </c>
      <c r="B52" s="57" t="str">
        <f t="shared" si="4"/>
        <v/>
      </c>
      <c r="C52" s="35"/>
      <c r="D52" s="27" t="str">
        <f t="shared" si="5"/>
        <v/>
      </c>
      <c r="E52" s="27" t="str">
        <f t="shared" si="6"/>
        <v/>
      </c>
      <c r="F52" s="26"/>
      <c r="G52" s="26"/>
      <c r="H52" s="26"/>
      <c r="I52" s="85" t="str">
        <f>IF(H52="","",※編集不可※選択項目!$F$2)</f>
        <v/>
      </c>
      <c r="J52" s="26"/>
      <c r="K52" s="85" t="str">
        <f>IF(H52="","",※編集不可※選択項目!$G$2)</f>
        <v/>
      </c>
      <c r="L52" s="26"/>
      <c r="M52" s="26"/>
      <c r="N52" s="26"/>
      <c r="O52" s="28"/>
      <c r="P52" s="104"/>
      <c r="Q52" s="108"/>
      <c r="R52" s="77"/>
      <c r="S52" s="134"/>
      <c r="T52" s="135"/>
      <c r="U52" s="32"/>
      <c r="V52" s="29"/>
      <c r="W52" s="30"/>
      <c r="X52" s="60">
        <f t="shared" si="7"/>
        <v>0</v>
      </c>
      <c r="Y52" s="60">
        <f t="shared" si="8"/>
        <v>0</v>
      </c>
      <c r="Z52" s="60" t="str">
        <f t="shared" si="9"/>
        <v/>
      </c>
      <c r="AA52" s="61">
        <f t="shared" si="10"/>
        <v>0</v>
      </c>
      <c r="AB52" s="61">
        <f t="shared" si="11"/>
        <v>0</v>
      </c>
    </row>
    <row r="53" spans="1:28" ht="25.15" customHeight="1" x14ac:dyDescent="0.15">
      <c r="A53" s="33">
        <f t="shared" si="12"/>
        <v>42</v>
      </c>
      <c r="B53" s="57" t="str">
        <f t="shared" si="4"/>
        <v/>
      </c>
      <c r="C53" s="35"/>
      <c r="D53" s="27" t="str">
        <f t="shared" si="5"/>
        <v/>
      </c>
      <c r="E53" s="27" t="str">
        <f t="shared" si="6"/>
        <v/>
      </c>
      <c r="F53" s="26"/>
      <c r="G53" s="26"/>
      <c r="H53" s="26"/>
      <c r="I53" s="85" t="str">
        <f>IF(H53="","",※編集不可※選択項目!$F$2)</f>
        <v/>
      </c>
      <c r="J53" s="26"/>
      <c r="K53" s="85" t="str">
        <f>IF(H53="","",※編集不可※選択項目!$G$2)</f>
        <v/>
      </c>
      <c r="L53" s="26"/>
      <c r="M53" s="26"/>
      <c r="N53" s="26"/>
      <c r="O53" s="28"/>
      <c r="P53" s="104"/>
      <c r="Q53" s="108"/>
      <c r="R53" s="77"/>
      <c r="S53" s="134"/>
      <c r="T53" s="135"/>
      <c r="U53" s="32"/>
      <c r="V53" s="29"/>
      <c r="W53" s="30"/>
      <c r="X53" s="60">
        <f t="shared" si="7"/>
        <v>0</v>
      </c>
      <c r="Y53" s="60">
        <f t="shared" si="8"/>
        <v>0</v>
      </c>
      <c r="Z53" s="60" t="str">
        <f t="shared" si="9"/>
        <v/>
      </c>
      <c r="AA53" s="61">
        <f t="shared" si="10"/>
        <v>0</v>
      </c>
      <c r="AB53" s="61">
        <f t="shared" si="11"/>
        <v>0</v>
      </c>
    </row>
    <row r="54" spans="1:28" ht="25.15" customHeight="1" x14ac:dyDescent="0.15">
      <c r="A54" s="33">
        <f t="shared" si="12"/>
        <v>43</v>
      </c>
      <c r="B54" s="57" t="str">
        <f t="shared" si="4"/>
        <v/>
      </c>
      <c r="C54" s="35"/>
      <c r="D54" s="27" t="str">
        <f t="shared" si="5"/>
        <v/>
      </c>
      <c r="E54" s="27" t="str">
        <f t="shared" si="6"/>
        <v/>
      </c>
      <c r="F54" s="26"/>
      <c r="G54" s="26"/>
      <c r="H54" s="26"/>
      <c r="I54" s="85" t="str">
        <f>IF(H54="","",※編集不可※選択項目!$F$2)</f>
        <v/>
      </c>
      <c r="J54" s="26"/>
      <c r="K54" s="85" t="str">
        <f>IF(H54="","",※編集不可※選択項目!$G$2)</f>
        <v/>
      </c>
      <c r="L54" s="26"/>
      <c r="M54" s="26"/>
      <c r="N54" s="26"/>
      <c r="O54" s="28"/>
      <c r="P54" s="104"/>
      <c r="Q54" s="108"/>
      <c r="R54" s="77"/>
      <c r="S54" s="134"/>
      <c r="T54" s="135"/>
      <c r="U54" s="32"/>
      <c r="V54" s="29"/>
      <c r="W54" s="30"/>
      <c r="X54" s="60">
        <f t="shared" si="7"/>
        <v>0</v>
      </c>
      <c r="Y54" s="60">
        <f t="shared" si="8"/>
        <v>0</v>
      </c>
      <c r="Z54" s="60" t="str">
        <f t="shared" si="9"/>
        <v/>
      </c>
      <c r="AA54" s="61">
        <f t="shared" si="10"/>
        <v>0</v>
      </c>
      <c r="AB54" s="61">
        <f t="shared" si="11"/>
        <v>0</v>
      </c>
    </row>
    <row r="55" spans="1:28" ht="25.15" customHeight="1" x14ac:dyDescent="0.15">
      <c r="A55" s="33">
        <f t="shared" si="12"/>
        <v>44</v>
      </c>
      <c r="B55" s="57" t="str">
        <f t="shared" si="4"/>
        <v/>
      </c>
      <c r="C55" s="35"/>
      <c r="D55" s="27" t="str">
        <f t="shared" si="5"/>
        <v/>
      </c>
      <c r="E55" s="27" t="str">
        <f t="shared" si="6"/>
        <v/>
      </c>
      <c r="F55" s="26"/>
      <c r="G55" s="26"/>
      <c r="H55" s="26"/>
      <c r="I55" s="85" t="str">
        <f>IF(H55="","",※編集不可※選択項目!$F$2)</f>
        <v/>
      </c>
      <c r="J55" s="26"/>
      <c r="K55" s="85" t="str">
        <f>IF(H55="","",※編集不可※選択項目!$G$2)</f>
        <v/>
      </c>
      <c r="L55" s="26"/>
      <c r="M55" s="26"/>
      <c r="N55" s="26"/>
      <c r="O55" s="28"/>
      <c r="P55" s="104"/>
      <c r="Q55" s="108"/>
      <c r="R55" s="77"/>
      <c r="S55" s="134"/>
      <c r="T55" s="135"/>
      <c r="U55" s="32"/>
      <c r="V55" s="29"/>
      <c r="W55" s="30"/>
      <c r="X55" s="60">
        <f t="shared" si="7"/>
        <v>0</v>
      </c>
      <c r="Y55" s="60">
        <f t="shared" si="8"/>
        <v>0</v>
      </c>
      <c r="Z55" s="60" t="str">
        <f t="shared" si="9"/>
        <v/>
      </c>
      <c r="AA55" s="61">
        <f t="shared" si="10"/>
        <v>0</v>
      </c>
      <c r="AB55" s="61">
        <f t="shared" si="11"/>
        <v>0</v>
      </c>
    </row>
    <row r="56" spans="1:28" ht="25.15" customHeight="1" x14ac:dyDescent="0.15">
      <c r="A56" s="33">
        <f t="shared" si="12"/>
        <v>45</v>
      </c>
      <c r="B56" s="57" t="str">
        <f t="shared" si="4"/>
        <v/>
      </c>
      <c r="C56" s="35"/>
      <c r="D56" s="27" t="str">
        <f t="shared" si="5"/>
        <v/>
      </c>
      <c r="E56" s="27" t="str">
        <f t="shared" si="6"/>
        <v/>
      </c>
      <c r="F56" s="26"/>
      <c r="G56" s="26"/>
      <c r="H56" s="26"/>
      <c r="I56" s="85" t="str">
        <f>IF(H56="","",※編集不可※選択項目!$F$2)</f>
        <v/>
      </c>
      <c r="J56" s="26"/>
      <c r="K56" s="85" t="str">
        <f>IF(H56="","",※編集不可※選択項目!$G$2)</f>
        <v/>
      </c>
      <c r="L56" s="26"/>
      <c r="M56" s="26"/>
      <c r="N56" s="26"/>
      <c r="O56" s="28"/>
      <c r="P56" s="104"/>
      <c r="Q56" s="108"/>
      <c r="R56" s="77"/>
      <c r="S56" s="134"/>
      <c r="T56" s="135"/>
      <c r="U56" s="32"/>
      <c r="V56" s="29"/>
      <c r="W56" s="30"/>
      <c r="X56" s="60">
        <f t="shared" si="7"/>
        <v>0</v>
      </c>
      <c r="Y56" s="60">
        <f t="shared" si="8"/>
        <v>0</v>
      </c>
      <c r="Z56" s="60" t="str">
        <f t="shared" si="9"/>
        <v/>
      </c>
      <c r="AA56" s="61">
        <f t="shared" si="10"/>
        <v>0</v>
      </c>
      <c r="AB56" s="61">
        <f t="shared" si="11"/>
        <v>0</v>
      </c>
    </row>
    <row r="57" spans="1:28" ht="25.15" customHeight="1" x14ac:dyDescent="0.15">
      <c r="A57" s="33">
        <f t="shared" si="12"/>
        <v>46</v>
      </c>
      <c r="B57" s="57" t="str">
        <f t="shared" si="4"/>
        <v/>
      </c>
      <c r="C57" s="35"/>
      <c r="D57" s="27" t="str">
        <f t="shared" si="5"/>
        <v/>
      </c>
      <c r="E57" s="27" t="str">
        <f t="shared" si="6"/>
        <v/>
      </c>
      <c r="F57" s="26"/>
      <c r="G57" s="26"/>
      <c r="H57" s="26"/>
      <c r="I57" s="85" t="str">
        <f>IF(H57="","",※編集不可※選択項目!$F$2)</f>
        <v/>
      </c>
      <c r="J57" s="26"/>
      <c r="K57" s="85" t="str">
        <f>IF(H57="","",※編集不可※選択項目!$G$2)</f>
        <v/>
      </c>
      <c r="L57" s="26"/>
      <c r="M57" s="26"/>
      <c r="N57" s="26"/>
      <c r="O57" s="28"/>
      <c r="P57" s="104"/>
      <c r="Q57" s="108"/>
      <c r="R57" s="77"/>
      <c r="S57" s="134"/>
      <c r="T57" s="135"/>
      <c r="U57" s="32"/>
      <c r="V57" s="29"/>
      <c r="W57" s="30"/>
      <c r="X57" s="60">
        <f t="shared" si="7"/>
        <v>0</v>
      </c>
      <c r="Y57" s="60">
        <f t="shared" si="8"/>
        <v>0</v>
      </c>
      <c r="Z57" s="60" t="str">
        <f t="shared" si="9"/>
        <v/>
      </c>
      <c r="AA57" s="61">
        <f t="shared" si="10"/>
        <v>0</v>
      </c>
      <c r="AB57" s="61">
        <f t="shared" si="11"/>
        <v>0</v>
      </c>
    </row>
    <row r="58" spans="1:28" ht="25.15" customHeight="1" x14ac:dyDescent="0.15">
      <c r="A58" s="33">
        <f t="shared" si="12"/>
        <v>47</v>
      </c>
      <c r="B58" s="57" t="str">
        <f t="shared" si="4"/>
        <v/>
      </c>
      <c r="C58" s="35"/>
      <c r="D58" s="27" t="str">
        <f t="shared" si="5"/>
        <v/>
      </c>
      <c r="E58" s="27" t="str">
        <f t="shared" si="6"/>
        <v/>
      </c>
      <c r="F58" s="26"/>
      <c r="G58" s="26"/>
      <c r="H58" s="26"/>
      <c r="I58" s="85" t="str">
        <f>IF(H58="","",※編集不可※選択項目!$F$2)</f>
        <v/>
      </c>
      <c r="J58" s="26"/>
      <c r="K58" s="85" t="str">
        <f>IF(H58="","",※編集不可※選択項目!$G$2)</f>
        <v/>
      </c>
      <c r="L58" s="26"/>
      <c r="M58" s="26"/>
      <c r="N58" s="26"/>
      <c r="O58" s="28"/>
      <c r="P58" s="104"/>
      <c r="Q58" s="108"/>
      <c r="R58" s="77"/>
      <c r="S58" s="134"/>
      <c r="T58" s="135"/>
      <c r="U58" s="32"/>
      <c r="V58" s="29"/>
      <c r="W58" s="30"/>
      <c r="X58" s="60">
        <f t="shared" si="7"/>
        <v>0</v>
      </c>
      <c r="Y58" s="60">
        <f t="shared" si="8"/>
        <v>0</v>
      </c>
      <c r="Z58" s="60" t="str">
        <f t="shared" si="9"/>
        <v/>
      </c>
      <c r="AA58" s="61">
        <f t="shared" si="10"/>
        <v>0</v>
      </c>
      <c r="AB58" s="61">
        <f t="shared" si="11"/>
        <v>0</v>
      </c>
    </row>
    <row r="59" spans="1:28" ht="25.15" customHeight="1" x14ac:dyDescent="0.15">
      <c r="A59" s="33">
        <f t="shared" si="12"/>
        <v>48</v>
      </c>
      <c r="B59" s="57" t="str">
        <f t="shared" si="4"/>
        <v/>
      </c>
      <c r="C59" s="35"/>
      <c r="D59" s="27" t="str">
        <f t="shared" si="5"/>
        <v/>
      </c>
      <c r="E59" s="27" t="str">
        <f t="shared" si="6"/>
        <v/>
      </c>
      <c r="F59" s="26"/>
      <c r="G59" s="26"/>
      <c r="H59" s="26"/>
      <c r="I59" s="85" t="str">
        <f>IF(H59="","",※編集不可※選択項目!$F$2)</f>
        <v/>
      </c>
      <c r="J59" s="26"/>
      <c r="K59" s="85" t="str">
        <f>IF(H59="","",※編集不可※選択項目!$G$2)</f>
        <v/>
      </c>
      <c r="L59" s="26"/>
      <c r="M59" s="26"/>
      <c r="N59" s="26"/>
      <c r="O59" s="28"/>
      <c r="P59" s="104"/>
      <c r="Q59" s="108"/>
      <c r="R59" s="77"/>
      <c r="S59" s="134"/>
      <c r="T59" s="135"/>
      <c r="U59" s="32"/>
      <c r="V59" s="29"/>
      <c r="W59" s="30"/>
      <c r="X59" s="60">
        <f t="shared" si="7"/>
        <v>0</v>
      </c>
      <c r="Y59" s="60">
        <f t="shared" si="8"/>
        <v>0</v>
      </c>
      <c r="Z59" s="60" t="str">
        <f t="shared" si="9"/>
        <v/>
      </c>
      <c r="AA59" s="61">
        <f t="shared" si="10"/>
        <v>0</v>
      </c>
      <c r="AB59" s="61">
        <f t="shared" si="11"/>
        <v>0</v>
      </c>
    </row>
    <row r="60" spans="1:28" ht="25.15" customHeight="1" x14ac:dyDescent="0.15">
      <c r="A60" s="33">
        <f t="shared" si="12"/>
        <v>49</v>
      </c>
      <c r="B60" s="57" t="str">
        <f t="shared" si="4"/>
        <v/>
      </c>
      <c r="C60" s="35"/>
      <c r="D60" s="27" t="str">
        <f t="shared" si="5"/>
        <v/>
      </c>
      <c r="E60" s="27" t="str">
        <f t="shared" si="6"/>
        <v/>
      </c>
      <c r="F60" s="26"/>
      <c r="G60" s="26"/>
      <c r="H60" s="26"/>
      <c r="I60" s="85" t="str">
        <f>IF(H60="","",※編集不可※選択項目!$F$2)</f>
        <v/>
      </c>
      <c r="J60" s="26"/>
      <c r="K60" s="85" t="str">
        <f>IF(H60="","",※編集不可※選択項目!$G$2)</f>
        <v/>
      </c>
      <c r="L60" s="26"/>
      <c r="M60" s="26"/>
      <c r="N60" s="26"/>
      <c r="O60" s="28"/>
      <c r="P60" s="104"/>
      <c r="Q60" s="108"/>
      <c r="R60" s="77"/>
      <c r="S60" s="134"/>
      <c r="T60" s="135"/>
      <c r="U60" s="32"/>
      <c r="V60" s="29"/>
      <c r="W60" s="30"/>
      <c r="X60" s="60">
        <f t="shared" si="7"/>
        <v>0</v>
      </c>
      <c r="Y60" s="60">
        <f t="shared" si="8"/>
        <v>0</v>
      </c>
      <c r="Z60" s="60" t="str">
        <f t="shared" si="9"/>
        <v/>
      </c>
      <c r="AA60" s="61">
        <f t="shared" si="10"/>
        <v>0</v>
      </c>
      <c r="AB60" s="61">
        <f t="shared" si="11"/>
        <v>0</v>
      </c>
    </row>
    <row r="61" spans="1:28" ht="25.15" customHeight="1" x14ac:dyDescent="0.15">
      <c r="A61" s="33">
        <f t="shared" si="12"/>
        <v>50</v>
      </c>
      <c r="B61" s="57" t="str">
        <f t="shared" si="4"/>
        <v/>
      </c>
      <c r="C61" s="35"/>
      <c r="D61" s="27" t="str">
        <f t="shared" si="5"/>
        <v/>
      </c>
      <c r="E61" s="27" t="str">
        <f t="shared" si="6"/>
        <v/>
      </c>
      <c r="F61" s="26"/>
      <c r="G61" s="26"/>
      <c r="H61" s="26"/>
      <c r="I61" s="85" t="str">
        <f>IF(H61="","",※編集不可※選択項目!$F$2)</f>
        <v/>
      </c>
      <c r="J61" s="26"/>
      <c r="K61" s="85" t="str">
        <f>IF(H61="","",※編集不可※選択項目!$G$2)</f>
        <v/>
      </c>
      <c r="L61" s="26"/>
      <c r="M61" s="26"/>
      <c r="N61" s="26"/>
      <c r="O61" s="28"/>
      <c r="P61" s="104"/>
      <c r="Q61" s="108"/>
      <c r="R61" s="77"/>
      <c r="S61" s="134"/>
      <c r="T61" s="135"/>
      <c r="U61" s="32"/>
      <c r="V61" s="29"/>
      <c r="W61" s="30"/>
      <c r="X61" s="60">
        <f t="shared" si="7"/>
        <v>0</v>
      </c>
      <c r="Y61" s="60">
        <f t="shared" si="8"/>
        <v>0</v>
      </c>
      <c r="Z61" s="60" t="str">
        <f t="shared" si="9"/>
        <v/>
      </c>
      <c r="AA61" s="61">
        <f t="shared" si="10"/>
        <v>0</v>
      </c>
      <c r="AB61" s="61">
        <f t="shared" si="11"/>
        <v>0</v>
      </c>
    </row>
    <row r="62" spans="1:28" ht="25.15" customHeight="1" x14ac:dyDescent="0.15">
      <c r="A62" s="33">
        <f t="shared" si="12"/>
        <v>51</v>
      </c>
      <c r="B62" s="57" t="str">
        <f t="shared" si="4"/>
        <v/>
      </c>
      <c r="C62" s="35"/>
      <c r="D62" s="27" t="str">
        <f t="shared" si="5"/>
        <v/>
      </c>
      <c r="E62" s="27" t="str">
        <f t="shared" si="6"/>
        <v/>
      </c>
      <c r="F62" s="26"/>
      <c r="G62" s="26"/>
      <c r="H62" s="26"/>
      <c r="I62" s="85" t="str">
        <f>IF(H62="","",※編集不可※選択項目!$F$2)</f>
        <v/>
      </c>
      <c r="J62" s="26"/>
      <c r="K62" s="85" t="str">
        <f>IF(H62="","",※編集不可※選択項目!$G$2)</f>
        <v/>
      </c>
      <c r="L62" s="26"/>
      <c r="M62" s="26"/>
      <c r="N62" s="26"/>
      <c r="O62" s="28"/>
      <c r="P62" s="104"/>
      <c r="Q62" s="108"/>
      <c r="R62" s="77"/>
      <c r="S62" s="134"/>
      <c r="T62" s="135"/>
      <c r="U62" s="32"/>
      <c r="V62" s="29"/>
      <c r="W62" s="30"/>
      <c r="X62" s="60">
        <f t="shared" si="7"/>
        <v>0</v>
      </c>
      <c r="Y62" s="60">
        <f t="shared" si="8"/>
        <v>0</v>
      </c>
      <c r="Z62" s="60" t="str">
        <f t="shared" si="9"/>
        <v/>
      </c>
      <c r="AA62" s="61">
        <f t="shared" si="10"/>
        <v>0</v>
      </c>
      <c r="AB62" s="61">
        <f t="shared" si="11"/>
        <v>0</v>
      </c>
    </row>
    <row r="63" spans="1:28" ht="25.15" customHeight="1" x14ac:dyDescent="0.15">
      <c r="A63" s="33">
        <f t="shared" si="12"/>
        <v>52</v>
      </c>
      <c r="B63" s="57" t="str">
        <f t="shared" si="4"/>
        <v/>
      </c>
      <c r="C63" s="35"/>
      <c r="D63" s="27" t="str">
        <f t="shared" si="5"/>
        <v/>
      </c>
      <c r="E63" s="27" t="str">
        <f t="shared" si="6"/>
        <v/>
      </c>
      <c r="F63" s="26"/>
      <c r="G63" s="26"/>
      <c r="H63" s="26"/>
      <c r="I63" s="85" t="str">
        <f>IF(H63="","",※編集不可※選択項目!$F$2)</f>
        <v/>
      </c>
      <c r="J63" s="26"/>
      <c r="K63" s="85" t="str">
        <f>IF(H63="","",※編集不可※選択項目!$G$2)</f>
        <v/>
      </c>
      <c r="L63" s="26"/>
      <c r="M63" s="26"/>
      <c r="N63" s="26"/>
      <c r="O63" s="28"/>
      <c r="P63" s="104"/>
      <c r="Q63" s="108"/>
      <c r="R63" s="77"/>
      <c r="S63" s="134"/>
      <c r="T63" s="135"/>
      <c r="U63" s="32"/>
      <c r="V63" s="29"/>
      <c r="W63" s="30"/>
      <c r="X63" s="60">
        <f t="shared" si="7"/>
        <v>0</v>
      </c>
      <c r="Y63" s="60">
        <f t="shared" si="8"/>
        <v>0</v>
      </c>
      <c r="Z63" s="60" t="str">
        <f t="shared" si="9"/>
        <v/>
      </c>
      <c r="AA63" s="61">
        <f t="shared" si="10"/>
        <v>0</v>
      </c>
      <c r="AB63" s="61">
        <f t="shared" si="11"/>
        <v>0</v>
      </c>
    </row>
    <row r="64" spans="1:28" ht="25.15" customHeight="1" x14ac:dyDescent="0.15">
      <c r="A64" s="33">
        <f t="shared" si="12"/>
        <v>53</v>
      </c>
      <c r="B64" s="57" t="str">
        <f t="shared" si="4"/>
        <v/>
      </c>
      <c r="C64" s="35"/>
      <c r="D64" s="27" t="str">
        <f t="shared" si="5"/>
        <v/>
      </c>
      <c r="E64" s="27" t="str">
        <f t="shared" si="6"/>
        <v/>
      </c>
      <c r="F64" s="26"/>
      <c r="G64" s="26"/>
      <c r="H64" s="26"/>
      <c r="I64" s="85" t="str">
        <f>IF(H64="","",※編集不可※選択項目!$F$2)</f>
        <v/>
      </c>
      <c r="J64" s="26"/>
      <c r="K64" s="85" t="str">
        <f>IF(H64="","",※編集不可※選択項目!$G$2)</f>
        <v/>
      </c>
      <c r="L64" s="26"/>
      <c r="M64" s="26"/>
      <c r="N64" s="26"/>
      <c r="O64" s="28"/>
      <c r="P64" s="104"/>
      <c r="Q64" s="108"/>
      <c r="R64" s="77"/>
      <c r="S64" s="134"/>
      <c r="T64" s="135"/>
      <c r="U64" s="32"/>
      <c r="V64" s="29"/>
      <c r="W64" s="30"/>
      <c r="X64" s="60">
        <f t="shared" si="7"/>
        <v>0</v>
      </c>
      <c r="Y64" s="60">
        <f t="shared" si="8"/>
        <v>0</v>
      </c>
      <c r="Z64" s="60" t="str">
        <f t="shared" si="9"/>
        <v/>
      </c>
      <c r="AA64" s="61">
        <f t="shared" si="10"/>
        <v>0</v>
      </c>
      <c r="AB64" s="61">
        <f t="shared" si="11"/>
        <v>0</v>
      </c>
    </row>
    <row r="65" spans="1:28" ht="25.15" customHeight="1" x14ac:dyDescent="0.15">
      <c r="A65" s="33">
        <f t="shared" si="12"/>
        <v>54</v>
      </c>
      <c r="B65" s="57" t="str">
        <f t="shared" si="4"/>
        <v/>
      </c>
      <c r="C65" s="35"/>
      <c r="D65" s="27" t="str">
        <f t="shared" si="5"/>
        <v/>
      </c>
      <c r="E65" s="27" t="str">
        <f t="shared" si="6"/>
        <v/>
      </c>
      <c r="F65" s="26"/>
      <c r="G65" s="26"/>
      <c r="H65" s="26"/>
      <c r="I65" s="85" t="str">
        <f>IF(H65="","",※編集不可※選択項目!$F$2)</f>
        <v/>
      </c>
      <c r="J65" s="26"/>
      <c r="K65" s="85" t="str">
        <f>IF(H65="","",※編集不可※選択項目!$G$2)</f>
        <v/>
      </c>
      <c r="L65" s="26"/>
      <c r="M65" s="26"/>
      <c r="N65" s="26"/>
      <c r="O65" s="28"/>
      <c r="P65" s="104"/>
      <c r="Q65" s="108"/>
      <c r="R65" s="77"/>
      <c r="S65" s="134"/>
      <c r="T65" s="135"/>
      <c r="U65" s="32"/>
      <c r="V65" s="29"/>
      <c r="W65" s="30"/>
      <c r="X65" s="60">
        <f t="shared" si="7"/>
        <v>0</v>
      </c>
      <c r="Y65" s="60">
        <f t="shared" si="8"/>
        <v>0</v>
      </c>
      <c r="Z65" s="60" t="str">
        <f t="shared" si="9"/>
        <v/>
      </c>
      <c r="AA65" s="61">
        <f t="shared" si="10"/>
        <v>0</v>
      </c>
      <c r="AB65" s="61">
        <f t="shared" si="11"/>
        <v>0</v>
      </c>
    </row>
    <row r="66" spans="1:28" ht="25.15" customHeight="1" x14ac:dyDescent="0.15">
      <c r="A66" s="33">
        <f t="shared" si="12"/>
        <v>55</v>
      </c>
      <c r="B66" s="57" t="str">
        <f t="shared" si="4"/>
        <v/>
      </c>
      <c r="C66" s="35"/>
      <c r="D66" s="27" t="str">
        <f t="shared" si="5"/>
        <v/>
      </c>
      <c r="E66" s="27" t="str">
        <f t="shared" si="6"/>
        <v/>
      </c>
      <c r="F66" s="26"/>
      <c r="G66" s="26"/>
      <c r="H66" s="26"/>
      <c r="I66" s="85" t="str">
        <f>IF(H66="","",※編集不可※選択項目!$F$2)</f>
        <v/>
      </c>
      <c r="J66" s="26"/>
      <c r="K66" s="85" t="str">
        <f>IF(H66="","",※編集不可※選択項目!$G$2)</f>
        <v/>
      </c>
      <c r="L66" s="26"/>
      <c r="M66" s="26"/>
      <c r="N66" s="26"/>
      <c r="O66" s="28"/>
      <c r="P66" s="104"/>
      <c r="Q66" s="108"/>
      <c r="R66" s="77"/>
      <c r="S66" s="134"/>
      <c r="T66" s="135"/>
      <c r="U66" s="32"/>
      <c r="V66" s="29"/>
      <c r="W66" s="30"/>
      <c r="X66" s="60">
        <f t="shared" si="7"/>
        <v>0</v>
      </c>
      <c r="Y66" s="60">
        <f t="shared" si="8"/>
        <v>0</v>
      </c>
      <c r="Z66" s="60" t="str">
        <f t="shared" si="9"/>
        <v/>
      </c>
      <c r="AA66" s="61">
        <f t="shared" si="10"/>
        <v>0</v>
      </c>
      <c r="AB66" s="61">
        <f t="shared" si="11"/>
        <v>0</v>
      </c>
    </row>
    <row r="67" spans="1:28" ht="25.15" customHeight="1" x14ac:dyDescent="0.15">
      <c r="A67" s="33">
        <f t="shared" si="12"/>
        <v>56</v>
      </c>
      <c r="B67" s="57" t="str">
        <f t="shared" si="4"/>
        <v/>
      </c>
      <c r="C67" s="35"/>
      <c r="D67" s="27" t="str">
        <f t="shared" si="5"/>
        <v/>
      </c>
      <c r="E67" s="27" t="str">
        <f t="shared" si="6"/>
        <v/>
      </c>
      <c r="F67" s="26"/>
      <c r="G67" s="26"/>
      <c r="H67" s="26"/>
      <c r="I67" s="85" t="str">
        <f>IF(H67="","",※編集不可※選択項目!$F$2)</f>
        <v/>
      </c>
      <c r="J67" s="26"/>
      <c r="K67" s="85" t="str">
        <f>IF(H67="","",※編集不可※選択項目!$G$2)</f>
        <v/>
      </c>
      <c r="L67" s="26"/>
      <c r="M67" s="26"/>
      <c r="N67" s="26"/>
      <c r="O67" s="28"/>
      <c r="P67" s="104"/>
      <c r="Q67" s="108"/>
      <c r="R67" s="77"/>
      <c r="S67" s="134"/>
      <c r="T67" s="135"/>
      <c r="U67" s="32"/>
      <c r="V67" s="29"/>
      <c r="W67" s="30"/>
      <c r="X67" s="60">
        <f t="shared" si="7"/>
        <v>0</v>
      </c>
      <c r="Y67" s="60">
        <f t="shared" si="8"/>
        <v>0</v>
      </c>
      <c r="Z67" s="60" t="str">
        <f t="shared" si="9"/>
        <v/>
      </c>
      <c r="AA67" s="61">
        <f t="shared" si="10"/>
        <v>0</v>
      </c>
      <c r="AB67" s="61">
        <f t="shared" si="11"/>
        <v>0</v>
      </c>
    </row>
    <row r="68" spans="1:28" ht="25.15" customHeight="1" x14ac:dyDescent="0.15">
      <c r="A68" s="33">
        <f t="shared" si="12"/>
        <v>57</v>
      </c>
      <c r="B68" s="57" t="str">
        <f t="shared" si="4"/>
        <v/>
      </c>
      <c r="C68" s="35"/>
      <c r="D68" s="27" t="str">
        <f t="shared" si="5"/>
        <v/>
      </c>
      <c r="E68" s="27" t="str">
        <f t="shared" si="6"/>
        <v/>
      </c>
      <c r="F68" s="26"/>
      <c r="G68" s="26"/>
      <c r="H68" s="26"/>
      <c r="I68" s="85" t="str">
        <f>IF(H68="","",※編集不可※選択項目!$F$2)</f>
        <v/>
      </c>
      <c r="J68" s="26"/>
      <c r="K68" s="85" t="str">
        <f>IF(H68="","",※編集不可※選択項目!$G$2)</f>
        <v/>
      </c>
      <c r="L68" s="26"/>
      <c r="M68" s="26"/>
      <c r="N68" s="26"/>
      <c r="O68" s="28"/>
      <c r="P68" s="104"/>
      <c r="Q68" s="108"/>
      <c r="R68" s="77"/>
      <c r="S68" s="134"/>
      <c r="T68" s="135"/>
      <c r="U68" s="32"/>
      <c r="V68" s="29"/>
      <c r="W68" s="30"/>
      <c r="X68" s="60">
        <f t="shared" si="7"/>
        <v>0</v>
      </c>
      <c r="Y68" s="60">
        <f t="shared" si="8"/>
        <v>0</v>
      </c>
      <c r="Z68" s="60" t="str">
        <f t="shared" si="9"/>
        <v/>
      </c>
      <c r="AA68" s="61">
        <f t="shared" si="10"/>
        <v>0</v>
      </c>
      <c r="AB68" s="61">
        <f t="shared" si="11"/>
        <v>0</v>
      </c>
    </row>
    <row r="69" spans="1:28" ht="25.15" customHeight="1" x14ac:dyDescent="0.15">
      <c r="A69" s="33">
        <f t="shared" si="12"/>
        <v>58</v>
      </c>
      <c r="B69" s="57" t="str">
        <f t="shared" si="4"/>
        <v/>
      </c>
      <c r="C69" s="35"/>
      <c r="D69" s="27" t="str">
        <f t="shared" si="5"/>
        <v/>
      </c>
      <c r="E69" s="27" t="str">
        <f t="shared" si="6"/>
        <v/>
      </c>
      <c r="F69" s="26"/>
      <c r="G69" s="26"/>
      <c r="H69" s="26"/>
      <c r="I69" s="85" t="str">
        <f>IF(H69="","",※編集不可※選択項目!$F$2)</f>
        <v/>
      </c>
      <c r="J69" s="26"/>
      <c r="K69" s="85" t="str">
        <f>IF(H69="","",※編集不可※選択項目!$G$2)</f>
        <v/>
      </c>
      <c r="L69" s="26"/>
      <c r="M69" s="26"/>
      <c r="N69" s="26"/>
      <c r="O69" s="28"/>
      <c r="P69" s="104"/>
      <c r="Q69" s="108"/>
      <c r="R69" s="77"/>
      <c r="S69" s="134"/>
      <c r="T69" s="135"/>
      <c r="U69" s="32"/>
      <c r="V69" s="29"/>
      <c r="W69" s="30"/>
      <c r="X69" s="60">
        <f t="shared" si="7"/>
        <v>0</v>
      </c>
      <c r="Y69" s="60">
        <f t="shared" si="8"/>
        <v>0</v>
      </c>
      <c r="Z69" s="60" t="str">
        <f t="shared" si="9"/>
        <v/>
      </c>
      <c r="AA69" s="61">
        <f t="shared" si="10"/>
        <v>0</v>
      </c>
      <c r="AB69" s="61">
        <f t="shared" si="11"/>
        <v>0</v>
      </c>
    </row>
    <row r="70" spans="1:28" ht="25.15" customHeight="1" x14ac:dyDescent="0.15">
      <c r="A70" s="33">
        <f t="shared" si="12"/>
        <v>59</v>
      </c>
      <c r="B70" s="57" t="str">
        <f t="shared" si="4"/>
        <v/>
      </c>
      <c r="C70" s="35"/>
      <c r="D70" s="27" t="str">
        <f t="shared" si="5"/>
        <v/>
      </c>
      <c r="E70" s="27" t="str">
        <f t="shared" si="6"/>
        <v/>
      </c>
      <c r="F70" s="26"/>
      <c r="G70" s="26"/>
      <c r="H70" s="26"/>
      <c r="I70" s="85" t="str">
        <f>IF(H70="","",※編集不可※選択項目!$F$2)</f>
        <v/>
      </c>
      <c r="J70" s="26"/>
      <c r="K70" s="85" t="str">
        <f>IF(H70="","",※編集不可※選択項目!$G$2)</f>
        <v/>
      </c>
      <c r="L70" s="26"/>
      <c r="M70" s="26"/>
      <c r="N70" s="26"/>
      <c r="O70" s="28"/>
      <c r="P70" s="104"/>
      <c r="Q70" s="108"/>
      <c r="R70" s="77"/>
      <c r="S70" s="134"/>
      <c r="T70" s="135"/>
      <c r="U70" s="32"/>
      <c r="V70" s="29"/>
      <c r="W70" s="30"/>
      <c r="X70" s="60">
        <f t="shared" si="7"/>
        <v>0</v>
      </c>
      <c r="Y70" s="60">
        <f t="shared" si="8"/>
        <v>0</v>
      </c>
      <c r="Z70" s="60" t="str">
        <f t="shared" si="9"/>
        <v/>
      </c>
      <c r="AA70" s="61">
        <f t="shared" si="10"/>
        <v>0</v>
      </c>
      <c r="AB70" s="61">
        <f t="shared" si="11"/>
        <v>0</v>
      </c>
    </row>
    <row r="71" spans="1:28" ht="25.15" customHeight="1" x14ac:dyDescent="0.15">
      <c r="A71" s="33">
        <f t="shared" si="12"/>
        <v>60</v>
      </c>
      <c r="B71" s="57" t="str">
        <f t="shared" si="4"/>
        <v/>
      </c>
      <c r="C71" s="35"/>
      <c r="D71" s="27" t="str">
        <f t="shared" si="5"/>
        <v/>
      </c>
      <c r="E71" s="27" t="str">
        <f t="shared" si="6"/>
        <v/>
      </c>
      <c r="F71" s="26"/>
      <c r="G71" s="26"/>
      <c r="H71" s="26"/>
      <c r="I71" s="85" t="str">
        <f>IF(H71="","",※編集不可※選択項目!$F$2)</f>
        <v/>
      </c>
      <c r="J71" s="26"/>
      <c r="K71" s="85" t="str">
        <f>IF(H71="","",※編集不可※選択項目!$G$2)</f>
        <v/>
      </c>
      <c r="L71" s="26"/>
      <c r="M71" s="26"/>
      <c r="N71" s="26"/>
      <c r="O71" s="28"/>
      <c r="P71" s="104"/>
      <c r="Q71" s="108"/>
      <c r="R71" s="77"/>
      <c r="S71" s="134"/>
      <c r="T71" s="135"/>
      <c r="U71" s="32"/>
      <c r="V71" s="29"/>
      <c r="W71" s="30"/>
      <c r="X71" s="60">
        <f t="shared" si="7"/>
        <v>0</v>
      </c>
      <c r="Y71" s="60">
        <f t="shared" si="8"/>
        <v>0</v>
      </c>
      <c r="Z71" s="60" t="str">
        <f t="shared" si="9"/>
        <v/>
      </c>
      <c r="AA71" s="61">
        <f t="shared" si="10"/>
        <v>0</v>
      </c>
      <c r="AB71" s="61">
        <f t="shared" si="11"/>
        <v>0</v>
      </c>
    </row>
    <row r="72" spans="1:28" ht="25.15" customHeight="1" x14ac:dyDescent="0.15">
      <c r="A72" s="33">
        <f t="shared" si="12"/>
        <v>61</v>
      </c>
      <c r="B72" s="57" t="str">
        <f t="shared" si="4"/>
        <v/>
      </c>
      <c r="C72" s="35"/>
      <c r="D72" s="27" t="str">
        <f t="shared" si="5"/>
        <v/>
      </c>
      <c r="E72" s="27" t="str">
        <f t="shared" si="6"/>
        <v/>
      </c>
      <c r="F72" s="26"/>
      <c r="G72" s="26"/>
      <c r="H72" s="26"/>
      <c r="I72" s="85" t="str">
        <f>IF(H72="","",※編集不可※選択項目!$F$2)</f>
        <v/>
      </c>
      <c r="J72" s="26"/>
      <c r="K72" s="85" t="str">
        <f>IF(H72="","",※編集不可※選択項目!$G$2)</f>
        <v/>
      </c>
      <c r="L72" s="26"/>
      <c r="M72" s="26"/>
      <c r="N72" s="26"/>
      <c r="O72" s="28"/>
      <c r="P72" s="104"/>
      <c r="Q72" s="108"/>
      <c r="R72" s="77"/>
      <c r="S72" s="134"/>
      <c r="T72" s="135"/>
      <c r="U72" s="32"/>
      <c r="V72" s="29"/>
      <c r="W72" s="30"/>
      <c r="X72" s="60">
        <f t="shared" si="7"/>
        <v>0</v>
      </c>
      <c r="Y72" s="60">
        <f t="shared" si="8"/>
        <v>0</v>
      </c>
      <c r="Z72" s="60" t="str">
        <f t="shared" si="9"/>
        <v/>
      </c>
      <c r="AA72" s="61">
        <f t="shared" si="10"/>
        <v>0</v>
      </c>
      <c r="AB72" s="61">
        <f t="shared" si="11"/>
        <v>0</v>
      </c>
    </row>
    <row r="73" spans="1:28" ht="25.15" customHeight="1" x14ac:dyDescent="0.15">
      <c r="A73" s="33">
        <f t="shared" si="12"/>
        <v>62</v>
      </c>
      <c r="B73" s="57" t="str">
        <f t="shared" si="4"/>
        <v/>
      </c>
      <c r="C73" s="35"/>
      <c r="D73" s="27" t="str">
        <f t="shared" si="5"/>
        <v/>
      </c>
      <c r="E73" s="27" t="str">
        <f t="shared" si="6"/>
        <v/>
      </c>
      <c r="F73" s="26"/>
      <c r="G73" s="26"/>
      <c r="H73" s="26"/>
      <c r="I73" s="85" t="str">
        <f>IF(H73="","",※編集不可※選択項目!$F$2)</f>
        <v/>
      </c>
      <c r="J73" s="26"/>
      <c r="K73" s="85" t="str">
        <f>IF(H73="","",※編集不可※選択項目!$G$2)</f>
        <v/>
      </c>
      <c r="L73" s="26"/>
      <c r="M73" s="26"/>
      <c r="N73" s="26"/>
      <c r="O73" s="28"/>
      <c r="P73" s="104"/>
      <c r="Q73" s="108"/>
      <c r="R73" s="77"/>
      <c r="S73" s="134"/>
      <c r="T73" s="135"/>
      <c r="U73" s="32"/>
      <c r="V73" s="29"/>
      <c r="W73" s="30"/>
      <c r="X73" s="60">
        <f t="shared" si="7"/>
        <v>0</v>
      </c>
      <c r="Y73" s="60">
        <f t="shared" si="8"/>
        <v>0</v>
      </c>
      <c r="Z73" s="60" t="str">
        <f t="shared" si="9"/>
        <v/>
      </c>
      <c r="AA73" s="61">
        <f t="shared" si="10"/>
        <v>0</v>
      </c>
      <c r="AB73" s="61">
        <f t="shared" si="11"/>
        <v>0</v>
      </c>
    </row>
    <row r="74" spans="1:28" ht="25.15" customHeight="1" x14ac:dyDescent="0.15">
      <c r="A74" s="33">
        <f t="shared" si="12"/>
        <v>63</v>
      </c>
      <c r="B74" s="57" t="str">
        <f t="shared" si="4"/>
        <v/>
      </c>
      <c r="C74" s="35"/>
      <c r="D74" s="27" t="str">
        <f t="shared" si="5"/>
        <v/>
      </c>
      <c r="E74" s="27" t="str">
        <f t="shared" si="6"/>
        <v/>
      </c>
      <c r="F74" s="26"/>
      <c r="G74" s="26"/>
      <c r="H74" s="26"/>
      <c r="I74" s="85" t="str">
        <f>IF(H74="","",※編集不可※選択項目!$F$2)</f>
        <v/>
      </c>
      <c r="J74" s="26"/>
      <c r="K74" s="85" t="str">
        <f>IF(H74="","",※編集不可※選択項目!$G$2)</f>
        <v/>
      </c>
      <c r="L74" s="26"/>
      <c r="M74" s="26"/>
      <c r="N74" s="26"/>
      <c r="O74" s="28"/>
      <c r="P74" s="104"/>
      <c r="Q74" s="108"/>
      <c r="R74" s="77"/>
      <c r="S74" s="134"/>
      <c r="T74" s="135"/>
      <c r="U74" s="32"/>
      <c r="V74" s="29"/>
      <c r="W74" s="30"/>
      <c r="X74" s="60">
        <f t="shared" si="7"/>
        <v>0</v>
      </c>
      <c r="Y74" s="60">
        <f t="shared" si="8"/>
        <v>0</v>
      </c>
      <c r="Z74" s="60" t="str">
        <f t="shared" si="9"/>
        <v/>
      </c>
      <c r="AA74" s="61">
        <f t="shared" si="10"/>
        <v>0</v>
      </c>
      <c r="AB74" s="61">
        <f t="shared" si="11"/>
        <v>0</v>
      </c>
    </row>
    <row r="75" spans="1:28" ht="25.15" customHeight="1" x14ac:dyDescent="0.15">
      <c r="A75" s="33">
        <f t="shared" si="12"/>
        <v>64</v>
      </c>
      <c r="B75" s="57" t="str">
        <f t="shared" si="4"/>
        <v/>
      </c>
      <c r="C75" s="35"/>
      <c r="D75" s="27" t="str">
        <f t="shared" si="5"/>
        <v/>
      </c>
      <c r="E75" s="27" t="str">
        <f t="shared" si="6"/>
        <v/>
      </c>
      <c r="F75" s="26"/>
      <c r="G75" s="26"/>
      <c r="H75" s="26"/>
      <c r="I75" s="85" t="str">
        <f>IF(H75="","",※編集不可※選択項目!$F$2)</f>
        <v/>
      </c>
      <c r="J75" s="26"/>
      <c r="K75" s="85" t="str">
        <f>IF(H75="","",※編集不可※選択項目!$G$2)</f>
        <v/>
      </c>
      <c r="L75" s="26"/>
      <c r="M75" s="26"/>
      <c r="N75" s="26"/>
      <c r="O75" s="28"/>
      <c r="P75" s="104"/>
      <c r="Q75" s="108"/>
      <c r="R75" s="77"/>
      <c r="S75" s="134"/>
      <c r="T75" s="135"/>
      <c r="U75" s="32"/>
      <c r="V75" s="29"/>
      <c r="W75" s="30"/>
      <c r="X75" s="60">
        <f t="shared" si="7"/>
        <v>0</v>
      </c>
      <c r="Y75" s="60">
        <f t="shared" si="8"/>
        <v>0</v>
      </c>
      <c r="Z75" s="60" t="str">
        <f t="shared" si="9"/>
        <v/>
      </c>
      <c r="AA75" s="61">
        <f t="shared" si="10"/>
        <v>0</v>
      </c>
      <c r="AB75" s="61">
        <f t="shared" si="11"/>
        <v>0</v>
      </c>
    </row>
    <row r="76" spans="1:28" ht="25.15" customHeight="1" x14ac:dyDescent="0.15">
      <c r="A76" s="33">
        <f t="shared" ref="A76:A111" si="13">ROW()-11</f>
        <v>65</v>
      </c>
      <c r="B76" s="57" t="str">
        <f t="shared" si="4"/>
        <v/>
      </c>
      <c r="C76" s="35"/>
      <c r="D76" s="27" t="str">
        <f t="shared" si="5"/>
        <v/>
      </c>
      <c r="E76" s="27" t="str">
        <f t="shared" si="6"/>
        <v/>
      </c>
      <c r="F76" s="26"/>
      <c r="G76" s="26"/>
      <c r="H76" s="26"/>
      <c r="I76" s="85" t="str">
        <f>IF(H76="","",※編集不可※選択項目!$F$2)</f>
        <v/>
      </c>
      <c r="J76" s="26"/>
      <c r="K76" s="85" t="str">
        <f>IF(H76="","",※編集不可※選択項目!$G$2)</f>
        <v/>
      </c>
      <c r="L76" s="26"/>
      <c r="M76" s="26"/>
      <c r="N76" s="26"/>
      <c r="O76" s="28"/>
      <c r="P76" s="104"/>
      <c r="Q76" s="108"/>
      <c r="R76" s="77"/>
      <c r="S76" s="134"/>
      <c r="T76" s="135"/>
      <c r="U76" s="32"/>
      <c r="V76" s="29"/>
      <c r="W76" s="30"/>
      <c r="X76" s="60">
        <f t="shared" si="7"/>
        <v>0</v>
      </c>
      <c r="Y76" s="60">
        <f t="shared" si="8"/>
        <v>0</v>
      </c>
      <c r="Z76" s="60" t="str">
        <f t="shared" si="9"/>
        <v/>
      </c>
      <c r="AA76" s="61">
        <f t="shared" si="10"/>
        <v>0</v>
      </c>
      <c r="AB76" s="61">
        <f t="shared" si="11"/>
        <v>0</v>
      </c>
    </row>
    <row r="77" spans="1:28" ht="25.15" customHeight="1" x14ac:dyDescent="0.15">
      <c r="A77" s="33">
        <f t="shared" si="13"/>
        <v>66</v>
      </c>
      <c r="B77" s="57" t="str">
        <f t="shared" ref="B77:B111" si="14">IF($C77="","","高効率コージェネレーション")</f>
        <v/>
      </c>
      <c r="C77" s="35"/>
      <c r="D77" s="27" t="str">
        <f t="shared" ref="D77:D111" si="15">IF($C$2="","",IF($B77&lt;&gt;"",$C$2,""))</f>
        <v/>
      </c>
      <c r="E77" s="27" t="str">
        <f t="shared" ref="E77:E111" si="16">IF($F$2="","",IF($B77&lt;&gt;"",$F$2,""))</f>
        <v/>
      </c>
      <c r="F77" s="26"/>
      <c r="G77" s="26"/>
      <c r="H77" s="26"/>
      <c r="I77" s="85" t="str">
        <f>IF(H77="","",※編集不可※選択項目!$F$2)</f>
        <v/>
      </c>
      <c r="J77" s="26"/>
      <c r="K77" s="85" t="str">
        <f>IF(H77="","",※編集不可※選択項目!$G$2)</f>
        <v/>
      </c>
      <c r="L77" s="26"/>
      <c r="M77" s="26"/>
      <c r="N77" s="26"/>
      <c r="O77" s="28"/>
      <c r="P77" s="104"/>
      <c r="Q77" s="108"/>
      <c r="R77" s="77"/>
      <c r="S77" s="134"/>
      <c r="T77" s="135"/>
      <c r="U77" s="32"/>
      <c r="V77" s="29"/>
      <c r="W77" s="30"/>
      <c r="X77" s="60">
        <f t="shared" ref="X77:X111" si="17">IF(AND($C77&lt;&gt;"",OR(F77="",G77="",H77="",J77="",L77="",M77="",N77="",O77="")),1,0)</f>
        <v>0</v>
      </c>
      <c r="Y77" s="60">
        <f t="shared" ref="Y77:Y111" si="18">IF(AND($G77&lt;&gt;"",COUNTIF($G77,"*■*")&gt;0,$Q77=""),1,0)</f>
        <v>0</v>
      </c>
      <c r="Z77" s="60" t="str">
        <f t="shared" ref="Z77:Z111" si="19">TEXT(IF(G77="","",G77),"G/標準")</f>
        <v/>
      </c>
      <c r="AA77" s="61">
        <f t="shared" ref="AA77:AA111" si="20">IF(Z77="",0,COUNTIF($Z$12:$Z$111,Z77))</f>
        <v>0</v>
      </c>
      <c r="AB77" s="61">
        <f t="shared" ref="AB77:AB111" si="21">IF(AND($J77&lt;$I77,$L77&lt;$K77),1,0)</f>
        <v>0</v>
      </c>
    </row>
    <row r="78" spans="1:28" ht="25.15" customHeight="1" x14ac:dyDescent="0.15">
      <c r="A78" s="33">
        <f t="shared" si="13"/>
        <v>67</v>
      </c>
      <c r="B78" s="57" t="str">
        <f t="shared" si="14"/>
        <v/>
      </c>
      <c r="C78" s="35"/>
      <c r="D78" s="27" t="str">
        <f t="shared" si="15"/>
        <v/>
      </c>
      <c r="E78" s="27" t="str">
        <f t="shared" si="16"/>
        <v/>
      </c>
      <c r="F78" s="26"/>
      <c r="G78" s="26"/>
      <c r="H78" s="26"/>
      <c r="I78" s="85" t="str">
        <f>IF(H78="","",※編集不可※選択項目!$F$2)</f>
        <v/>
      </c>
      <c r="J78" s="26"/>
      <c r="K78" s="85" t="str">
        <f>IF(H78="","",※編集不可※選択項目!$G$2)</f>
        <v/>
      </c>
      <c r="L78" s="26"/>
      <c r="M78" s="26"/>
      <c r="N78" s="26"/>
      <c r="O78" s="28"/>
      <c r="P78" s="104"/>
      <c r="Q78" s="108"/>
      <c r="R78" s="77"/>
      <c r="S78" s="134"/>
      <c r="T78" s="135"/>
      <c r="U78" s="32"/>
      <c r="V78" s="29"/>
      <c r="W78" s="30"/>
      <c r="X78" s="60">
        <f t="shared" si="17"/>
        <v>0</v>
      </c>
      <c r="Y78" s="60">
        <f t="shared" si="18"/>
        <v>0</v>
      </c>
      <c r="Z78" s="60" t="str">
        <f t="shared" si="19"/>
        <v/>
      </c>
      <c r="AA78" s="61">
        <f t="shared" si="20"/>
        <v>0</v>
      </c>
      <c r="AB78" s="61">
        <f t="shared" si="21"/>
        <v>0</v>
      </c>
    </row>
    <row r="79" spans="1:28" ht="25.15" customHeight="1" x14ac:dyDescent="0.15">
      <c r="A79" s="33">
        <f t="shared" si="13"/>
        <v>68</v>
      </c>
      <c r="B79" s="57" t="str">
        <f t="shared" si="14"/>
        <v/>
      </c>
      <c r="C79" s="35"/>
      <c r="D79" s="27" t="str">
        <f t="shared" si="15"/>
        <v/>
      </c>
      <c r="E79" s="27" t="str">
        <f t="shared" si="16"/>
        <v/>
      </c>
      <c r="F79" s="26"/>
      <c r="G79" s="26"/>
      <c r="H79" s="26"/>
      <c r="I79" s="85" t="str">
        <f>IF(H79="","",※編集不可※選択項目!$F$2)</f>
        <v/>
      </c>
      <c r="J79" s="26"/>
      <c r="K79" s="85" t="str">
        <f>IF(H79="","",※編集不可※選択項目!$G$2)</f>
        <v/>
      </c>
      <c r="L79" s="26"/>
      <c r="M79" s="26"/>
      <c r="N79" s="26"/>
      <c r="O79" s="28"/>
      <c r="P79" s="104"/>
      <c r="Q79" s="108"/>
      <c r="R79" s="77"/>
      <c r="S79" s="134"/>
      <c r="T79" s="135"/>
      <c r="U79" s="32"/>
      <c r="V79" s="29"/>
      <c r="W79" s="30"/>
      <c r="X79" s="60">
        <f t="shared" si="17"/>
        <v>0</v>
      </c>
      <c r="Y79" s="60">
        <f t="shared" si="18"/>
        <v>0</v>
      </c>
      <c r="Z79" s="60" t="str">
        <f t="shared" si="19"/>
        <v/>
      </c>
      <c r="AA79" s="61">
        <f t="shared" si="20"/>
        <v>0</v>
      </c>
      <c r="AB79" s="61">
        <f t="shared" si="21"/>
        <v>0</v>
      </c>
    </row>
    <row r="80" spans="1:28" ht="25.15" customHeight="1" x14ac:dyDescent="0.15">
      <c r="A80" s="33">
        <f t="shared" si="13"/>
        <v>69</v>
      </c>
      <c r="B80" s="57" t="str">
        <f t="shared" si="14"/>
        <v/>
      </c>
      <c r="C80" s="35"/>
      <c r="D80" s="27" t="str">
        <f t="shared" si="15"/>
        <v/>
      </c>
      <c r="E80" s="27" t="str">
        <f t="shared" si="16"/>
        <v/>
      </c>
      <c r="F80" s="26"/>
      <c r="G80" s="26"/>
      <c r="H80" s="26"/>
      <c r="I80" s="85" t="str">
        <f>IF(H80="","",※編集不可※選択項目!$F$2)</f>
        <v/>
      </c>
      <c r="J80" s="26"/>
      <c r="K80" s="85" t="str">
        <f>IF(H80="","",※編集不可※選択項目!$G$2)</f>
        <v/>
      </c>
      <c r="L80" s="26"/>
      <c r="M80" s="26"/>
      <c r="N80" s="26"/>
      <c r="O80" s="28"/>
      <c r="P80" s="104"/>
      <c r="Q80" s="108"/>
      <c r="R80" s="77"/>
      <c r="S80" s="134"/>
      <c r="T80" s="135"/>
      <c r="U80" s="32"/>
      <c r="V80" s="29"/>
      <c r="W80" s="30"/>
      <c r="X80" s="60">
        <f t="shared" si="17"/>
        <v>0</v>
      </c>
      <c r="Y80" s="60">
        <f t="shared" si="18"/>
        <v>0</v>
      </c>
      <c r="Z80" s="60" t="str">
        <f t="shared" si="19"/>
        <v/>
      </c>
      <c r="AA80" s="61">
        <f t="shared" si="20"/>
        <v>0</v>
      </c>
      <c r="AB80" s="61">
        <f t="shared" si="21"/>
        <v>0</v>
      </c>
    </row>
    <row r="81" spans="1:28" ht="25.15" customHeight="1" x14ac:dyDescent="0.15">
      <c r="A81" s="33">
        <f t="shared" si="13"/>
        <v>70</v>
      </c>
      <c r="B81" s="57" t="str">
        <f t="shared" si="14"/>
        <v/>
      </c>
      <c r="C81" s="35"/>
      <c r="D81" s="27" t="str">
        <f t="shared" si="15"/>
        <v/>
      </c>
      <c r="E81" s="27" t="str">
        <f t="shared" si="16"/>
        <v/>
      </c>
      <c r="F81" s="26"/>
      <c r="G81" s="26"/>
      <c r="H81" s="26"/>
      <c r="I81" s="85" t="str">
        <f>IF(H81="","",※編集不可※選択項目!$F$2)</f>
        <v/>
      </c>
      <c r="J81" s="26"/>
      <c r="K81" s="85" t="str">
        <f>IF(H81="","",※編集不可※選択項目!$G$2)</f>
        <v/>
      </c>
      <c r="L81" s="26"/>
      <c r="M81" s="26"/>
      <c r="N81" s="26"/>
      <c r="O81" s="28"/>
      <c r="P81" s="104"/>
      <c r="Q81" s="108"/>
      <c r="R81" s="77"/>
      <c r="S81" s="134"/>
      <c r="T81" s="135"/>
      <c r="U81" s="32"/>
      <c r="V81" s="29"/>
      <c r="W81" s="30"/>
      <c r="X81" s="60">
        <f t="shared" si="17"/>
        <v>0</v>
      </c>
      <c r="Y81" s="60">
        <f t="shared" si="18"/>
        <v>0</v>
      </c>
      <c r="Z81" s="60" t="str">
        <f t="shared" si="19"/>
        <v/>
      </c>
      <c r="AA81" s="61">
        <f t="shared" si="20"/>
        <v>0</v>
      </c>
      <c r="AB81" s="61">
        <f t="shared" si="21"/>
        <v>0</v>
      </c>
    </row>
    <row r="82" spans="1:28" ht="25.15" customHeight="1" x14ac:dyDescent="0.15">
      <c r="A82" s="33">
        <f t="shared" si="13"/>
        <v>71</v>
      </c>
      <c r="B82" s="57" t="str">
        <f t="shared" si="14"/>
        <v/>
      </c>
      <c r="C82" s="35"/>
      <c r="D82" s="27" t="str">
        <f t="shared" si="15"/>
        <v/>
      </c>
      <c r="E82" s="27" t="str">
        <f t="shared" si="16"/>
        <v/>
      </c>
      <c r="F82" s="26"/>
      <c r="G82" s="26"/>
      <c r="H82" s="26"/>
      <c r="I82" s="85" t="str">
        <f>IF(H82="","",※編集不可※選択項目!$F$2)</f>
        <v/>
      </c>
      <c r="J82" s="26"/>
      <c r="K82" s="85" t="str">
        <f>IF(H82="","",※編集不可※選択項目!$G$2)</f>
        <v/>
      </c>
      <c r="L82" s="26"/>
      <c r="M82" s="26"/>
      <c r="N82" s="26"/>
      <c r="O82" s="28"/>
      <c r="P82" s="104"/>
      <c r="Q82" s="108"/>
      <c r="R82" s="77"/>
      <c r="S82" s="134"/>
      <c r="T82" s="135"/>
      <c r="U82" s="32"/>
      <c r="V82" s="29"/>
      <c r="W82" s="30"/>
      <c r="X82" s="60">
        <f t="shared" si="17"/>
        <v>0</v>
      </c>
      <c r="Y82" s="60">
        <f t="shared" si="18"/>
        <v>0</v>
      </c>
      <c r="Z82" s="60" t="str">
        <f t="shared" si="19"/>
        <v/>
      </c>
      <c r="AA82" s="61">
        <f t="shared" si="20"/>
        <v>0</v>
      </c>
      <c r="AB82" s="61">
        <f t="shared" si="21"/>
        <v>0</v>
      </c>
    </row>
    <row r="83" spans="1:28" ht="25.15" customHeight="1" x14ac:dyDescent="0.15">
      <c r="A83" s="33">
        <f t="shared" si="13"/>
        <v>72</v>
      </c>
      <c r="B83" s="57" t="str">
        <f t="shared" si="14"/>
        <v/>
      </c>
      <c r="C83" s="35"/>
      <c r="D83" s="27" t="str">
        <f t="shared" si="15"/>
        <v/>
      </c>
      <c r="E83" s="27" t="str">
        <f t="shared" si="16"/>
        <v/>
      </c>
      <c r="F83" s="26"/>
      <c r="G83" s="26"/>
      <c r="H83" s="26"/>
      <c r="I83" s="85" t="str">
        <f>IF(H83="","",※編集不可※選択項目!$F$2)</f>
        <v/>
      </c>
      <c r="J83" s="26"/>
      <c r="K83" s="85" t="str">
        <f>IF(H83="","",※編集不可※選択項目!$G$2)</f>
        <v/>
      </c>
      <c r="L83" s="26"/>
      <c r="M83" s="26"/>
      <c r="N83" s="26"/>
      <c r="O83" s="28"/>
      <c r="P83" s="104"/>
      <c r="Q83" s="108"/>
      <c r="R83" s="77"/>
      <c r="S83" s="134"/>
      <c r="T83" s="135"/>
      <c r="U83" s="32"/>
      <c r="V83" s="29"/>
      <c r="W83" s="30"/>
      <c r="X83" s="60">
        <f t="shared" si="17"/>
        <v>0</v>
      </c>
      <c r="Y83" s="60">
        <f t="shared" si="18"/>
        <v>0</v>
      </c>
      <c r="Z83" s="60" t="str">
        <f t="shared" si="19"/>
        <v/>
      </c>
      <c r="AA83" s="61">
        <f t="shared" si="20"/>
        <v>0</v>
      </c>
      <c r="AB83" s="61">
        <f t="shared" si="21"/>
        <v>0</v>
      </c>
    </row>
    <row r="84" spans="1:28" ht="25.15" customHeight="1" x14ac:dyDescent="0.15">
      <c r="A84" s="33">
        <f t="shared" si="13"/>
        <v>73</v>
      </c>
      <c r="B84" s="57" t="str">
        <f t="shared" si="14"/>
        <v/>
      </c>
      <c r="C84" s="35"/>
      <c r="D84" s="27" t="str">
        <f t="shared" si="15"/>
        <v/>
      </c>
      <c r="E84" s="27" t="str">
        <f t="shared" si="16"/>
        <v/>
      </c>
      <c r="F84" s="26"/>
      <c r="G84" s="26"/>
      <c r="H84" s="26"/>
      <c r="I84" s="85" t="str">
        <f>IF(H84="","",※編集不可※選択項目!$F$2)</f>
        <v/>
      </c>
      <c r="J84" s="26"/>
      <c r="K84" s="85" t="str">
        <f>IF(H84="","",※編集不可※選択項目!$G$2)</f>
        <v/>
      </c>
      <c r="L84" s="26"/>
      <c r="M84" s="26"/>
      <c r="N84" s="26"/>
      <c r="O84" s="28"/>
      <c r="P84" s="104"/>
      <c r="Q84" s="108"/>
      <c r="R84" s="77"/>
      <c r="S84" s="134"/>
      <c r="T84" s="135"/>
      <c r="U84" s="32"/>
      <c r="V84" s="29"/>
      <c r="W84" s="30"/>
      <c r="X84" s="60">
        <f t="shared" si="17"/>
        <v>0</v>
      </c>
      <c r="Y84" s="60">
        <f t="shared" si="18"/>
        <v>0</v>
      </c>
      <c r="Z84" s="60" t="str">
        <f t="shared" si="19"/>
        <v/>
      </c>
      <c r="AA84" s="61">
        <f t="shared" si="20"/>
        <v>0</v>
      </c>
      <c r="AB84" s="61">
        <f t="shared" si="21"/>
        <v>0</v>
      </c>
    </row>
    <row r="85" spans="1:28" ht="25.15" customHeight="1" x14ac:dyDescent="0.15">
      <c r="A85" s="33">
        <f t="shared" si="13"/>
        <v>74</v>
      </c>
      <c r="B85" s="57" t="str">
        <f t="shared" si="14"/>
        <v/>
      </c>
      <c r="C85" s="35"/>
      <c r="D85" s="27" t="str">
        <f t="shared" si="15"/>
        <v/>
      </c>
      <c r="E85" s="27" t="str">
        <f t="shared" si="16"/>
        <v/>
      </c>
      <c r="F85" s="26"/>
      <c r="G85" s="26"/>
      <c r="H85" s="26"/>
      <c r="I85" s="85" t="str">
        <f>IF(H85="","",※編集不可※選択項目!$F$2)</f>
        <v/>
      </c>
      <c r="J85" s="26"/>
      <c r="K85" s="85" t="str">
        <f>IF(H85="","",※編集不可※選択項目!$G$2)</f>
        <v/>
      </c>
      <c r="L85" s="26"/>
      <c r="M85" s="26"/>
      <c r="N85" s="26"/>
      <c r="O85" s="28"/>
      <c r="P85" s="104"/>
      <c r="Q85" s="108"/>
      <c r="R85" s="77"/>
      <c r="S85" s="134"/>
      <c r="T85" s="135"/>
      <c r="U85" s="32"/>
      <c r="V85" s="29"/>
      <c r="W85" s="30"/>
      <c r="X85" s="60">
        <f t="shared" si="17"/>
        <v>0</v>
      </c>
      <c r="Y85" s="60">
        <f t="shared" si="18"/>
        <v>0</v>
      </c>
      <c r="Z85" s="60" t="str">
        <f t="shared" si="19"/>
        <v/>
      </c>
      <c r="AA85" s="61">
        <f t="shared" si="20"/>
        <v>0</v>
      </c>
      <c r="AB85" s="61">
        <f t="shared" si="21"/>
        <v>0</v>
      </c>
    </row>
    <row r="86" spans="1:28" ht="25.15" customHeight="1" x14ac:dyDescent="0.15">
      <c r="A86" s="33">
        <f t="shared" si="13"/>
        <v>75</v>
      </c>
      <c r="B86" s="57" t="str">
        <f t="shared" si="14"/>
        <v/>
      </c>
      <c r="C86" s="35"/>
      <c r="D86" s="27" t="str">
        <f t="shared" si="15"/>
        <v/>
      </c>
      <c r="E86" s="27" t="str">
        <f t="shared" si="16"/>
        <v/>
      </c>
      <c r="F86" s="26"/>
      <c r="G86" s="26"/>
      <c r="H86" s="26"/>
      <c r="I86" s="85" t="str">
        <f>IF(H86="","",※編集不可※選択項目!$F$2)</f>
        <v/>
      </c>
      <c r="J86" s="26"/>
      <c r="K86" s="85" t="str">
        <f>IF(H86="","",※編集不可※選択項目!$G$2)</f>
        <v/>
      </c>
      <c r="L86" s="26"/>
      <c r="M86" s="26"/>
      <c r="N86" s="26"/>
      <c r="O86" s="28"/>
      <c r="P86" s="104"/>
      <c r="Q86" s="108"/>
      <c r="R86" s="77"/>
      <c r="S86" s="134"/>
      <c r="T86" s="135"/>
      <c r="U86" s="32"/>
      <c r="V86" s="29"/>
      <c r="W86" s="30"/>
      <c r="X86" s="60">
        <f t="shared" si="17"/>
        <v>0</v>
      </c>
      <c r="Y86" s="60">
        <f t="shared" si="18"/>
        <v>0</v>
      </c>
      <c r="Z86" s="60" t="str">
        <f t="shared" si="19"/>
        <v/>
      </c>
      <c r="AA86" s="61">
        <f t="shared" si="20"/>
        <v>0</v>
      </c>
      <c r="AB86" s="61">
        <f t="shared" si="21"/>
        <v>0</v>
      </c>
    </row>
    <row r="87" spans="1:28" ht="25.15" customHeight="1" x14ac:dyDescent="0.15">
      <c r="A87" s="33">
        <f t="shared" si="13"/>
        <v>76</v>
      </c>
      <c r="B87" s="57" t="str">
        <f t="shared" si="14"/>
        <v/>
      </c>
      <c r="C87" s="35"/>
      <c r="D87" s="27" t="str">
        <f t="shared" si="15"/>
        <v/>
      </c>
      <c r="E87" s="27" t="str">
        <f t="shared" si="16"/>
        <v/>
      </c>
      <c r="F87" s="26"/>
      <c r="G87" s="26"/>
      <c r="H87" s="26"/>
      <c r="I87" s="85" t="str">
        <f>IF(H87="","",※編集不可※選択項目!$F$2)</f>
        <v/>
      </c>
      <c r="J87" s="26"/>
      <c r="K87" s="85" t="str">
        <f>IF(H87="","",※編集不可※選択項目!$G$2)</f>
        <v/>
      </c>
      <c r="L87" s="26"/>
      <c r="M87" s="26"/>
      <c r="N87" s="26"/>
      <c r="O87" s="28"/>
      <c r="P87" s="104"/>
      <c r="Q87" s="108"/>
      <c r="R87" s="77"/>
      <c r="S87" s="134"/>
      <c r="T87" s="135"/>
      <c r="U87" s="32"/>
      <c r="V87" s="29"/>
      <c r="W87" s="30"/>
      <c r="X87" s="60">
        <f t="shared" si="17"/>
        <v>0</v>
      </c>
      <c r="Y87" s="60">
        <f t="shared" si="18"/>
        <v>0</v>
      </c>
      <c r="Z87" s="60" t="str">
        <f t="shared" si="19"/>
        <v/>
      </c>
      <c r="AA87" s="61">
        <f t="shared" si="20"/>
        <v>0</v>
      </c>
      <c r="AB87" s="61">
        <f t="shared" si="21"/>
        <v>0</v>
      </c>
    </row>
    <row r="88" spans="1:28" ht="25.15" customHeight="1" x14ac:dyDescent="0.15">
      <c r="A88" s="33">
        <f t="shared" si="13"/>
        <v>77</v>
      </c>
      <c r="B88" s="57" t="str">
        <f t="shared" si="14"/>
        <v/>
      </c>
      <c r="C88" s="35"/>
      <c r="D88" s="27" t="str">
        <f t="shared" si="15"/>
        <v/>
      </c>
      <c r="E88" s="27" t="str">
        <f t="shared" si="16"/>
        <v/>
      </c>
      <c r="F88" s="26"/>
      <c r="G88" s="26"/>
      <c r="H88" s="26"/>
      <c r="I88" s="85" t="str">
        <f>IF(H88="","",※編集不可※選択項目!$F$2)</f>
        <v/>
      </c>
      <c r="J88" s="26"/>
      <c r="K88" s="85" t="str">
        <f>IF(H88="","",※編集不可※選択項目!$G$2)</f>
        <v/>
      </c>
      <c r="L88" s="26"/>
      <c r="M88" s="26"/>
      <c r="N88" s="26"/>
      <c r="O88" s="28"/>
      <c r="P88" s="104"/>
      <c r="Q88" s="108"/>
      <c r="R88" s="77"/>
      <c r="S88" s="134"/>
      <c r="T88" s="135"/>
      <c r="U88" s="32"/>
      <c r="V88" s="29"/>
      <c r="W88" s="30"/>
      <c r="X88" s="60">
        <f t="shared" si="17"/>
        <v>0</v>
      </c>
      <c r="Y88" s="60">
        <f t="shared" si="18"/>
        <v>0</v>
      </c>
      <c r="Z88" s="60" t="str">
        <f t="shared" si="19"/>
        <v/>
      </c>
      <c r="AA88" s="61">
        <f t="shared" si="20"/>
        <v>0</v>
      </c>
      <c r="AB88" s="61">
        <f t="shared" si="21"/>
        <v>0</v>
      </c>
    </row>
    <row r="89" spans="1:28" ht="25.15" customHeight="1" x14ac:dyDescent="0.15">
      <c r="A89" s="33">
        <f t="shared" si="13"/>
        <v>78</v>
      </c>
      <c r="B89" s="57" t="str">
        <f t="shared" si="14"/>
        <v/>
      </c>
      <c r="C89" s="35"/>
      <c r="D89" s="27" t="str">
        <f t="shared" si="15"/>
        <v/>
      </c>
      <c r="E89" s="27" t="str">
        <f t="shared" si="16"/>
        <v/>
      </c>
      <c r="F89" s="26"/>
      <c r="G89" s="26"/>
      <c r="H89" s="26"/>
      <c r="I89" s="85" t="str">
        <f>IF(H89="","",※編集不可※選択項目!$F$2)</f>
        <v/>
      </c>
      <c r="J89" s="26"/>
      <c r="K89" s="85" t="str">
        <f>IF(H89="","",※編集不可※選択項目!$G$2)</f>
        <v/>
      </c>
      <c r="L89" s="26"/>
      <c r="M89" s="26"/>
      <c r="N89" s="26"/>
      <c r="O89" s="28"/>
      <c r="P89" s="104"/>
      <c r="Q89" s="108"/>
      <c r="R89" s="77"/>
      <c r="S89" s="134"/>
      <c r="T89" s="135"/>
      <c r="U89" s="32"/>
      <c r="V89" s="29"/>
      <c r="W89" s="30"/>
      <c r="X89" s="60">
        <f t="shared" si="17"/>
        <v>0</v>
      </c>
      <c r="Y89" s="60">
        <f t="shared" si="18"/>
        <v>0</v>
      </c>
      <c r="Z89" s="60" t="str">
        <f t="shared" si="19"/>
        <v/>
      </c>
      <c r="AA89" s="61">
        <f t="shared" si="20"/>
        <v>0</v>
      </c>
      <c r="AB89" s="61">
        <f t="shared" si="21"/>
        <v>0</v>
      </c>
    </row>
    <row r="90" spans="1:28" ht="25.15" customHeight="1" x14ac:dyDescent="0.15">
      <c r="A90" s="33">
        <f t="shared" si="13"/>
        <v>79</v>
      </c>
      <c r="B90" s="57" t="str">
        <f t="shared" si="14"/>
        <v/>
      </c>
      <c r="C90" s="35"/>
      <c r="D90" s="27" t="str">
        <f t="shared" si="15"/>
        <v/>
      </c>
      <c r="E90" s="27" t="str">
        <f t="shared" si="16"/>
        <v/>
      </c>
      <c r="F90" s="26"/>
      <c r="G90" s="26"/>
      <c r="H90" s="26"/>
      <c r="I90" s="85" t="str">
        <f>IF(H90="","",※編集不可※選択項目!$F$2)</f>
        <v/>
      </c>
      <c r="J90" s="26"/>
      <c r="K90" s="85" t="str">
        <f>IF(H90="","",※編集不可※選択項目!$G$2)</f>
        <v/>
      </c>
      <c r="L90" s="26"/>
      <c r="M90" s="26"/>
      <c r="N90" s="26"/>
      <c r="O90" s="28"/>
      <c r="P90" s="104"/>
      <c r="Q90" s="108"/>
      <c r="R90" s="77"/>
      <c r="S90" s="134"/>
      <c r="T90" s="135"/>
      <c r="U90" s="32"/>
      <c r="V90" s="29"/>
      <c r="W90" s="30"/>
      <c r="X90" s="60">
        <f t="shared" si="17"/>
        <v>0</v>
      </c>
      <c r="Y90" s="60">
        <f t="shared" si="18"/>
        <v>0</v>
      </c>
      <c r="Z90" s="60" t="str">
        <f t="shared" si="19"/>
        <v/>
      </c>
      <c r="AA90" s="61">
        <f t="shared" si="20"/>
        <v>0</v>
      </c>
      <c r="AB90" s="61">
        <f t="shared" si="21"/>
        <v>0</v>
      </c>
    </row>
    <row r="91" spans="1:28" ht="25.15" customHeight="1" x14ac:dyDescent="0.15">
      <c r="A91" s="33">
        <f t="shared" si="13"/>
        <v>80</v>
      </c>
      <c r="B91" s="57" t="str">
        <f t="shared" si="14"/>
        <v/>
      </c>
      <c r="C91" s="35"/>
      <c r="D91" s="27" t="str">
        <f t="shared" si="15"/>
        <v/>
      </c>
      <c r="E91" s="27" t="str">
        <f t="shared" si="16"/>
        <v/>
      </c>
      <c r="F91" s="26"/>
      <c r="G91" s="26"/>
      <c r="H91" s="26"/>
      <c r="I91" s="85" t="str">
        <f>IF(H91="","",※編集不可※選択項目!$F$2)</f>
        <v/>
      </c>
      <c r="J91" s="26"/>
      <c r="K91" s="85" t="str">
        <f>IF(H91="","",※編集不可※選択項目!$G$2)</f>
        <v/>
      </c>
      <c r="L91" s="26"/>
      <c r="M91" s="26"/>
      <c r="N91" s="26"/>
      <c r="O91" s="28"/>
      <c r="P91" s="104"/>
      <c r="Q91" s="108"/>
      <c r="R91" s="77"/>
      <c r="S91" s="134"/>
      <c r="T91" s="135"/>
      <c r="U91" s="32"/>
      <c r="V91" s="29"/>
      <c r="W91" s="30"/>
      <c r="X91" s="60">
        <f t="shared" si="17"/>
        <v>0</v>
      </c>
      <c r="Y91" s="60">
        <f t="shared" si="18"/>
        <v>0</v>
      </c>
      <c r="Z91" s="60" t="str">
        <f t="shared" si="19"/>
        <v/>
      </c>
      <c r="AA91" s="61">
        <f t="shared" si="20"/>
        <v>0</v>
      </c>
      <c r="AB91" s="61">
        <f t="shared" si="21"/>
        <v>0</v>
      </c>
    </row>
    <row r="92" spans="1:28" ht="25.15" customHeight="1" x14ac:dyDescent="0.15">
      <c r="A92" s="33">
        <f t="shared" si="13"/>
        <v>81</v>
      </c>
      <c r="B92" s="57" t="str">
        <f t="shared" si="14"/>
        <v/>
      </c>
      <c r="C92" s="35"/>
      <c r="D92" s="27" t="str">
        <f t="shared" si="15"/>
        <v/>
      </c>
      <c r="E92" s="27" t="str">
        <f t="shared" si="16"/>
        <v/>
      </c>
      <c r="F92" s="26"/>
      <c r="G92" s="26"/>
      <c r="H92" s="26"/>
      <c r="I92" s="85" t="str">
        <f>IF(H92="","",※編集不可※選択項目!$F$2)</f>
        <v/>
      </c>
      <c r="J92" s="26"/>
      <c r="K92" s="85" t="str">
        <f>IF(H92="","",※編集不可※選択項目!$G$2)</f>
        <v/>
      </c>
      <c r="L92" s="26"/>
      <c r="M92" s="26"/>
      <c r="N92" s="26"/>
      <c r="O92" s="28"/>
      <c r="P92" s="104"/>
      <c r="Q92" s="108"/>
      <c r="R92" s="77"/>
      <c r="S92" s="134"/>
      <c r="T92" s="135"/>
      <c r="U92" s="32"/>
      <c r="V92" s="29"/>
      <c r="W92" s="30"/>
      <c r="X92" s="60">
        <f t="shared" si="17"/>
        <v>0</v>
      </c>
      <c r="Y92" s="60">
        <f t="shared" si="18"/>
        <v>0</v>
      </c>
      <c r="Z92" s="60" t="str">
        <f t="shared" si="19"/>
        <v/>
      </c>
      <c r="AA92" s="61">
        <f t="shared" si="20"/>
        <v>0</v>
      </c>
      <c r="AB92" s="61">
        <f t="shared" si="21"/>
        <v>0</v>
      </c>
    </row>
    <row r="93" spans="1:28" ht="25.15" customHeight="1" x14ac:dyDescent="0.15">
      <c r="A93" s="33">
        <f t="shared" si="13"/>
        <v>82</v>
      </c>
      <c r="B93" s="57" t="str">
        <f t="shared" si="14"/>
        <v/>
      </c>
      <c r="C93" s="35"/>
      <c r="D93" s="27" t="str">
        <f t="shared" si="15"/>
        <v/>
      </c>
      <c r="E93" s="27" t="str">
        <f t="shared" si="16"/>
        <v/>
      </c>
      <c r="F93" s="26"/>
      <c r="G93" s="26"/>
      <c r="H93" s="26"/>
      <c r="I93" s="85" t="str">
        <f>IF(H93="","",※編集不可※選択項目!$F$2)</f>
        <v/>
      </c>
      <c r="J93" s="26"/>
      <c r="K93" s="85" t="str">
        <f>IF(H93="","",※編集不可※選択項目!$G$2)</f>
        <v/>
      </c>
      <c r="L93" s="26"/>
      <c r="M93" s="26"/>
      <c r="N93" s="26"/>
      <c r="O93" s="28"/>
      <c r="P93" s="104"/>
      <c r="Q93" s="108"/>
      <c r="R93" s="77"/>
      <c r="S93" s="134"/>
      <c r="T93" s="135"/>
      <c r="U93" s="32"/>
      <c r="V93" s="29"/>
      <c r="W93" s="30"/>
      <c r="X93" s="60">
        <f t="shared" si="17"/>
        <v>0</v>
      </c>
      <c r="Y93" s="60">
        <f t="shared" si="18"/>
        <v>0</v>
      </c>
      <c r="Z93" s="60" t="str">
        <f t="shared" si="19"/>
        <v/>
      </c>
      <c r="AA93" s="61">
        <f t="shared" si="20"/>
        <v>0</v>
      </c>
      <c r="AB93" s="61">
        <f t="shared" si="21"/>
        <v>0</v>
      </c>
    </row>
    <row r="94" spans="1:28" ht="25.15" customHeight="1" x14ac:dyDescent="0.15">
      <c r="A94" s="33">
        <f t="shared" si="13"/>
        <v>83</v>
      </c>
      <c r="B94" s="57" t="str">
        <f t="shared" si="14"/>
        <v/>
      </c>
      <c r="C94" s="35"/>
      <c r="D94" s="27" t="str">
        <f t="shared" si="15"/>
        <v/>
      </c>
      <c r="E94" s="27" t="str">
        <f t="shared" si="16"/>
        <v/>
      </c>
      <c r="F94" s="26"/>
      <c r="G94" s="26"/>
      <c r="H94" s="26"/>
      <c r="I94" s="85" t="str">
        <f>IF(H94="","",※編集不可※選択項目!$F$2)</f>
        <v/>
      </c>
      <c r="J94" s="26"/>
      <c r="K94" s="85" t="str">
        <f>IF(H94="","",※編集不可※選択項目!$G$2)</f>
        <v/>
      </c>
      <c r="L94" s="26"/>
      <c r="M94" s="26"/>
      <c r="N94" s="26"/>
      <c r="O94" s="28"/>
      <c r="P94" s="104"/>
      <c r="Q94" s="108"/>
      <c r="R94" s="77"/>
      <c r="S94" s="134"/>
      <c r="T94" s="135"/>
      <c r="U94" s="32"/>
      <c r="V94" s="29"/>
      <c r="W94" s="30"/>
      <c r="X94" s="60">
        <f t="shared" si="17"/>
        <v>0</v>
      </c>
      <c r="Y94" s="60">
        <f t="shared" si="18"/>
        <v>0</v>
      </c>
      <c r="Z94" s="60" t="str">
        <f t="shared" si="19"/>
        <v/>
      </c>
      <c r="AA94" s="61">
        <f t="shared" si="20"/>
        <v>0</v>
      </c>
      <c r="AB94" s="61">
        <f t="shared" si="21"/>
        <v>0</v>
      </c>
    </row>
    <row r="95" spans="1:28" ht="25.15" customHeight="1" x14ac:dyDescent="0.15">
      <c r="A95" s="33">
        <f t="shared" si="13"/>
        <v>84</v>
      </c>
      <c r="B95" s="57" t="str">
        <f t="shared" si="14"/>
        <v/>
      </c>
      <c r="C95" s="35"/>
      <c r="D95" s="27" t="str">
        <f t="shared" si="15"/>
        <v/>
      </c>
      <c r="E95" s="27" t="str">
        <f t="shared" si="16"/>
        <v/>
      </c>
      <c r="F95" s="26"/>
      <c r="G95" s="26"/>
      <c r="H95" s="26"/>
      <c r="I95" s="85" t="str">
        <f>IF(H95="","",※編集不可※選択項目!$F$2)</f>
        <v/>
      </c>
      <c r="J95" s="26"/>
      <c r="K95" s="85" t="str">
        <f>IF(H95="","",※編集不可※選択項目!$G$2)</f>
        <v/>
      </c>
      <c r="L95" s="26"/>
      <c r="M95" s="26"/>
      <c r="N95" s="26"/>
      <c r="O95" s="28"/>
      <c r="P95" s="104"/>
      <c r="Q95" s="108"/>
      <c r="R95" s="77"/>
      <c r="S95" s="134"/>
      <c r="T95" s="135"/>
      <c r="U95" s="32"/>
      <c r="V95" s="29"/>
      <c r="W95" s="30"/>
      <c r="X95" s="60">
        <f t="shared" si="17"/>
        <v>0</v>
      </c>
      <c r="Y95" s="60">
        <f t="shared" si="18"/>
        <v>0</v>
      </c>
      <c r="Z95" s="60" t="str">
        <f t="shared" si="19"/>
        <v/>
      </c>
      <c r="AA95" s="61">
        <f t="shared" si="20"/>
        <v>0</v>
      </c>
      <c r="AB95" s="61">
        <f t="shared" si="21"/>
        <v>0</v>
      </c>
    </row>
    <row r="96" spans="1:28" ht="25.15" customHeight="1" x14ac:dyDescent="0.15">
      <c r="A96" s="33">
        <f t="shared" si="13"/>
        <v>85</v>
      </c>
      <c r="B96" s="57" t="str">
        <f t="shared" si="14"/>
        <v/>
      </c>
      <c r="C96" s="35"/>
      <c r="D96" s="27" t="str">
        <f t="shared" si="15"/>
        <v/>
      </c>
      <c r="E96" s="27" t="str">
        <f t="shared" si="16"/>
        <v/>
      </c>
      <c r="F96" s="26"/>
      <c r="G96" s="26"/>
      <c r="H96" s="26"/>
      <c r="I96" s="85" t="str">
        <f>IF(H96="","",※編集不可※選択項目!$F$2)</f>
        <v/>
      </c>
      <c r="J96" s="26"/>
      <c r="K96" s="85" t="str">
        <f>IF(H96="","",※編集不可※選択項目!$G$2)</f>
        <v/>
      </c>
      <c r="L96" s="26"/>
      <c r="M96" s="26"/>
      <c r="N96" s="26"/>
      <c r="O96" s="28"/>
      <c r="P96" s="104"/>
      <c r="Q96" s="108"/>
      <c r="R96" s="77"/>
      <c r="S96" s="134"/>
      <c r="T96" s="135"/>
      <c r="U96" s="32"/>
      <c r="V96" s="29"/>
      <c r="W96" s="30"/>
      <c r="X96" s="60">
        <f t="shared" si="17"/>
        <v>0</v>
      </c>
      <c r="Y96" s="60">
        <f t="shared" si="18"/>
        <v>0</v>
      </c>
      <c r="Z96" s="60" t="str">
        <f t="shared" si="19"/>
        <v/>
      </c>
      <c r="AA96" s="61">
        <f t="shared" si="20"/>
        <v>0</v>
      </c>
      <c r="AB96" s="61">
        <f t="shared" si="21"/>
        <v>0</v>
      </c>
    </row>
    <row r="97" spans="1:28" ht="25.15" customHeight="1" x14ac:dyDescent="0.15">
      <c r="A97" s="33">
        <f t="shared" si="13"/>
        <v>86</v>
      </c>
      <c r="B97" s="57" t="str">
        <f t="shared" si="14"/>
        <v/>
      </c>
      <c r="C97" s="35"/>
      <c r="D97" s="27" t="str">
        <f t="shared" si="15"/>
        <v/>
      </c>
      <c r="E97" s="27" t="str">
        <f t="shared" si="16"/>
        <v/>
      </c>
      <c r="F97" s="26"/>
      <c r="G97" s="26"/>
      <c r="H97" s="26"/>
      <c r="I97" s="85" t="str">
        <f>IF(H97="","",※編集不可※選択項目!$F$2)</f>
        <v/>
      </c>
      <c r="J97" s="26"/>
      <c r="K97" s="85" t="str">
        <f>IF(H97="","",※編集不可※選択項目!$G$2)</f>
        <v/>
      </c>
      <c r="L97" s="26"/>
      <c r="M97" s="26"/>
      <c r="N97" s="26"/>
      <c r="O97" s="28"/>
      <c r="P97" s="104"/>
      <c r="Q97" s="108"/>
      <c r="R97" s="77"/>
      <c r="S97" s="134"/>
      <c r="T97" s="135"/>
      <c r="U97" s="32"/>
      <c r="V97" s="29"/>
      <c r="W97" s="30"/>
      <c r="X97" s="60">
        <f t="shared" si="17"/>
        <v>0</v>
      </c>
      <c r="Y97" s="60">
        <f t="shared" si="18"/>
        <v>0</v>
      </c>
      <c r="Z97" s="60" t="str">
        <f t="shared" si="19"/>
        <v/>
      </c>
      <c r="AA97" s="61">
        <f t="shared" si="20"/>
        <v>0</v>
      </c>
      <c r="AB97" s="61">
        <f t="shared" si="21"/>
        <v>0</v>
      </c>
    </row>
    <row r="98" spans="1:28" ht="25.15" customHeight="1" x14ac:dyDescent="0.15">
      <c r="A98" s="33">
        <f t="shared" si="13"/>
        <v>87</v>
      </c>
      <c r="B98" s="57" t="str">
        <f t="shared" si="14"/>
        <v/>
      </c>
      <c r="C98" s="35"/>
      <c r="D98" s="27" t="str">
        <f t="shared" si="15"/>
        <v/>
      </c>
      <c r="E98" s="27" t="str">
        <f t="shared" si="16"/>
        <v/>
      </c>
      <c r="F98" s="26"/>
      <c r="G98" s="26"/>
      <c r="H98" s="26"/>
      <c r="I98" s="85" t="str">
        <f>IF(H98="","",※編集不可※選択項目!$F$2)</f>
        <v/>
      </c>
      <c r="J98" s="26"/>
      <c r="K98" s="85" t="str">
        <f>IF(H98="","",※編集不可※選択項目!$G$2)</f>
        <v/>
      </c>
      <c r="L98" s="26"/>
      <c r="M98" s="26"/>
      <c r="N98" s="26"/>
      <c r="O98" s="28"/>
      <c r="P98" s="104"/>
      <c r="Q98" s="108"/>
      <c r="R98" s="77"/>
      <c r="S98" s="134"/>
      <c r="T98" s="135"/>
      <c r="U98" s="32"/>
      <c r="V98" s="29"/>
      <c r="W98" s="30"/>
      <c r="X98" s="60">
        <f t="shared" si="17"/>
        <v>0</v>
      </c>
      <c r="Y98" s="60">
        <f t="shared" si="18"/>
        <v>0</v>
      </c>
      <c r="Z98" s="60" t="str">
        <f t="shared" si="19"/>
        <v/>
      </c>
      <c r="AA98" s="61">
        <f t="shared" si="20"/>
        <v>0</v>
      </c>
      <c r="AB98" s="61">
        <f t="shared" si="21"/>
        <v>0</v>
      </c>
    </row>
    <row r="99" spans="1:28" ht="25.15" customHeight="1" x14ac:dyDescent="0.15">
      <c r="A99" s="33">
        <f t="shared" si="13"/>
        <v>88</v>
      </c>
      <c r="B99" s="57" t="str">
        <f t="shared" si="14"/>
        <v/>
      </c>
      <c r="C99" s="35"/>
      <c r="D99" s="27" t="str">
        <f t="shared" si="15"/>
        <v/>
      </c>
      <c r="E99" s="27" t="str">
        <f t="shared" si="16"/>
        <v/>
      </c>
      <c r="F99" s="26"/>
      <c r="G99" s="26"/>
      <c r="H99" s="26"/>
      <c r="I99" s="85" t="str">
        <f>IF(H99="","",※編集不可※選択項目!$F$2)</f>
        <v/>
      </c>
      <c r="J99" s="26"/>
      <c r="K99" s="85" t="str">
        <f>IF(H99="","",※編集不可※選択項目!$G$2)</f>
        <v/>
      </c>
      <c r="L99" s="26"/>
      <c r="M99" s="26"/>
      <c r="N99" s="26"/>
      <c r="O99" s="28"/>
      <c r="P99" s="104"/>
      <c r="Q99" s="108"/>
      <c r="R99" s="77"/>
      <c r="S99" s="134"/>
      <c r="T99" s="135"/>
      <c r="U99" s="32"/>
      <c r="V99" s="29"/>
      <c r="W99" s="30"/>
      <c r="X99" s="60">
        <f t="shared" si="17"/>
        <v>0</v>
      </c>
      <c r="Y99" s="60">
        <f t="shared" si="18"/>
        <v>0</v>
      </c>
      <c r="Z99" s="60" t="str">
        <f t="shared" si="19"/>
        <v/>
      </c>
      <c r="AA99" s="61">
        <f t="shared" si="20"/>
        <v>0</v>
      </c>
      <c r="AB99" s="61">
        <f t="shared" si="21"/>
        <v>0</v>
      </c>
    </row>
    <row r="100" spans="1:28" ht="25.15" customHeight="1" x14ac:dyDescent="0.15">
      <c r="A100" s="33">
        <f t="shared" si="13"/>
        <v>89</v>
      </c>
      <c r="B100" s="57" t="str">
        <f t="shared" si="14"/>
        <v/>
      </c>
      <c r="C100" s="35"/>
      <c r="D100" s="27" t="str">
        <f t="shared" si="15"/>
        <v/>
      </c>
      <c r="E100" s="27" t="str">
        <f t="shared" si="16"/>
        <v/>
      </c>
      <c r="F100" s="26"/>
      <c r="G100" s="26"/>
      <c r="H100" s="26"/>
      <c r="I100" s="85" t="str">
        <f>IF(H100="","",※編集不可※選択項目!$F$2)</f>
        <v/>
      </c>
      <c r="J100" s="26"/>
      <c r="K100" s="85" t="str">
        <f>IF(H100="","",※編集不可※選択項目!$G$2)</f>
        <v/>
      </c>
      <c r="L100" s="26"/>
      <c r="M100" s="26"/>
      <c r="N100" s="26"/>
      <c r="O100" s="28"/>
      <c r="P100" s="104"/>
      <c r="Q100" s="108"/>
      <c r="R100" s="77"/>
      <c r="S100" s="134"/>
      <c r="T100" s="135"/>
      <c r="U100" s="32"/>
      <c r="V100" s="29"/>
      <c r="W100" s="30"/>
      <c r="X100" s="60">
        <f t="shared" si="17"/>
        <v>0</v>
      </c>
      <c r="Y100" s="60">
        <f t="shared" si="18"/>
        <v>0</v>
      </c>
      <c r="Z100" s="60" t="str">
        <f t="shared" si="19"/>
        <v/>
      </c>
      <c r="AA100" s="61">
        <f t="shared" si="20"/>
        <v>0</v>
      </c>
      <c r="AB100" s="61">
        <f t="shared" si="21"/>
        <v>0</v>
      </c>
    </row>
    <row r="101" spans="1:28" ht="25.15" customHeight="1" x14ac:dyDescent="0.15">
      <c r="A101" s="33">
        <f t="shared" si="13"/>
        <v>90</v>
      </c>
      <c r="B101" s="57" t="str">
        <f t="shared" si="14"/>
        <v/>
      </c>
      <c r="C101" s="35"/>
      <c r="D101" s="27" t="str">
        <f t="shared" si="15"/>
        <v/>
      </c>
      <c r="E101" s="27" t="str">
        <f t="shared" si="16"/>
        <v/>
      </c>
      <c r="F101" s="26"/>
      <c r="G101" s="26"/>
      <c r="H101" s="26"/>
      <c r="I101" s="85" t="str">
        <f>IF(H101="","",※編集不可※選択項目!$F$2)</f>
        <v/>
      </c>
      <c r="J101" s="26"/>
      <c r="K101" s="85" t="str">
        <f>IF(H101="","",※編集不可※選択項目!$G$2)</f>
        <v/>
      </c>
      <c r="L101" s="26"/>
      <c r="M101" s="26"/>
      <c r="N101" s="26"/>
      <c r="O101" s="28"/>
      <c r="P101" s="104"/>
      <c r="Q101" s="108"/>
      <c r="R101" s="77"/>
      <c r="S101" s="134"/>
      <c r="T101" s="135"/>
      <c r="U101" s="32"/>
      <c r="V101" s="29"/>
      <c r="W101" s="30"/>
      <c r="X101" s="60">
        <f t="shared" si="17"/>
        <v>0</v>
      </c>
      <c r="Y101" s="60">
        <f t="shared" si="18"/>
        <v>0</v>
      </c>
      <c r="Z101" s="60" t="str">
        <f t="shared" si="19"/>
        <v/>
      </c>
      <c r="AA101" s="61">
        <f t="shared" si="20"/>
        <v>0</v>
      </c>
      <c r="AB101" s="61">
        <f t="shared" si="21"/>
        <v>0</v>
      </c>
    </row>
    <row r="102" spans="1:28" ht="25.15" customHeight="1" x14ac:dyDescent="0.15">
      <c r="A102" s="33">
        <f t="shared" si="13"/>
        <v>91</v>
      </c>
      <c r="B102" s="57" t="str">
        <f t="shared" si="14"/>
        <v/>
      </c>
      <c r="C102" s="35"/>
      <c r="D102" s="27" t="str">
        <f t="shared" si="15"/>
        <v/>
      </c>
      <c r="E102" s="27" t="str">
        <f t="shared" si="16"/>
        <v/>
      </c>
      <c r="F102" s="26"/>
      <c r="G102" s="26"/>
      <c r="H102" s="26"/>
      <c r="I102" s="85" t="str">
        <f>IF(H102="","",※編集不可※選択項目!$F$2)</f>
        <v/>
      </c>
      <c r="J102" s="26"/>
      <c r="K102" s="85" t="str">
        <f>IF(H102="","",※編集不可※選択項目!$G$2)</f>
        <v/>
      </c>
      <c r="L102" s="26"/>
      <c r="M102" s="26"/>
      <c r="N102" s="26"/>
      <c r="O102" s="28"/>
      <c r="P102" s="104"/>
      <c r="Q102" s="108"/>
      <c r="R102" s="77"/>
      <c r="S102" s="134"/>
      <c r="T102" s="135"/>
      <c r="U102" s="32"/>
      <c r="V102" s="29"/>
      <c r="W102" s="30"/>
      <c r="X102" s="60">
        <f t="shared" si="17"/>
        <v>0</v>
      </c>
      <c r="Y102" s="60">
        <f t="shared" si="18"/>
        <v>0</v>
      </c>
      <c r="Z102" s="60" t="str">
        <f t="shared" si="19"/>
        <v/>
      </c>
      <c r="AA102" s="61">
        <f t="shared" si="20"/>
        <v>0</v>
      </c>
      <c r="AB102" s="61">
        <f t="shared" si="21"/>
        <v>0</v>
      </c>
    </row>
    <row r="103" spans="1:28" ht="25.15" customHeight="1" x14ac:dyDescent="0.15">
      <c r="A103" s="33">
        <f t="shared" si="13"/>
        <v>92</v>
      </c>
      <c r="B103" s="57" t="str">
        <f t="shared" si="14"/>
        <v/>
      </c>
      <c r="C103" s="35"/>
      <c r="D103" s="27" t="str">
        <f t="shared" si="15"/>
        <v/>
      </c>
      <c r="E103" s="27" t="str">
        <f t="shared" si="16"/>
        <v/>
      </c>
      <c r="F103" s="26"/>
      <c r="G103" s="26"/>
      <c r="H103" s="26"/>
      <c r="I103" s="85" t="str">
        <f>IF(H103="","",※編集不可※選択項目!$F$2)</f>
        <v/>
      </c>
      <c r="J103" s="26"/>
      <c r="K103" s="85" t="str">
        <f>IF(H103="","",※編集不可※選択項目!$G$2)</f>
        <v/>
      </c>
      <c r="L103" s="26"/>
      <c r="M103" s="26"/>
      <c r="N103" s="26"/>
      <c r="O103" s="28"/>
      <c r="P103" s="104"/>
      <c r="Q103" s="108"/>
      <c r="R103" s="77"/>
      <c r="S103" s="134"/>
      <c r="T103" s="135"/>
      <c r="U103" s="32"/>
      <c r="V103" s="29"/>
      <c r="W103" s="30"/>
      <c r="X103" s="60">
        <f t="shared" si="17"/>
        <v>0</v>
      </c>
      <c r="Y103" s="60">
        <f t="shared" si="18"/>
        <v>0</v>
      </c>
      <c r="Z103" s="60" t="str">
        <f t="shared" si="19"/>
        <v/>
      </c>
      <c r="AA103" s="61">
        <f t="shared" si="20"/>
        <v>0</v>
      </c>
      <c r="AB103" s="61">
        <f t="shared" si="21"/>
        <v>0</v>
      </c>
    </row>
    <row r="104" spans="1:28" ht="25.15" customHeight="1" x14ac:dyDescent="0.15">
      <c r="A104" s="33">
        <f t="shared" si="13"/>
        <v>93</v>
      </c>
      <c r="B104" s="57" t="str">
        <f t="shared" si="14"/>
        <v/>
      </c>
      <c r="C104" s="35"/>
      <c r="D104" s="27" t="str">
        <f t="shared" si="15"/>
        <v/>
      </c>
      <c r="E104" s="27" t="str">
        <f t="shared" si="16"/>
        <v/>
      </c>
      <c r="F104" s="26"/>
      <c r="G104" s="26"/>
      <c r="H104" s="26"/>
      <c r="I104" s="85" t="str">
        <f>IF(H104="","",※編集不可※選択項目!$F$2)</f>
        <v/>
      </c>
      <c r="J104" s="26"/>
      <c r="K104" s="85" t="str">
        <f>IF(H104="","",※編集不可※選択項目!$G$2)</f>
        <v/>
      </c>
      <c r="L104" s="26"/>
      <c r="M104" s="26"/>
      <c r="N104" s="26"/>
      <c r="O104" s="28"/>
      <c r="P104" s="104"/>
      <c r="Q104" s="108"/>
      <c r="R104" s="77"/>
      <c r="S104" s="134"/>
      <c r="T104" s="135"/>
      <c r="U104" s="32"/>
      <c r="V104" s="29"/>
      <c r="W104" s="30"/>
      <c r="X104" s="60">
        <f t="shared" si="17"/>
        <v>0</v>
      </c>
      <c r="Y104" s="60">
        <f t="shared" si="18"/>
        <v>0</v>
      </c>
      <c r="Z104" s="60" t="str">
        <f t="shared" si="19"/>
        <v/>
      </c>
      <c r="AA104" s="61">
        <f t="shared" si="20"/>
        <v>0</v>
      </c>
      <c r="AB104" s="61">
        <f t="shared" si="21"/>
        <v>0</v>
      </c>
    </row>
    <row r="105" spans="1:28" ht="25.15" customHeight="1" x14ac:dyDescent="0.15">
      <c r="A105" s="33">
        <f t="shared" si="13"/>
        <v>94</v>
      </c>
      <c r="B105" s="57" t="str">
        <f t="shared" si="14"/>
        <v/>
      </c>
      <c r="C105" s="35"/>
      <c r="D105" s="27" t="str">
        <f t="shared" si="15"/>
        <v/>
      </c>
      <c r="E105" s="27" t="str">
        <f t="shared" si="16"/>
        <v/>
      </c>
      <c r="F105" s="26"/>
      <c r="G105" s="26"/>
      <c r="H105" s="26"/>
      <c r="I105" s="85" t="str">
        <f>IF(H105="","",※編集不可※選択項目!$F$2)</f>
        <v/>
      </c>
      <c r="J105" s="26"/>
      <c r="K105" s="85" t="str">
        <f>IF(H105="","",※編集不可※選択項目!$G$2)</f>
        <v/>
      </c>
      <c r="L105" s="26"/>
      <c r="M105" s="26"/>
      <c r="N105" s="26"/>
      <c r="O105" s="28"/>
      <c r="P105" s="104"/>
      <c r="Q105" s="108"/>
      <c r="R105" s="77"/>
      <c r="S105" s="134"/>
      <c r="T105" s="135"/>
      <c r="U105" s="32"/>
      <c r="V105" s="29"/>
      <c r="W105" s="30"/>
      <c r="X105" s="60">
        <f t="shared" si="17"/>
        <v>0</v>
      </c>
      <c r="Y105" s="60">
        <f t="shared" si="18"/>
        <v>0</v>
      </c>
      <c r="Z105" s="60" t="str">
        <f t="shared" si="19"/>
        <v/>
      </c>
      <c r="AA105" s="61">
        <f t="shared" si="20"/>
        <v>0</v>
      </c>
      <c r="AB105" s="61">
        <f t="shared" si="21"/>
        <v>0</v>
      </c>
    </row>
    <row r="106" spans="1:28" ht="25.15" customHeight="1" x14ac:dyDescent="0.15">
      <c r="A106" s="33">
        <f t="shared" si="13"/>
        <v>95</v>
      </c>
      <c r="B106" s="57" t="str">
        <f t="shared" si="14"/>
        <v/>
      </c>
      <c r="C106" s="35"/>
      <c r="D106" s="27" t="str">
        <f t="shared" si="15"/>
        <v/>
      </c>
      <c r="E106" s="27" t="str">
        <f t="shared" si="16"/>
        <v/>
      </c>
      <c r="F106" s="26"/>
      <c r="G106" s="26"/>
      <c r="H106" s="26"/>
      <c r="I106" s="85" t="str">
        <f>IF(H106="","",※編集不可※選択項目!$F$2)</f>
        <v/>
      </c>
      <c r="J106" s="26"/>
      <c r="K106" s="85" t="str">
        <f>IF(H106="","",※編集不可※選択項目!$G$2)</f>
        <v/>
      </c>
      <c r="L106" s="26"/>
      <c r="M106" s="26"/>
      <c r="N106" s="26"/>
      <c r="O106" s="28"/>
      <c r="P106" s="104"/>
      <c r="Q106" s="108"/>
      <c r="R106" s="77"/>
      <c r="S106" s="134"/>
      <c r="T106" s="135"/>
      <c r="U106" s="32"/>
      <c r="V106" s="29"/>
      <c r="W106" s="30"/>
      <c r="X106" s="60">
        <f t="shared" si="17"/>
        <v>0</v>
      </c>
      <c r="Y106" s="60">
        <f t="shared" si="18"/>
        <v>0</v>
      </c>
      <c r="Z106" s="60" t="str">
        <f t="shared" si="19"/>
        <v/>
      </c>
      <c r="AA106" s="61">
        <f t="shared" si="20"/>
        <v>0</v>
      </c>
      <c r="AB106" s="61">
        <f t="shared" si="21"/>
        <v>0</v>
      </c>
    </row>
    <row r="107" spans="1:28" ht="25.15" customHeight="1" x14ac:dyDescent="0.15">
      <c r="A107" s="33">
        <f t="shared" si="13"/>
        <v>96</v>
      </c>
      <c r="B107" s="57" t="str">
        <f t="shared" si="14"/>
        <v/>
      </c>
      <c r="C107" s="35"/>
      <c r="D107" s="27" t="str">
        <f t="shared" si="15"/>
        <v/>
      </c>
      <c r="E107" s="27" t="str">
        <f t="shared" si="16"/>
        <v/>
      </c>
      <c r="F107" s="26"/>
      <c r="G107" s="26"/>
      <c r="H107" s="26"/>
      <c r="I107" s="85" t="str">
        <f>IF(H107="","",※編集不可※選択項目!$F$2)</f>
        <v/>
      </c>
      <c r="J107" s="26"/>
      <c r="K107" s="85" t="str">
        <f>IF(H107="","",※編集不可※選択項目!$G$2)</f>
        <v/>
      </c>
      <c r="L107" s="26"/>
      <c r="M107" s="26"/>
      <c r="N107" s="26"/>
      <c r="O107" s="28"/>
      <c r="P107" s="104"/>
      <c r="Q107" s="108"/>
      <c r="R107" s="77"/>
      <c r="S107" s="134"/>
      <c r="T107" s="135"/>
      <c r="U107" s="32"/>
      <c r="V107" s="29"/>
      <c r="W107" s="30"/>
      <c r="X107" s="60">
        <f t="shared" si="17"/>
        <v>0</v>
      </c>
      <c r="Y107" s="60">
        <f t="shared" si="18"/>
        <v>0</v>
      </c>
      <c r="Z107" s="60" t="str">
        <f t="shared" si="19"/>
        <v/>
      </c>
      <c r="AA107" s="61">
        <f t="shared" si="20"/>
        <v>0</v>
      </c>
      <c r="AB107" s="61">
        <f t="shared" si="21"/>
        <v>0</v>
      </c>
    </row>
    <row r="108" spans="1:28" ht="25.15" customHeight="1" x14ac:dyDescent="0.15">
      <c r="A108" s="33">
        <f t="shared" si="13"/>
        <v>97</v>
      </c>
      <c r="B108" s="57" t="str">
        <f t="shared" si="14"/>
        <v/>
      </c>
      <c r="C108" s="35"/>
      <c r="D108" s="27" t="str">
        <f t="shared" si="15"/>
        <v/>
      </c>
      <c r="E108" s="27" t="str">
        <f t="shared" si="16"/>
        <v/>
      </c>
      <c r="F108" s="26"/>
      <c r="G108" s="26"/>
      <c r="H108" s="26"/>
      <c r="I108" s="85" t="str">
        <f>IF(H108="","",※編集不可※選択項目!$F$2)</f>
        <v/>
      </c>
      <c r="J108" s="26"/>
      <c r="K108" s="85" t="str">
        <f>IF(H108="","",※編集不可※選択項目!$G$2)</f>
        <v/>
      </c>
      <c r="L108" s="26"/>
      <c r="M108" s="26"/>
      <c r="N108" s="26"/>
      <c r="O108" s="28"/>
      <c r="P108" s="104"/>
      <c r="Q108" s="108"/>
      <c r="R108" s="77"/>
      <c r="S108" s="134"/>
      <c r="T108" s="135"/>
      <c r="U108" s="32"/>
      <c r="V108" s="29"/>
      <c r="W108" s="30"/>
      <c r="X108" s="60">
        <f t="shared" si="17"/>
        <v>0</v>
      </c>
      <c r="Y108" s="60">
        <f t="shared" si="18"/>
        <v>0</v>
      </c>
      <c r="Z108" s="60" t="str">
        <f t="shared" si="19"/>
        <v/>
      </c>
      <c r="AA108" s="61">
        <f t="shared" si="20"/>
        <v>0</v>
      </c>
      <c r="AB108" s="61">
        <f t="shared" si="21"/>
        <v>0</v>
      </c>
    </row>
    <row r="109" spans="1:28" ht="25.15" customHeight="1" x14ac:dyDescent="0.15">
      <c r="A109" s="33">
        <f t="shared" si="13"/>
        <v>98</v>
      </c>
      <c r="B109" s="57" t="str">
        <f t="shared" si="14"/>
        <v/>
      </c>
      <c r="C109" s="35"/>
      <c r="D109" s="27" t="str">
        <f t="shared" si="15"/>
        <v/>
      </c>
      <c r="E109" s="27" t="str">
        <f t="shared" si="16"/>
        <v/>
      </c>
      <c r="F109" s="26"/>
      <c r="G109" s="26"/>
      <c r="H109" s="26"/>
      <c r="I109" s="85" t="str">
        <f>IF(H109="","",※編集不可※選択項目!$F$2)</f>
        <v/>
      </c>
      <c r="J109" s="26"/>
      <c r="K109" s="85" t="str">
        <f>IF(H109="","",※編集不可※選択項目!$G$2)</f>
        <v/>
      </c>
      <c r="L109" s="26"/>
      <c r="M109" s="26"/>
      <c r="N109" s="26"/>
      <c r="O109" s="28"/>
      <c r="P109" s="104"/>
      <c r="Q109" s="108"/>
      <c r="R109" s="77"/>
      <c r="S109" s="134"/>
      <c r="T109" s="135"/>
      <c r="U109" s="32"/>
      <c r="V109" s="29"/>
      <c r="W109" s="30"/>
      <c r="X109" s="60">
        <f t="shared" si="17"/>
        <v>0</v>
      </c>
      <c r="Y109" s="60">
        <f t="shared" si="18"/>
        <v>0</v>
      </c>
      <c r="Z109" s="60" t="str">
        <f t="shared" si="19"/>
        <v/>
      </c>
      <c r="AA109" s="61">
        <f t="shared" si="20"/>
        <v>0</v>
      </c>
      <c r="AB109" s="61">
        <f t="shared" si="21"/>
        <v>0</v>
      </c>
    </row>
    <row r="110" spans="1:28" ht="25.15" customHeight="1" x14ac:dyDescent="0.15">
      <c r="A110" s="33">
        <f t="shared" si="13"/>
        <v>99</v>
      </c>
      <c r="B110" s="57" t="str">
        <f t="shared" si="14"/>
        <v/>
      </c>
      <c r="C110" s="35"/>
      <c r="D110" s="27" t="str">
        <f t="shared" si="15"/>
        <v/>
      </c>
      <c r="E110" s="27" t="str">
        <f t="shared" si="16"/>
        <v/>
      </c>
      <c r="F110" s="26"/>
      <c r="G110" s="26"/>
      <c r="H110" s="26"/>
      <c r="I110" s="85" t="str">
        <f>IF(H110="","",※編集不可※選択項目!$F$2)</f>
        <v/>
      </c>
      <c r="J110" s="26"/>
      <c r="K110" s="85" t="str">
        <f>IF(H110="","",※編集不可※選択項目!$G$2)</f>
        <v/>
      </c>
      <c r="L110" s="26"/>
      <c r="M110" s="26"/>
      <c r="N110" s="26"/>
      <c r="O110" s="28"/>
      <c r="P110" s="104"/>
      <c r="Q110" s="108"/>
      <c r="R110" s="77"/>
      <c r="S110" s="134"/>
      <c r="T110" s="135"/>
      <c r="U110" s="32"/>
      <c r="V110" s="29"/>
      <c r="W110" s="30"/>
      <c r="X110" s="60">
        <f t="shared" si="17"/>
        <v>0</v>
      </c>
      <c r="Y110" s="60">
        <f t="shared" si="18"/>
        <v>0</v>
      </c>
      <c r="Z110" s="60" t="str">
        <f t="shared" si="19"/>
        <v/>
      </c>
      <c r="AA110" s="61">
        <f t="shared" si="20"/>
        <v>0</v>
      </c>
      <c r="AB110" s="61">
        <f t="shared" si="21"/>
        <v>0</v>
      </c>
    </row>
    <row r="111" spans="1:28" ht="25.15" customHeight="1" thickBot="1" x14ac:dyDescent="0.2">
      <c r="A111" s="69">
        <f t="shared" si="13"/>
        <v>100</v>
      </c>
      <c r="B111" s="70" t="str">
        <f t="shared" si="14"/>
        <v/>
      </c>
      <c r="C111" s="71"/>
      <c r="D111" s="72" t="str">
        <f t="shared" si="15"/>
        <v/>
      </c>
      <c r="E111" s="72" t="str">
        <f t="shared" si="16"/>
        <v/>
      </c>
      <c r="F111" s="73"/>
      <c r="G111" s="73"/>
      <c r="H111" s="73"/>
      <c r="I111" s="86" t="str">
        <f>IF(H111="","",※編集不可※選択項目!$F$2)</f>
        <v/>
      </c>
      <c r="J111" s="73"/>
      <c r="K111" s="86" t="str">
        <f>IF(H111="","",※編集不可※選択項目!$G$2)</f>
        <v/>
      </c>
      <c r="L111" s="73"/>
      <c r="M111" s="73"/>
      <c r="N111" s="73"/>
      <c r="O111" s="74"/>
      <c r="P111" s="105"/>
      <c r="Q111" s="109"/>
      <c r="R111" s="78"/>
      <c r="S111" s="136"/>
      <c r="T111" s="137"/>
      <c r="U111" s="32"/>
      <c r="V111" s="29"/>
      <c r="W111" s="30"/>
      <c r="X111" s="60">
        <f t="shared" si="17"/>
        <v>0</v>
      </c>
      <c r="Y111" s="60">
        <f t="shared" si="18"/>
        <v>0</v>
      </c>
      <c r="Z111" s="60" t="str">
        <f t="shared" si="19"/>
        <v/>
      </c>
      <c r="AA111" s="61">
        <f t="shared" si="20"/>
        <v>0</v>
      </c>
      <c r="AB111" s="61">
        <f t="shared" si="21"/>
        <v>0</v>
      </c>
    </row>
    <row r="113" spans="24:28" x14ac:dyDescent="0.15">
      <c r="X113" s="62">
        <f>SUM(X12:X111,X7)</f>
        <v>0</v>
      </c>
      <c r="Y113" s="62">
        <f>SUM(Y12:Y111)</f>
        <v>0</v>
      </c>
      <c r="Z113" s="62"/>
      <c r="AA113" s="63">
        <f>IF(COUNTIF($AA$12:$AA$111,"&gt;1"),2,1)</f>
        <v>1</v>
      </c>
      <c r="AB113" s="63">
        <f>SUM(AB12:AB111)</f>
        <v>0</v>
      </c>
    </row>
    <row r="114" spans="24:28" x14ac:dyDescent="0.15">
      <c r="Y114" s="62">
        <f>SUM(X113:Y113)</f>
        <v>0</v>
      </c>
    </row>
  </sheetData>
  <sheetProtection algorithmName="SHA-512" hashValue="m9HKPFtkFXE1AsA/QWDpbxYsQzH72MetprLG/8dtZh9z7YcA7FO1ZAXSJB9a8eWg6YAivEfHUE2mYZPeWErolg==" saltValue="KKxAD0m9RMB12lbSfABICQ==" spinCount="100000" sheet="1" objects="1" scenarios="1" autoFilter="0"/>
  <autoFilter ref="A10:W111" xr:uid="{00000000-0009-0000-0000-000003000000}"/>
  <mergeCells count="30">
    <mergeCell ref="M9:M10"/>
    <mergeCell ref="Q9:Q10"/>
    <mergeCell ref="F9:F10"/>
    <mergeCell ref="K9:K10"/>
    <mergeCell ref="L9:L10"/>
    <mergeCell ref="G9:G10"/>
    <mergeCell ref="H9:H10"/>
    <mergeCell ref="I9:I10"/>
    <mergeCell ref="U9:W9"/>
    <mergeCell ref="R9:R10"/>
    <mergeCell ref="P9:P10"/>
    <mergeCell ref="S9:S10"/>
    <mergeCell ref="N6:O6"/>
    <mergeCell ref="N9:N10"/>
    <mergeCell ref="T9:T10"/>
    <mergeCell ref="A1:G1"/>
    <mergeCell ref="I1:K1"/>
    <mergeCell ref="A2:B2"/>
    <mergeCell ref="C2:D2"/>
    <mergeCell ref="F2:G2"/>
    <mergeCell ref="J2:K2"/>
    <mergeCell ref="A3:E4"/>
    <mergeCell ref="J3:K3"/>
    <mergeCell ref="J4:K4"/>
    <mergeCell ref="E9:E10"/>
    <mergeCell ref="J9:J10"/>
    <mergeCell ref="B9:B10"/>
    <mergeCell ref="A9:A10"/>
    <mergeCell ref="C9:C10"/>
    <mergeCell ref="D9:D10"/>
  </mergeCells>
  <phoneticPr fontId="7"/>
  <conditionalFormatting sqref="C2:D2 F2:G2 G3">
    <cfRule type="expression" dxfId="8" priority="16">
      <formula>AND($G$4&gt;0,C2="")</formula>
    </cfRule>
  </conditionalFormatting>
  <conditionalFormatting sqref="F12:H111 J12:J111 L12:O111">
    <cfRule type="expression" dxfId="7" priority="41">
      <formula>AND($C12&lt;&gt;"",F12="")</formula>
    </cfRule>
  </conditionalFormatting>
  <conditionalFormatting sqref="Q12:Q111">
    <cfRule type="expression" dxfId="6" priority="1">
      <formula>COUNTIF(G12,"*■*")=0</formula>
    </cfRule>
    <cfRule type="expression" dxfId="5" priority="42">
      <formula>$Y12=1</formula>
    </cfRule>
  </conditionalFormatting>
  <conditionalFormatting sqref="G12:G111">
    <cfRule type="expression" dxfId="4" priority="111">
      <formula>$AA12&gt;=2</formula>
    </cfRule>
  </conditionalFormatting>
  <conditionalFormatting sqref="J2">
    <cfRule type="expression" dxfId="3" priority="43">
      <formula>$Y$114&gt;=1</formula>
    </cfRule>
  </conditionalFormatting>
  <conditionalFormatting sqref="J3">
    <cfRule type="expression" dxfId="2" priority="44">
      <formula>$AA$113=2</formula>
    </cfRule>
  </conditionalFormatting>
  <conditionalFormatting sqref="J4">
    <cfRule type="expression" dxfId="1" priority="45">
      <formula>$AB$113&gt;=1</formula>
    </cfRule>
  </conditionalFormatting>
  <conditionalFormatting sqref="J12:J111 L12:L111">
    <cfRule type="expression" dxfId="0" priority="106">
      <formula>$AB12=1</formula>
    </cfRule>
  </conditionalFormatting>
  <dataValidations xWindow="485" yWindow="345" count="24">
    <dataValidation type="list" allowBlank="1" showInputMessage="1" showErrorMessage="1" sqref="U11:U111" xr:uid="{D9AD7A06-B1F6-47A1-B824-9884FE6BB3E1}">
      <formula1>$U$8</formula1>
    </dataValidation>
    <dataValidation allowBlank="1" showErrorMessage="1" prompt="販売会社ではなく、 「製造メーカー」名を入力してください。_x000a_ただし、「株式会社」や「有限会社」等は除いてください。" sqref="D11:E11" xr:uid="{0A658D6C-2107-4E79-A01F-1E6E89E2E690}"/>
    <dataValidation type="textLength" operator="lessThanOrEqual" allowBlank="1" showErrorMessage="1" error="40字以内で入力してください。" prompt="原則、カタログに記載の型番を入力してください。" sqref="G11" xr:uid="{A2FD0CCE-1AB8-49F9-9462-E14B42EBEB9B}">
      <formula1>40</formula1>
    </dataValidation>
    <dataValidation imeMode="disabled" allowBlank="1" showErrorMessage="1" prompt="基準値に対する性能値を記入してください。_x000a_※本ファイル内「基準値」シートを参照願います。_x000a_※基準値を満たしていない場合は行が赤く表示されます。" sqref="L11 J11" xr:uid="{813073BA-EE99-45AC-90E0-02816334C1A8}"/>
    <dataValidation type="textLength" operator="lessThanOrEqual" allowBlank="1" showInputMessage="1" showErrorMessage="1" error="40字以内で入力してください。" sqref="R11 F12:G111" xr:uid="{77F14D22-99FE-4824-AD77-3ABAE6E2B37F}">
      <formula1>40</formula1>
    </dataValidation>
    <dataValidation type="custom" imeMode="disabled" allowBlank="1" showErrorMessage="1" prompt="カタログ記載の内容を入力してください。" sqref="M11" xr:uid="{7F5B7E12-3026-4D75-932F-88FE4AF51CD2}">
      <formula1>M11*10=INT(M11*10)</formula1>
    </dataValidation>
    <dataValidation type="textLength" imeMode="fullKatakana" operator="lessThanOrEqual" allowBlank="1" showErrorMessage="1" error="全角カタカナで入力してください。_x000a_法人格は不要です。" prompt="全角カタカナで入力してください。_x000a_法人格は不要です。" sqref="F2:G2" xr:uid="{CB707376-5EE6-4268-B505-066B3B96925F}">
      <formula1>40</formula1>
    </dataValidation>
    <dataValidation imeMode="fullKatakana" operator="lessThanOrEqual" allowBlank="1" showInputMessage="1" showErrorMessage="1" sqref="E2" xr:uid="{47B5EAC7-116F-49AD-B454-CCD6FF392802}"/>
    <dataValidation imeMode="disabled" operator="greaterThanOrEqual" allowBlank="1" errorTitle="無効な入力" error="SIIへの申請日を半角数字で入力例を参照の上、入力してください。" prompt="SIIへの申請日を半角数字で入力例を参照の上、入力してください" sqref="G3" xr:uid="{4E4126E8-A206-4F6F-8C8E-37AC93B67244}"/>
    <dataValidation type="textLength" operator="lessThanOrEqual" allowBlank="1" showErrorMessage="1" error="40字以内で入力してください。" prompt="40字以内で入力してください。" sqref="C2:D2" xr:uid="{7A0109ED-7C19-41D8-A4DC-644EBBE86D9D}">
      <formula1>40</formula1>
    </dataValidation>
    <dataValidation type="textLength" operator="lessThanOrEqual" allowBlank="1" showErrorMessage="1" error="40字以内で入力してください。" prompt="カタログ記載の「製品名」を入力してください。" sqref="F11" xr:uid="{0DEBC31F-2C68-4F05-ABDA-0087FC33D687}">
      <formula1>40</formula1>
    </dataValidation>
    <dataValidation type="custom" imeMode="disabled" allowBlank="1" showErrorMessage="1" prompt="カタログ記載の内容を入力してください。_x000a_※ジェネリンクの場合は、廃温水ありの場合の_x000a_燃料消費量を登録してください。" sqref="N11" xr:uid="{D7B51F89-7C0C-4FC5-97AC-6D55E99BC6E8}">
      <formula1>N11*10=INT(N11*10)</formula1>
    </dataValidation>
    <dataValidation type="textLength" allowBlank="1" showInputMessage="1" showErrorMessage="1" error="40字以内で入力してください。" sqref="R12:R111" xr:uid="{F16D8113-9C9B-4E07-8F90-257B2C6F1F6A}">
      <formula1>1</formula1>
      <formula2>40</formula2>
    </dataValidation>
    <dataValidation allowBlank="1" showInputMessage="1" sqref="Q9:Q10 S9:T9" xr:uid="{A9400DFC-1F98-46C3-8081-97B0FE97A878}"/>
    <dataValidation type="list" allowBlank="1" showInputMessage="1" showErrorMessage="1" sqref="S11" xr:uid="{FE1BB2C1-2665-4588-B577-EDBC0861A9C8}">
      <formula1>"✓"</formula1>
    </dataValidation>
    <dataValidation type="custom" allowBlank="1" showInputMessage="1" showErrorMessage="1" errorTitle="入力エラー" error="小数点第一位までの値を入力してください。" sqref="J12:J111 L12:N111" xr:uid="{BADADE01-4863-44F6-8B59-0E8D025D3B9C}">
      <formula1>J12*10=INT(J12*10)</formula1>
    </dataValidation>
    <dataValidation type="whole" allowBlank="1" showInputMessage="1" showErrorMessage="1" sqref="Q112:Q1048576 P6:P10 Q1:Q5" xr:uid="{FEF8B9B1-85DB-4B44-BABC-4FB9E7711955}">
      <formula1>1</formula1>
      <formula2>100000</formula2>
    </dataValidation>
    <dataValidation type="whole" allowBlank="1" showInputMessage="1" showErrorMessage="1" errorTitle="無効な入力" error="整数で値を入力して下さい。" sqref="P11" xr:uid="{09FDA380-1675-4DE2-80A5-E31F799A3940}">
      <formula1>1</formula1>
      <formula2>100000</formula2>
    </dataValidation>
    <dataValidation type="list" allowBlank="1" showInputMessage="1" showErrorMessage="1" sqref="V11:V111" xr:uid="{8BB2EEE9-974A-4EC6-BDB3-20B059BBCF3B}">
      <formula1>$V$7:$V$8</formula1>
    </dataValidation>
    <dataValidation type="textLength" operator="lessThanOrEqual" allowBlank="1" showErrorMessage="1" error="200字以内で入力してください。" prompt="200字以内で入力してください。" sqref="Q11" xr:uid="{9C998770-AB09-4FB0-B9F4-AD0FE07CACC0}">
      <formula1>200</formula1>
    </dataValidation>
    <dataValidation type="textLength" operator="lessThanOrEqual" allowBlank="1" showInputMessage="1" showErrorMessage="1" error="200字以内で入力してください。" sqref="Q12:Q111" xr:uid="{CE927ECE-53C4-41EB-9D4C-7CD922CAFA29}">
      <formula1>200</formula1>
    </dataValidation>
    <dataValidation type="textLength" operator="lessThanOrEqual" allowBlank="1" showErrorMessage="1" error="200文字以下で入力してください。" sqref="Q11:Q111" xr:uid="{87348342-A1E8-406B-9C1D-913E66A8109B}">
      <formula1>200</formula1>
    </dataValidation>
    <dataValidation type="custom" imeMode="disabled" allowBlank="1" showInputMessage="1" showErrorMessage="1" error="整数を入力してください。" sqref="P12:P111" xr:uid="{F703BA1B-CF19-41F4-8742-A103A73D9B4E}">
      <formula1>P12=INT(P12)</formula1>
    </dataValidation>
    <dataValidation type="list" allowBlank="1" showInputMessage="1" showErrorMessage="1" sqref="T11 S12:S111" xr:uid="{E5EB6877-00E7-493E-AF96-46B9E3CF891A}">
      <formula1>"そのまま,移動,自由記入"</formula1>
    </dataValidation>
  </dataValidations>
  <pageMargins left="0.59055118110236227" right="0" top="0.78740157480314965" bottom="0" header="0.31496062992125984" footer="0.31496062992125984"/>
  <pageSetup paperSize="8" scale="32" fitToHeight="0" orientation="landscape" r:id="rId1"/>
  <headerFooter>
    <oddHeader>&amp;R&amp;"-,太字"&amp;36&amp;F</oddHeader>
  </headerFooter>
  <rowBreaks count="1" manualBreakCount="1">
    <brk id="61" max="22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xWindow="485" yWindow="345" count="4">
        <x14:dataValidation type="list" allowBlank="1" showErrorMessage="1" error="プルダウンより選択してください。" prompt="「種別」をプルダウンにて選択してください。" xr:uid="{BF816065-6AD6-4666-8E1F-73AC93308361}">
          <x14:formula1>
            <xm:f>※編集不可※選択項目!$A$2</xm:f>
          </x14:formula1>
          <xm:sqref>C12:C111</xm:sqref>
        </x14:dataValidation>
        <x14:dataValidation type="list" allowBlank="1" showInputMessage="1" showErrorMessage="1" xr:uid="{3E260B6B-9B56-4ED8-A192-930B24189A6B}">
          <x14:formula1>
            <xm:f>※編集不可※選択項目!$C$2:$C$5</xm:f>
          </x14:formula1>
          <xm:sqref>O12:O111</xm:sqref>
        </x14:dataValidation>
        <x14:dataValidation type="list" imeMode="disabled" allowBlank="1" showErrorMessage="1" prompt="単位を選択してください。" xr:uid="{D851A8AF-396C-4684-B65E-5ABFD7FAE2B7}">
          <x14:formula1>
            <xm:f>※編集不可※選択項目!$C$2:$C$5</xm:f>
          </x14:formula1>
          <xm:sqref>O11</xm:sqref>
        </x14:dataValidation>
        <x14:dataValidation type="list" allowBlank="1" showInputMessage="1" showErrorMessage="1" error="プルダウンより選択してください。" xr:uid="{C8DA1EB8-DD0C-41E1-871A-89478CE251A5}">
          <x14:formula1>
            <xm:f>※編集不可※選択項目!$B$2:$B$5</xm:f>
          </x14:formula1>
          <xm:sqref>H12:H111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"/>
  <sheetViews>
    <sheetView showGridLines="0" view="pageBreakPreview" zoomScaleNormal="85" zoomScaleSheetLayoutView="100" workbookViewId="0"/>
  </sheetViews>
  <sheetFormatPr defaultColWidth="9" defaultRowHeight="16.5" x14ac:dyDescent="0.15"/>
  <cols>
    <col min="1" max="2" width="7.75" style="1" customWidth="1"/>
    <col min="3" max="8" width="8" style="1" customWidth="1"/>
    <col min="9" max="9" width="9" style="1"/>
    <col min="10" max="10" width="14.625" style="1" customWidth="1"/>
    <col min="11" max="16384" width="9" style="1"/>
  </cols>
  <sheetData/>
  <sheetProtection algorithmName="SHA-512" hashValue="KK1yAaDa3fPwMXFitZOVSNzUizh6tEJ+l/6mxD4hecdTeM7DsRm7nXBWfXzgvAPIvuqg2Nnbbqm6A4wA2GrUsQ==" saltValue="hCeGITOjH/oHRg9q9UQIBQ==" spinCount="100000" sheet="1" objects="1" scenarios="1" selectLockedCells="1" selectUnlockedCells="1"/>
  <phoneticPr fontId="7"/>
  <pageMargins left="0.7" right="0.7" top="0.75" bottom="0.75" header="0.3" footer="0.3"/>
  <pageSetup paperSize="9" scale="78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106785-3FD6-43CF-9892-5D81D8EF4142}">
  <sheetPr codeName="Sheet2"/>
  <dimension ref="A1:B27"/>
  <sheetViews>
    <sheetView showGridLines="0" view="pageBreakPreview" zoomScale="85" zoomScaleNormal="100" zoomScaleSheetLayoutView="85" workbookViewId="0"/>
  </sheetViews>
  <sheetFormatPr defaultColWidth="9" defaultRowHeight="13.5" x14ac:dyDescent="0.15"/>
  <cols>
    <col min="1" max="1" width="13.5" style="89" customWidth="1"/>
    <col min="2" max="2" width="86.75" style="89" customWidth="1"/>
    <col min="3" max="16384" width="9" style="89"/>
  </cols>
  <sheetData>
    <row r="1" spans="1:2" ht="30" customHeight="1" x14ac:dyDescent="0.15">
      <c r="A1" s="119" t="s">
        <v>63</v>
      </c>
    </row>
    <row r="2" spans="1:2" ht="22.5" customHeight="1" x14ac:dyDescent="0.15">
      <c r="A2" s="141" t="s">
        <v>64</v>
      </c>
      <c r="B2" s="117" t="s">
        <v>91</v>
      </c>
    </row>
    <row r="3" spans="1:2" ht="22.5" customHeight="1" x14ac:dyDescent="0.15">
      <c r="A3" s="141" t="s">
        <v>65</v>
      </c>
      <c r="B3" s="118" t="s">
        <v>100</v>
      </c>
    </row>
    <row r="4" spans="1:2" ht="19.5" customHeight="1" x14ac:dyDescent="0.15">
      <c r="A4" s="196" t="s">
        <v>66</v>
      </c>
      <c r="B4" s="199" t="s">
        <v>101</v>
      </c>
    </row>
    <row r="5" spans="1:2" ht="19.5" customHeight="1" x14ac:dyDescent="0.15">
      <c r="A5" s="197"/>
      <c r="B5" s="200"/>
    </row>
    <row r="6" spans="1:2" ht="19.5" customHeight="1" x14ac:dyDescent="0.15">
      <c r="A6" s="197"/>
      <c r="B6" s="200"/>
    </row>
    <row r="7" spans="1:2" ht="19.5" customHeight="1" x14ac:dyDescent="0.15">
      <c r="A7" s="197"/>
      <c r="B7" s="200"/>
    </row>
    <row r="8" spans="1:2" ht="19.5" customHeight="1" x14ac:dyDescent="0.15">
      <c r="A8" s="197"/>
      <c r="B8" s="200"/>
    </row>
    <row r="9" spans="1:2" ht="19.5" customHeight="1" x14ac:dyDescent="0.15">
      <c r="A9" s="197"/>
      <c r="B9" s="200"/>
    </row>
    <row r="10" spans="1:2" ht="19.5" customHeight="1" x14ac:dyDescent="0.15">
      <c r="A10" s="197"/>
      <c r="B10" s="200"/>
    </row>
    <row r="11" spans="1:2" ht="19.5" customHeight="1" x14ac:dyDescent="0.15">
      <c r="A11" s="197"/>
      <c r="B11" s="200"/>
    </row>
    <row r="12" spans="1:2" ht="19.5" customHeight="1" x14ac:dyDescent="0.15">
      <c r="A12" s="197"/>
      <c r="B12" s="200"/>
    </row>
    <row r="13" spans="1:2" ht="19.5" customHeight="1" x14ac:dyDescent="0.15">
      <c r="A13" s="197"/>
      <c r="B13" s="200"/>
    </row>
    <row r="14" spans="1:2" ht="19.5" customHeight="1" x14ac:dyDescent="0.15">
      <c r="A14" s="197"/>
      <c r="B14" s="200"/>
    </row>
    <row r="15" spans="1:2" ht="19.5" customHeight="1" x14ac:dyDescent="0.15">
      <c r="A15" s="197"/>
      <c r="B15" s="200"/>
    </row>
    <row r="16" spans="1:2" ht="19.5" customHeight="1" x14ac:dyDescent="0.15">
      <c r="A16" s="197"/>
      <c r="B16" s="200"/>
    </row>
    <row r="17" spans="1:2" ht="19.5" customHeight="1" x14ac:dyDescent="0.15">
      <c r="A17" s="197"/>
      <c r="B17" s="200"/>
    </row>
    <row r="18" spans="1:2" ht="19.5" customHeight="1" x14ac:dyDescent="0.15">
      <c r="A18" s="197"/>
      <c r="B18" s="200"/>
    </row>
    <row r="19" spans="1:2" ht="19.5" customHeight="1" x14ac:dyDescent="0.15">
      <c r="A19" s="197"/>
      <c r="B19" s="200"/>
    </row>
    <row r="20" spans="1:2" ht="19.5" customHeight="1" x14ac:dyDescent="0.15">
      <c r="A20" s="197"/>
      <c r="B20" s="200"/>
    </row>
    <row r="21" spans="1:2" ht="19.5" customHeight="1" x14ac:dyDescent="0.15">
      <c r="A21" s="197"/>
      <c r="B21" s="200"/>
    </row>
    <row r="22" spans="1:2" ht="19.5" customHeight="1" x14ac:dyDescent="0.15">
      <c r="A22" s="197"/>
      <c r="B22" s="200"/>
    </row>
    <row r="23" spans="1:2" ht="19.5" customHeight="1" x14ac:dyDescent="0.15">
      <c r="A23" s="197"/>
      <c r="B23" s="200"/>
    </row>
    <row r="24" spans="1:2" ht="19.5" customHeight="1" x14ac:dyDescent="0.15">
      <c r="A24" s="197"/>
      <c r="B24" s="200"/>
    </row>
    <row r="25" spans="1:2" ht="19.5" customHeight="1" x14ac:dyDescent="0.15">
      <c r="A25" s="197"/>
      <c r="B25" s="200"/>
    </row>
    <row r="26" spans="1:2" ht="19.5" customHeight="1" x14ac:dyDescent="0.15">
      <c r="A26" s="197"/>
      <c r="B26" s="200"/>
    </row>
    <row r="27" spans="1:2" ht="19.5" customHeight="1" x14ac:dyDescent="0.15">
      <c r="A27" s="198"/>
      <c r="B27" s="201"/>
    </row>
  </sheetData>
  <sheetProtection algorithmName="SHA-512" hashValue="jWy9JeOLBV9Rb+66ity/hGBbaRcB0m5ju4tF6chu+XuJDSo0LWSehv47graZ35PFf/e9Ai0+Y1aYKMn2yHtZkg==" saltValue="J/rv7Bjv088rnD47Th6dig==" spinCount="100000" sheet="1" objects="1" scenarios="1"/>
  <mergeCells count="2">
    <mergeCell ref="A4:A27"/>
    <mergeCell ref="B4:B27"/>
  </mergeCells>
  <phoneticPr fontId="7"/>
  <hyperlinks>
    <hyperlink ref="B2" r:id="rId1" xr:uid="{42CD0605-A8B3-40EC-AB4A-6AD10D2D0235}"/>
  </hyperlinks>
  <pageMargins left="0.7" right="0.7" top="0.75" bottom="0.75" header="0.3" footer="0.3"/>
  <pageSetup paperSize="9" scale="74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G31"/>
  <sheetViews>
    <sheetView zoomScaleNormal="100" workbookViewId="0"/>
  </sheetViews>
  <sheetFormatPr defaultColWidth="9" defaultRowHeight="14.25" x14ac:dyDescent="0.15"/>
  <cols>
    <col min="1" max="4" width="26.25" style="2" customWidth="1"/>
    <col min="5" max="5" width="6.625" style="2" customWidth="1"/>
    <col min="6" max="8" width="11.125" style="2" bestFit="1" customWidth="1"/>
    <col min="9" max="16384" width="9" style="2"/>
  </cols>
  <sheetData>
    <row r="1" spans="1:7" ht="31.5" x14ac:dyDescent="0.15">
      <c r="A1" s="5" t="s">
        <v>1</v>
      </c>
      <c r="B1" s="5" t="s">
        <v>2</v>
      </c>
      <c r="C1" s="5" t="s">
        <v>9</v>
      </c>
      <c r="D1" s="6" t="s">
        <v>13</v>
      </c>
      <c r="F1" s="142" t="s">
        <v>106</v>
      </c>
      <c r="G1" s="142" t="s">
        <v>107</v>
      </c>
    </row>
    <row r="2" spans="1:7" ht="16.5" x14ac:dyDescent="0.15">
      <c r="A2" s="7" t="s">
        <v>104</v>
      </c>
      <c r="B2" s="7" t="s">
        <v>40</v>
      </c>
      <c r="C2" s="8" t="s">
        <v>11</v>
      </c>
      <c r="D2" s="7" t="s">
        <v>43</v>
      </c>
      <c r="F2" s="7">
        <v>82</v>
      </c>
      <c r="G2" s="7">
        <v>41</v>
      </c>
    </row>
    <row r="3" spans="1:7" ht="16.5" x14ac:dyDescent="0.15">
      <c r="A3" s="9"/>
      <c r="B3" s="7" t="s">
        <v>111</v>
      </c>
      <c r="C3" s="8" t="s">
        <v>12</v>
      </c>
      <c r="D3" s="7" t="s">
        <v>45</v>
      </c>
    </row>
    <row r="4" spans="1:7" ht="16.5" x14ac:dyDescent="0.15">
      <c r="A4" s="9"/>
      <c r="B4" s="7" t="s">
        <v>112</v>
      </c>
      <c r="C4" s="8" t="s">
        <v>14</v>
      </c>
      <c r="D4" s="7" t="s">
        <v>44</v>
      </c>
    </row>
    <row r="5" spans="1:7" ht="16.5" x14ac:dyDescent="0.15">
      <c r="A5" s="9"/>
      <c r="B5" s="7" t="s">
        <v>41</v>
      </c>
      <c r="C5" s="8" t="s">
        <v>76</v>
      </c>
      <c r="D5" s="7"/>
    </row>
    <row r="6" spans="1:7" ht="16.5" x14ac:dyDescent="0.15">
      <c r="A6" s="9"/>
      <c r="B6" s="9"/>
      <c r="C6" s="10"/>
      <c r="D6" s="11"/>
    </row>
    <row r="7" spans="1:7" ht="16.5" x14ac:dyDescent="0.15">
      <c r="B7" s="9"/>
      <c r="C7" s="12"/>
      <c r="D7" s="7"/>
    </row>
    <row r="8" spans="1:7" ht="15.75" x14ac:dyDescent="0.15">
      <c r="C8" s="9"/>
      <c r="D8" s="7"/>
    </row>
    <row r="9" spans="1:7" ht="15.75" x14ac:dyDescent="0.15">
      <c r="C9" s="9"/>
      <c r="D9" s="13"/>
    </row>
    <row r="18" spans="4:4" ht="15.75" x14ac:dyDescent="0.15">
      <c r="D18" s="3"/>
    </row>
    <row r="19" spans="4:4" ht="15.75" x14ac:dyDescent="0.15">
      <c r="D19" s="3"/>
    </row>
    <row r="20" spans="4:4" ht="15.75" x14ac:dyDescent="0.15">
      <c r="D20" s="3"/>
    </row>
    <row r="21" spans="4:4" x14ac:dyDescent="0.15">
      <c r="D21" s="4"/>
    </row>
    <row r="22" spans="4:4" x14ac:dyDescent="0.15">
      <c r="D22" s="4"/>
    </row>
    <row r="23" spans="4:4" x14ac:dyDescent="0.15">
      <c r="D23" s="4"/>
    </row>
    <row r="24" spans="4:4" x14ac:dyDescent="0.15">
      <c r="D24" s="4"/>
    </row>
    <row r="25" spans="4:4" x14ac:dyDescent="0.15">
      <c r="D25" s="4"/>
    </row>
    <row r="26" spans="4:4" ht="15.75" x14ac:dyDescent="0.15">
      <c r="D26" s="3"/>
    </row>
    <row r="27" spans="4:4" ht="15.75" x14ac:dyDescent="0.15">
      <c r="D27" s="3"/>
    </row>
    <row r="28" spans="4:4" ht="15.75" x14ac:dyDescent="0.15">
      <c r="D28" s="3"/>
    </row>
    <row r="29" spans="4:4" ht="15.75" x14ac:dyDescent="0.15">
      <c r="D29" s="3"/>
    </row>
    <row r="30" spans="4:4" x14ac:dyDescent="0.15">
      <c r="D30" s="4"/>
    </row>
    <row r="31" spans="4:4" x14ac:dyDescent="0.15">
      <c r="D31" s="4"/>
    </row>
  </sheetData>
  <phoneticPr fontId="7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6</vt:i4>
      </vt:variant>
    </vt:vector>
  </HeadingPairs>
  <TitlesOfParts>
    <vt:vector size="11" baseType="lpstr">
      <vt:lpstr>入力例</vt:lpstr>
      <vt:lpstr>新規登録用</vt:lpstr>
      <vt:lpstr>基準値</vt:lpstr>
      <vt:lpstr>登録申請メールテンプレート</vt:lpstr>
      <vt:lpstr>※編集不可※選択項目</vt:lpstr>
      <vt:lpstr>基準値!Print_Area</vt:lpstr>
      <vt:lpstr>新規登録用!Print_Area</vt:lpstr>
      <vt:lpstr>登録申請メールテンプレート!Print_Area</vt:lpstr>
      <vt:lpstr>入力例!Print_Area</vt:lpstr>
      <vt:lpstr>新規登録用!Print_Titles</vt:lpstr>
      <vt:lpstr>入力例!Print_Titles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2016-07-14T09:41:32Z</dcterms:created>
  <dcterms:modified xsi:type="dcterms:W3CDTF">2023-02-17T01:56:02Z</dcterms:modified>
</cp:coreProperties>
</file>