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A5457B50-5753-4EB3-8FE7-DD51C7B72D7B}" xr6:coauthVersionLast="47" xr6:coauthVersionMax="47" xr10:uidLastSave="{00000000-0000-0000-0000-000000000000}"/>
  <workbookProtection workbookAlgorithmName="SHA-512" workbookHashValue="niXx6L0tAn+g5x2B3ndmz9MHLSjCD3lWmhaARKEbvHxOgaSmubGvcAdzhEhZAorYBjnKixWSqntlOAx1Q9KO6g==" workbookSaltValue="7BgxzRAcMzSi4CaH4IKgGQ==" workbookSpinCount="100000" lockStructure="1"/>
  <bookViews>
    <workbookView xWindow="-120" yWindow="-16320" windowWidth="29040" windowHeight="15720" tabRatio="843" xr2:uid="{00000000-000D-0000-FFFF-FFFF00000000}"/>
  </bookViews>
  <sheets>
    <sheet name="0.提出書類チェックリスト" sheetId="67" r:id="rId1"/>
    <sheet name="2.補助事業に要する経費、補助対象経費及び補助金の配分額" sheetId="7" r:id="rId2"/>
    <sheet name="3.役員名簿" sheetId="73" r:id="rId3"/>
    <sheet name="4.実施体制図" sheetId="74" r:id="rId4"/>
    <sheet name="7.人件費シート(固定資産計上しないもの)" sheetId="34" r:id="rId5"/>
    <sheet name="8.実証経費シート " sheetId="35" r:id="rId6"/>
    <sheet name="【非表示】R8_健保等級労務費単価表" sheetId="69" state="hidden" r:id="rId7"/>
  </sheets>
  <definedNames>
    <definedName name="_xlnm._FilterDatabase" localSheetId="4" hidden="1">'7.人件費シート(固定資産計上しないもの)'!#REF!</definedName>
    <definedName name="_xlnm._FilterDatabase" localSheetId="5" hidden="1">'8.実証経費シート '!$B$9:$AR$25</definedName>
    <definedName name="_xlnm.Print_Area" localSheetId="0">'0.提出書類チェックリスト'!$A$1:$J$15</definedName>
    <definedName name="_xlnm.Print_Area" localSheetId="1">'2.補助事業に要する経費、補助対象経費及び補助金の配分額'!$A$1:$H$14</definedName>
    <definedName name="_xlnm.Print_Area" localSheetId="2">'3.役員名簿'!$A$2:$J$33</definedName>
    <definedName name="_xlnm.Print_Area" localSheetId="3">'4.実施体制図'!$A$2:$H$38</definedName>
    <definedName name="_xlnm.Print_Area" localSheetId="4">'7.人件費シート(固定資産計上しないもの)'!$A$1:$AO$53</definedName>
    <definedName name="_xlnm.Print_Area" localSheetId="5">'8.実証経費シート '!$A$1:$AS$38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74" l="1"/>
  <c r="D12" i="7" l="1"/>
  <c r="M13" i="34"/>
  <c r="I3" i="35" a="1"/>
  <c r="I3" i="35" s="1"/>
  <c r="I3" i="34" a="1"/>
  <c r="I3" i="34" s="1"/>
  <c r="AG36" i="35" l="1"/>
  <c r="AG35" i="35"/>
  <c r="AG34" i="35"/>
  <c r="AG33" i="35"/>
  <c r="AG32" i="35"/>
  <c r="AG31" i="35"/>
  <c r="AG30" i="35"/>
  <c r="AA36" i="35"/>
  <c r="AA35" i="35"/>
  <c r="AA34" i="35"/>
  <c r="AA33" i="35"/>
  <c r="AA32" i="35"/>
  <c r="AA31" i="35"/>
  <c r="AA30" i="35"/>
  <c r="O36" i="35"/>
  <c r="O35" i="35"/>
  <c r="O34" i="35"/>
  <c r="O33" i="35"/>
  <c r="O32" i="35"/>
  <c r="O31" i="35"/>
  <c r="O30" i="35"/>
  <c r="U36" i="35"/>
  <c r="U35" i="35"/>
  <c r="U34" i="35"/>
  <c r="U33" i="35"/>
  <c r="U32" i="35"/>
  <c r="U31" i="35"/>
  <c r="U30" i="35"/>
  <c r="AI24" i="35"/>
  <c r="AI23" i="35"/>
  <c r="AI22" i="35"/>
  <c r="AI21" i="35"/>
  <c r="AI20" i="35"/>
  <c r="AI19" i="35"/>
  <c r="AI18" i="35"/>
  <c r="AI17" i="35"/>
  <c r="AI16" i="35"/>
  <c r="AI15" i="35"/>
  <c r="AI14" i="35"/>
  <c r="AI13" i="35"/>
  <c r="AI12" i="35"/>
  <c r="AI11" i="35"/>
  <c r="AI10" i="35"/>
  <c r="AJ11" i="34"/>
  <c r="P44" i="34"/>
  <c r="P32" i="34"/>
  <c r="AJ19" i="34"/>
  <c r="AJ17" i="34"/>
  <c r="AJ15" i="34"/>
  <c r="AJ13" i="34"/>
  <c r="AJ51" i="34" s="1"/>
  <c r="N3" i="7" a="1"/>
  <c r="N3" i="7" s="1"/>
  <c r="N11" i="7" s="1"/>
  <c r="M21" i="34"/>
  <c r="P22" i="34" s="1"/>
  <c r="M19" i="34"/>
  <c r="P20" i="34" s="1"/>
  <c r="M17" i="34"/>
  <c r="P18" i="34" s="1"/>
  <c r="M15" i="34"/>
  <c r="P16" i="34" s="1"/>
  <c r="P14" i="34"/>
  <c r="M11" i="34"/>
  <c r="P12" i="34" s="1"/>
  <c r="M49" i="34"/>
  <c r="R50" i="34" s="1"/>
  <c r="M47" i="34"/>
  <c r="P48" i="34" s="1"/>
  <c r="M45" i="34"/>
  <c r="P46" i="34" s="1"/>
  <c r="M43" i="34"/>
  <c r="M41" i="34"/>
  <c r="P42" i="34" s="1"/>
  <c r="M39" i="34"/>
  <c r="P40" i="34" s="1"/>
  <c r="M37" i="34"/>
  <c r="P38" i="34" s="1"/>
  <c r="M35" i="34"/>
  <c r="P36" i="34" s="1"/>
  <c r="M33" i="34"/>
  <c r="P34" i="34" s="1"/>
  <c r="M31" i="34"/>
  <c r="M29" i="34"/>
  <c r="P30" i="34" s="1"/>
  <c r="M27" i="34"/>
  <c r="P28" i="34" s="1"/>
  <c r="M25" i="34"/>
  <c r="P26" i="34" s="1"/>
  <c r="M23" i="34"/>
  <c r="P24" i="34" s="1"/>
  <c r="AI25" i="35" l="1"/>
  <c r="AM36" i="35"/>
  <c r="AM33" i="35"/>
  <c r="E11" i="7"/>
  <c r="N13" i="7"/>
  <c r="F11" i="7" s="1"/>
  <c r="N14" i="7"/>
  <c r="U37" i="35"/>
  <c r="AM34" i="35"/>
  <c r="O37" i="35"/>
  <c r="AM35" i="35"/>
  <c r="AM30" i="35"/>
  <c r="AM31" i="35"/>
  <c r="AA37" i="35"/>
  <c r="AG37" i="35"/>
  <c r="AM32" i="35"/>
  <c r="Z50" i="34"/>
  <c r="AH50" i="34"/>
  <c r="T50" i="34"/>
  <c r="X50" i="34"/>
  <c r="AF50" i="34"/>
  <c r="V50" i="34"/>
  <c r="P50" i="34"/>
  <c r="AB50" i="34"/>
  <c r="AD50" i="34"/>
  <c r="N12" i="7"/>
  <c r="AM37" i="35" l="1"/>
  <c r="E10" i="7" s="1" a="1"/>
  <c r="E10" i="7" s="1"/>
  <c r="AJ50" i="34"/>
  <c r="G11" i="7"/>
  <c r="F9" i="7"/>
  <c r="F10" i="7"/>
  <c r="AH12" i="34" l="1"/>
  <c r="AJ49" i="34"/>
  <c r="AH48" i="34"/>
  <c r="AF48" i="34"/>
  <c r="AD48" i="34"/>
  <c r="AB48" i="34"/>
  <c r="Z48" i="34"/>
  <c r="X48" i="34"/>
  <c r="V48" i="34"/>
  <c r="T48" i="34"/>
  <c r="R48" i="34"/>
  <c r="AJ47" i="34"/>
  <c r="AH46" i="34"/>
  <c r="AF46" i="34"/>
  <c r="AD46" i="34"/>
  <c r="AB46" i="34"/>
  <c r="Z46" i="34"/>
  <c r="X46" i="34"/>
  <c r="V46" i="34"/>
  <c r="T46" i="34"/>
  <c r="R46" i="34"/>
  <c r="AJ45" i="34"/>
  <c r="AH44" i="34"/>
  <c r="AF44" i="34"/>
  <c r="AD44" i="34"/>
  <c r="AB44" i="34"/>
  <c r="Z44" i="34"/>
  <c r="X44" i="34"/>
  <c r="V44" i="34"/>
  <c r="T44" i="34"/>
  <c r="R44" i="34"/>
  <c r="AJ43" i="34"/>
  <c r="AH42" i="34"/>
  <c r="AF42" i="34"/>
  <c r="AD42" i="34"/>
  <c r="AB42" i="34"/>
  <c r="Z42" i="34"/>
  <c r="X42" i="34"/>
  <c r="V42" i="34"/>
  <c r="T42" i="34"/>
  <c r="R42" i="34"/>
  <c r="AJ41" i="34"/>
  <c r="AH40" i="34"/>
  <c r="AF40" i="34"/>
  <c r="AD40" i="34"/>
  <c r="AB40" i="34"/>
  <c r="Z40" i="34"/>
  <c r="X40" i="34"/>
  <c r="V40" i="34"/>
  <c r="T40" i="34"/>
  <c r="R40" i="34"/>
  <c r="AJ39" i="34"/>
  <c r="AH38" i="34"/>
  <c r="AF38" i="34"/>
  <c r="AD38" i="34"/>
  <c r="AB38" i="34"/>
  <c r="Z38" i="34"/>
  <c r="X38" i="34"/>
  <c r="V38" i="34"/>
  <c r="T38" i="34"/>
  <c r="R38" i="34"/>
  <c r="AJ37" i="34"/>
  <c r="AH36" i="34"/>
  <c r="AF36" i="34"/>
  <c r="AD36" i="34"/>
  <c r="AB36" i="34"/>
  <c r="Z36" i="34"/>
  <c r="X36" i="34"/>
  <c r="V36" i="34"/>
  <c r="T36" i="34"/>
  <c r="R36" i="34"/>
  <c r="AJ35" i="34"/>
  <c r="AH34" i="34"/>
  <c r="AF34" i="34"/>
  <c r="AD34" i="34"/>
  <c r="AB34" i="34"/>
  <c r="Z34" i="34"/>
  <c r="X34" i="34"/>
  <c r="V34" i="34"/>
  <c r="T34" i="34"/>
  <c r="R34" i="34"/>
  <c r="AJ33" i="34"/>
  <c r="AH32" i="34"/>
  <c r="AF32" i="34"/>
  <c r="AD32" i="34"/>
  <c r="AB32" i="34"/>
  <c r="Z32" i="34"/>
  <c r="X32" i="34"/>
  <c r="V32" i="34"/>
  <c r="T32" i="34"/>
  <c r="R32" i="34"/>
  <c r="AJ31" i="34"/>
  <c r="AH30" i="34"/>
  <c r="AF30" i="34"/>
  <c r="AD30" i="34"/>
  <c r="AB30" i="34"/>
  <c r="Z30" i="34"/>
  <c r="X30" i="34"/>
  <c r="V30" i="34"/>
  <c r="T30" i="34"/>
  <c r="R30" i="34"/>
  <c r="AJ29" i="34"/>
  <c r="AH28" i="34"/>
  <c r="AF28" i="34"/>
  <c r="AD28" i="34"/>
  <c r="AB28" i="34"/>
  <c r="Z28" i="34"/>
  <c r="X28" i="34"/>
  <c r="V28" i="34"/>
  <c r="T28" i="34"/>
  <c r="R28" i="34"/>
  <c r="AJ27" i="34"/>
  <c r="AH26" i="34"/>
  <c r="AF26" i="34"/>
  <c r="AD26" i="34"/>
  <c r="AB26" i="34"/>
  <c r="Z26" i="34"/>
  <c r="X26" i="34"/>
  <c r="V26" i="34"/>
  <c r="T26" i="34"/>
  <c r="R26" i="34"/>
  <c r="AJ25" i="34"/>
  <c r="AJ23" i="34"/>
  <c r="AD24" i="34"/>
  <c r="AH22" i="34"/>
  <c r="AF22" i="34"/>
  <c r="AD22" i="34"/>
  <c r="AB22" i="34"/>
  <c r="Z22" i="34"/>
  <c r="X22" i="34"/>
  <c r="V22" i="34"/>
  <c r="T22" i="34"/>
  <c r="R22" i="34"/>
  <c r="AJ21" i="34"/>
  <c r="Z20" i="34"/>
  <c r="AH18" i="34"/>
  <c r="AF18" i="34"/>
  <c r="AD18" i="34"/>
  <c r="AB18" i="34"/>
  <c r="Z18" i="34"/>
  <c r="X18" i="34"/>
  <c r="V18" i="34"/>
  <c r="T18" i="34"/>
  <c r="R18" i="34"/>
  <c r="T16" i="34"/>
  <c r="X14" i="34"/>
  <c r="AJ28" i="34" l="1"/>
  <c r="AJ40" i="34"/>
  <c r="AJ18" i="34"/>
  <c r="AJ34" i="34"/>
  <c r="AJ36" i="34"/>
  <c r="AJ38" i="34"/>
  <c r="AJ42" i="34"/>
  <c r="AJ22" i="34"/>
  <c r="AJ44" i="34"/>
  <c r="AJ32" i="34"/>
  <c r="AJ46" i="34"/>
  <c r="AJ30" i="34"/>
  <c r="AJ26" i="34"/>
  <c r="AJ48" i="34"/>
  <c r="AF24" i="34"/>
  <c r="AH24" i="34"/>
  <c r="V24" i="34"/>
  <c r="R24" i="34"/>
  <c r="X24" i="34"/>
  <c r="Z24" i="34"/>
  <c r="T24" i="34"/>
  <c r="AB24" i="34"/>
  <c r="AB20" i="34"/>
  <c r="AD20" i="34"/>
  <c r="AF20" i="34"/>
  <c r="R20" i="34"/>
  <c r="AH20" i="34"/>
  <c r="T20" i="34"/>
  <c r="V20" i="34"/>
  <c r="X20" i="34"/>
  <c r="AB14" i="34"/>
  <c r="AD14" i="34"/>
  <c r="Z16" i="34"/>
  <c r="Z14" i="34"/>
  <c r="AF14" i="34"/>
  <c r="AB16" i="34"/>
  <c r="V14" i="34"/>
  <c r="X16" i="34"/>
  <c r="R14" i="34"/>
  <c r="AH14" i="34"/>
  <c r="AD16" i="34"/>
  <c r="V16" i="34"/>
  <c r="T14" i="34"/>
  <c r="AF16" i="34"/>
  <c r="R16" i="34"/>
  <c r="AH16" i="34"/>
  <c r="Z12" i="34"/>
  <c r="R12" i="34"/>
  <c r="AD12" i="34"/>
  <c r="X12" i="34"/>
  <c r="AB12" i="34"/>
  <c r="T12" i="34"/>
  <c r="AF12" i="34"/>
  <c r="V12" i="34"/>
  <c r="AJ20" i="34" l="1"/>
  <c r="AJ16" i="34"/>
  <c r="AJ14" i="34"/>
  <c r="AJ12" i="34"/>
  <c r="AJ24" i="34"/>
  <c r="AJ52" i="34" s="1"/>
  <c r="E9" i="7" l="1" a="1"/>
  <c r="E9" i="7" s="1"/>
  <c r="E12" i="7" s="1"/>
  <c r="G10" i="7"/>
  <c r="G9" i="7" l="1"/>
  <c r="G1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M9" authorId="0" shapeId="0" xr:uid="{89401B67-E02C-49D7-AC18-967FE254B4E1}">
      <text>
        <r>
          <rPr>
            <sz val="12"/>
            <color indexed="81"/>
            <rFont val="MS P ゴシック"/>
            <family val="3"/>
            <charset val="128"/>
          </rPr>
          <t>内容や金額を証明する書類の
番号を記入して下さい。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<sst xmlns="http://schemas.openxmlformats.org/spreadsheetml/2006/main" count="467" uniqueCount="209">
  <si>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12"/>
  </si>
  <si>
    <t>（単位　円）</t>
    <phoneticPr fontId="12"/>
  </si>
  <si>
    <t>補助対象経費の区分</t>
    <rPh sb="0" eb="2">
      <t>ホジョ</t>
    </rPh>
    <rPh sb="2" eb="4">
      <t>タイショウ</t>
    </rPh>
    <rPh sb="4" eb="6">
      <t>ケイヒ</t>
    </rPh>
    <rPh sb="7" eb="9">
      <t>クブン</t>
    </rPh>
    <phoneticPr fontId="12"/>
  </si>
  <si>
    <t>合計</t>
  </si>
  <si>
    <t>その他</t>
    <rPh sb="2" eb="3">
      <t>タ</t>
    </rPh>
    <phoneticPr fontId="3"/>
  </si>
  <si>
    <t>合計</t>
    <rPh sb="0" eb="2">
      <t>ゴウケイ</t>
    </rPh>
    <phoneticPr fontId="3"/>
  </si>
  <si>
    <t>項　目</t>
    <rPh sb="0" eb="1">
      <t>コウ</t>
    </rPh>
    <rPh sb="2" eb="3">
      <t>メ</t>
    </rPh>
    <phoneticPr fontId="3"/>
  </si>
  <si>
    <t>通信費</t>
    <phoneticPr fontId="3"/>
  </si>
  <si>
    <t>氏名</t>
    <rPh sb="0" eb="2">
      <t>シメイ</t>
    </rPh>
    <phoneticPr fontId="3"/>
  </si>
  <si>
    <t>保険
等級</t>
    <rPh sb="0" eb="2">
      <t>ホケン</t>
    </rPh>
    <rPh sb="3" eb="5">
      <t>トウキュウ</t>
    </rPh>
    <phoneticPr fontId="3"/>
  </si>
  <si>
    <t>賞与
回数</t>
    <rPh sb="0" eb="2">
      <t>ショウヨ</t>
    </rPh>
    <rPh sb="3" eb="5">
      <t>カイスウ</t>
    </rPh>
    <phoneticPr fontId="3"/>
  </si>
  <si>
    <t>単価</t>
    <rPh sb="0" eb="2">
      <t>タンカ</t>
    </rPh>
    <phoneticPr fontId="3"/>
  </si>
  <si>
    <t>6月</t>
  </si>
  <si>
    <t>7月</t>
  </si>
  <si>
    <t>8月</t>
  </si>
  <si>
    <t>9月</t>
  </si>
  <si>
    <t>10月</t>
  </si>
  <si>
    <t>11月</t>
  </si>
  <si>
    <t>12月</t>
  </si>
  <si>
    <t>1月</t>
  </si>
  <si>
    <t>2月</t>
  </si>
  <si>
    <t>3月</t>
  </si>
  <si>
    <t>合計勤務時間</t>
    <rPh sb="0" eb="2">
      <t>ゴウケイ</t>
    </rPh>
    <rPh sb="2" eb="4">
      <t>キンム</t>
    </rPh>
    <rPh sb="4" eb="6">
      <t>ジカン</t>
    </rPh>
    <phoneticPr fontId="3"/>
  </si>
  <si>
    <t>内容</t>
    <rPh sb="0" eb="2">
      <t>ナイヨウ</t>
    </rPh>
    <phoneticPr fontId="3"/>
  </si>
  <si>
    <t>第２四半期</t>
    <rPh sb="0" eb="1">
      <t>ダイ</t>
    </rPh>
    <rPh sb="2" eb="5">
      <t>シハンキ</t>
    </rPh>
    <phoneticPr fontId="3"/>
  </si>
  <si>
    <t>第３四半期</t>
    <rPh sb="0" eb="1">
      <t>ダイ</t>
    </rPh>
    <rPh sb="2" eb="5">
      <t>シハンキ</t>
    </rPh>
    <phoneticPr fontId="3"/>
  </si>
  <si>
    <t>参照No.</t>
    <rPh sb="0" eb="2">
      <t>サンショウ</t>
    </rPh>
    <phoneticPr fontId="3"/>
  </si>
  <si>
    <t>※対象外業務を含む旅費は明確に補助対象部分を切り分けられる場合のみ該当経路が補助対象</t>
    <rPh sb="1" eb="4">
      <t>タイショウガイ</t>
    </rPh>
    <rPh sb="4" eb="6">
      <t>ギョウム</t>
    </rPh>
    <rPh sb="7" eb="8">
      <t>フク</t>
    </rPh>
    <rPh sb="9" eb="11">
      <t>リョヒ</t>
    </rPh>
    <rPh sb="12" eb="14">
      <t>メイカク</t>
    </rPh>
    <rPh sb="15" eb="17">
      <t>ホジョ</t>
    </rPh>
    <rPh sb="17" eb="19">
      <t>タイショウ</t>
    </rPh>
    <rPh sb="19" eb="21">
      <t>ブブン</t>
    </rPh>
    <rPh sb="22" eb="23">
      <t>キ</t>
    </rPh>
    <rPh sb="24" eb="25">
      <t>ワ</t>
    </rPh>
    <rPh sb="29" eb="31">
      <t>バアイ</t>
    </rPh>
    <rPh sb="33" eb="35">
      <t>ガイトウ</t>
    </rPh>
    <rPh sb="35" eb="37">
      <t>ケイロ</t>
    </rPh>
    <rPh sb="38" eb="40">
      <t>ホジョ</t>
    </rPh>
    <rPh sb="40" eb="42">
      <t>タイショウ</t>
    </rPh>
    <phoneticPr fontId="3"/>
  </si>
  <si>
    <t>氏名 カナ</t>
    <rPh sb="0" eb="2">
      <t>シメイ</t>
    </rPh>
    <phoneticPr fontId="12"/>
  </si>
  <si>
    <t>氏名 漢字</t>
    <rPh sb="0" eb="2">
      <t>シメイ</t>
    </rPh>
    <rPh sb="3" eb="5">
      <t>カンジ</t>
    </rPh>
    <phoneticPr fontId="12"/>
  </si>
  <si>
    <t>性別</t>
    <rPh sb="0" eb="2">
      <t>セイベツ</t>
    </rPh>
    <phoneticPr fontId="12"/>
  </si>
  <si>
    <t>役職名</t>
    <rPh sb="0" eb="3">
      <t>ヤクショクメイ</t>
    </rPh>
    <phoneticPr fontId="12"/>
  </si>
  <si>
    <t>年</t>
    <rPh sb="0" eb="1">
      <t>ネン</t>
    </rPh>
    <phoneticPr fontId="12"/>
  </si>
  <si>
    <t>月</t>
    <rPh sb="0" eb="1">
      <t>ゲツ</t>
    </rPh>
    <phoneticPr fontId="12"/>
  </si>
  <si>
    <t>日</t>
    <rPh sb="0" eb="1">
      <t>ニチ</t>
    </rPh>
    <phoneticPr fontId="12"/>
  </si>
  <si>
    <t>旅費</t>
    <rPh sb="0" eb="2">
      <t>リョヒ</t>
    </rPh>
    <phoneticPr fontId="3"/>
  </si>
  <si>
    <t>会議費</t>
    <rPh sb="0" eb="3">
      <t>カイギヒ</t>
    </rPh>
    <phoneticPr fontId="3"/>
  </si>
  <si>
    <t>項    目</t>
    <rPh sb="0" eb="1">
      <t>コウ</t>
    </rPh>
    <rPh sb="5" eb="6">
      <t>メ</t>
    </rPh>
    <phoneticPr fontId="3"/>
  </si>
  <si>
    <t>実証経費シート</t>
    <rPh sb="0" eb="2">
      <t>ジッショウ</t>
    </rPh>
    <rPh sb="2" eb="4">
      <t>ケイヒ</t>
    </rPh>
    <phoneticPr fontId="3"/>
  </si>
  <si>
    <t>第４四半期</t>
  </si>
  <si>
    <t>合計金額</t>
    <rPh sb="0" eb="2">
      <t>ゴウケイ</t>
    </rPh>
    <rPh sb="2" eb="4">
      <t>キンガク</t>
    </rPh>
    <phoneticPr fontId="3"/>
  </si>
  <si>
    <t>　</t>
    <phoneticPr fontId="3"/>
  </si>
  <si>
    <r>
      <t>※</t>
    </r>
    <r>
      <rPr>
        <sz val="11"/>
        <color rgb="FFFF0000"/>
        <rFont val="ＭＳ 明朝"/>
        <family val="1"/>
        <charset val="128"/>
      </rPr>
      <t>支払い月で計上をすること</t>
    </r>
    <rPh sb="1" eb="3">
      <t>シハラ</t>
    </rPh>
    <rPh sb="4" eb="5">
      <t>ヅキ</t>
    </rPh>
    <rPh sb="6" eb="8">
      <t>ケイジョウ</t>
    </rPh>
    <phoneticPr fontId="3"/>
  </si>
  <si>
    <t>様式</t>
  </si>
  <si>
    <t>書類名称</t>
  </si>
  <si>
    <t>自由</t>
  </si>
  <si>
    <t>別紙1</t>
  </si>
  <si>
    <t>別紙2</t>
  </si>
  <si>
    <t>役員名簿</t>
  </si>
  <si>
    <t>別紙3</t>
  </si>
  <si>
    <t>実施体制図</t>
  </si>
  <si>
    <t>実証経費シート</t>
  </si>
  <si>
    <t>実証経費の経費根拠資料</t>
  </si>
  <si>
    <t>情報セキュリティポリシー　等</t>
  </si>
  <si>
    <t>実施体制図</t>
    <phoneticPr fontId="3"/>
  </si>
  <si>
    <t>事業者名</t>
  </si>
  <si>
    <t>住所</t>
  </si>
  <si>
    <t>業務の範囲</t>
  </si>
  <si>
    <t>【実施体制図に記載すべき事項】</t>
    <phoneticPr fontId="3"/>
  </si>
  <si>
    <t>印刷製本費</t>
    <rPh sb="0" eb="2">
      <t>インサツ</t>
    </rPh>
    <rPh sb="2" eb="4">
      <t>セイホン</t>
    </rPh>
    <rPh sb="4" eb="5">
      <t>ヒ</t>
    </rPh>
    <phoneticPr fontId="3"/>
  </si>
  <si>
    <t>合計</t>
    <rPh sb="0" eb="2">
      <t>ゴウケイ</t>
    </rPh>
    <phoneticPr fontId="3"/>
  </si>
  <si>
    <t>経済　太郎</t>
    <rPh sb="0" eb="2">
      <t>ケイザイ</t>
    </rPh>
    <rPh sb="3" eb="5">
      <t>タロウ</t>
    </rPh>
    <phoneticPr fontId="3"/>
  </si>
  <si>
    <t>01</t>
    <phoneticPr fontId="3"/>
  </si>
  <si>
    <t>消費税</t>
    <rPh sb="0" eb="3">
      <t>ショウヒゼイ</t>
    </rPh>
    <phoneticPr fontId="3"/>
  </si>
  <si>
    <t>人件費</t>
    <rPh sb="0" eb="3">
      <t>ジンケンヒ</t>
    </rPh>
    <phoneticPr fontId="3"/>
  </si>
  <si>
    <t>実証経費</t>
    <phoneticPr fontId="3"/>
  </si>
  <si>
    <t>No.</t>
  </si>
  <si>
    <t>補助事業に要する経費、補助対象経費及び補助金の配分額</t>
  </si>
  <si>
    <t>人件費シート</t>
  </si>
  <si>
    <t>社内のコンプライアンス体制図</t>
  </si>
  <si>
    <t>時間(hh:mm)</t>
    <phoneticPr fontId="3"/>
  </si>
  <si>
    <t>金額(￥)</t>
    <rPh sb="0" eb="2">
      <t>キンガク</t>
    </rPh>
    <phoneticPr fontId="3"/>
  </si>
  <si>
    <t>別紙</t>
    <rPh sb="0" eb="2">
      <t>ベッシ</t>
    </rPh>
    <phoneticPr fontId="3"/>
  </si>
  <si>
    <t>暴力団排除に関する制約事項</t>
    <phoneticPr fontId="3"/>
  </si>
  <si>
    <t>注意事項</t>
    <rPh sb="0" eb="4">
      <t>チュウイジコウ</t>
    </rPh>
    <phoneticPr fontId="3"/>
  </si>
  <si>
    <t>会社名</t>
    <rPh sb="0" eb="3">
      <t>カイシャメイ</t>
    </rPh>
    <phoneticPr fontId="12"/>
  </si>
  <si>
    <t>1960</t>
    <phoneticPr fontId="3"/>
  </si>
  <si>
    <t>役員名簿</t>
    <rPh sb="0" eb="1">
      <t>ヤク</t>
    </rPh>
    <rPh sb="1" eb="2">
      <t>イン</t>
    </rPh>
    <rPh sb="2" eb="3">
      <t>ナ</t>
    </rPh>
    <rPh sb="3" eb="4">
      <t>ボ</t>
    </rPh>
    <phoneticPr fontId="12"/>
  </si>
  <si>
    <t>・書類提出時点の全ての役員を記載（執行役員を除く）</t>
    <phoneticPr fontId="3"/>
  </si>
  <si>
    <t>・本書類の記に記載されている事項に該当しないことを確認して提出すること</t>
    <phoneticPr fontId="3"/>
  </si>
  <si>
    <t>指定書式1</t>
    <rPh sb="0" eb="4">
      <t>シテイショシキ</t>
    </rPh>
    <phoneticPr fontId="3"/>
  </si>
  <si>
    <t>指定書式2</t>
    <rPh sb="0" eb="4">
      <t>シテイショシキ</t>
    </rPh>
    <phoneticPr fontId="3"/>
  </si>
  <si>
    <t>指定書式3</t>
    <rPh sb="0" eb="4">
      <t>シテイショシキ</t>
    </rPh>
    <phoneticPr fontId="3"/>
  </si>
  <si>
    <t>●</t>
    <phoneticPr fontId="3"/>
  </si>
  <si>
    <t>△</t>
    <phoneticPr fontId="3"/>
  </si>
  <si>
    <t>・（別紙1）の入力金額と一致していること
・人件費（固定資産計上しないもの）を補助対象経費として申請する場合のみ</t>
    <rPh sb="39" eb="45">
      <t>ホジョタイショウケイヒ</t>
    </rPh>
    <phoneticPr fontId="3"/>
  </si>
  <si>
    <t>・（別紙1）の入力金額と一致していること
・実証経費を補助対象経費として申請する場合のみ</t>
    <rPh sb="2" eb="4">
      <t>ベッシ</t>
    </rPh>
    <rPh sb="7" eb="9">
      <t>ニュウリョク</t>
    </rPh>
    <rPh sb="9" eb="11">
      <t>キンガク</t>
    </rPh>
    <rPh sb="12" eb="14">
      <t>イッチ</t>
    </rPh>
    <rPh sb="22" eb="24">
      <t>ジッショウ</t>
    </rPh>
    <rPh sb="24" eb="26">
      <t>ケイヒ</t>
    </rPh>
    <rPh sb="27" eb="29">
      <t>ホジョ</t>
    </rPh>
    <rPh sb="29" eb="31">
      <t>タイショウ</t>
    </rPh>
    <rPh sb="31" eb="33">
      <t>ケイヒ</t>
    </rPh>
    <rPh sb="36" eb="38">
      <t>シンセイ</t>
    </rPh>
    <rPh sb="40" eb="42">
      <t>バアイ</t>
    </rPh>
    <phoneticPr fontId="3"/>
  </si>
  <si>
    <t>・売上高、営業利益、経常利益、総資産、純資産が記載されている箇所をマーカーするなどして明確にすること
・決算報告書は、表紙及び上記の内容が記載されている該当ページを抜粋し、提出すること（全ページの提出は不要）
・原則、申請者単体の決算報告書とすること</t>
    <phoneticPr fontId="3"/>
  </si>
  <si>
    <t>・コンプライアンス遵守の仕組みがわかる体制図</t>
    <phoneticPr fontId="3"/>
  </si>
  <si>
    <t>・情報管理における取り組みがわかる資料
・取得している場合、第三者認証の認証証明書、社内規程のコピー等</t>
    <phoneticPr fontId="3"/>
  </si>
  <si>
    <t>提出
チェック</t>
    <rPh sb="0" eb="2">
      <t>テイシュツ</t>
    </rPh>
    <phoneticPr fontId="3"/>
  </si>
  <si>
    <t>申請事業</t>
    <rPh sb="0" eb="4">
      <t>シンセイジギョウ</t>
    </rPh>
    <phoneticPr fontId="3"/>
  </si>
  <si>
    <t>申請者名</t>
    <phoneticPr fontId="3"/>
  </si>
  <si>
    <t>人件費シート（固定資産計上しないもの）</t>
    <rPh sb="0" eb="3">
      <t>ジンケンヒ</t>
    </rPh>
    <rPh sb="7" eb="11">
      <t>コテイシサン</t>
    </rPh>
    <rPh sb="11" eb="13">
      <t>ケイジョウ</t>
    </rPh>
    <phoneticPr fontId="3"/>
  </si>
  <si>
    <t>健保等級適用者</t>
  </si>
  <si>
    <t>労務費単価(円／時間)</t>
  </si>
  <si>
    <t>報酬月額</t>
  </si>
  <si>
    <t>Ａ．賞与なし、年４回以上</t>
  </si>
  <si>
    <t>Ｂ．賞与１回～３回</t>
  </si>
  <si>
    <t>月給範囲額</t>
  </si>
  <si>
    <t>以上</t>
  </si>
  <si>
    <t>～</t>
  </si>
  <si>
    <t>未満</t>
  </si>
  <si>
    <r>
      <rPr>
        <sz val="8"/>
        <rFont val="Meiryo UI"/>
        <family val="3"/>
        <charset val="128"/>
      </rPr>
      <t>健保等級適用者以外
（年俸制・月給制）</t>
    </r>
  </si>
  <si>
    <r>
      <rPr>
        <sz val="8"/>
        <rFont val="Meiryo UI"/>
        <family val="3"/>
        <charset val="128"/>
      </rPr>
      <t>労務費単価
(円／時間）</t>
    </r>
  </si>
  <si>
    <t>等級</t>
    <phoneticPr fontId="3"/>
  </si>
  <si>
    <t>生年月日</t>
    <rPh sb="0" eb="4">
      <t>セイネンガッピ</t>
    </rPh>
    <phoneticPr fontId="3"/>
  </si>
  <si>
    <t>(注)
　役員名簿については、氏名カナ（半角、姓と名の間も半角で１マス空け）、氏名漢字（全角、姓と名の間も全角で１マス空け）、生年月日（数字は年を４桁半角、月日を２桁半角）、性別（半角で男性はM、女性はF）、会社名及び役職名を記載する。（上記記載例参照）。
　また、外国人については、氏名漢字欄にはアルファベットを、氏名カナ欄は当該アルファベットのカナ読みを記載すること。</t>
    <rPh sb="20" eb="22">
      <t>ハンカク</t>
    </rPh>
    <rPh sb="29" eb="31">
      <t>ハンカク</t>
    </rPh>
    <rPh sb="90" eb="92">
      <t>ハンカク</t>
    </rPh>
    <rPh sb="104" eb="107">
      <t>カイシャメイ</t>
    </rPh>
    <rPh sb="119" eb="121">
      <t>ジョウキ</t>
    </rPh>
    <rPh sb="121" eb="123">
      <t>キサイ</t>
    </rPh>
    <rPh sb="123" eb="124">
      <t>レイ</t>
    </rPh>
    <rPh sb="124" eb="126">
      <t>サンショウ</t>
    </rPh>
    <rPh sb="144" eb="146">
      <t>カンジ</t>
    </rPh>
    <phoneticPr fontId="12"/>
  </si>
  <si>
    <t>実施体制（補助事業者及び税込み１００万円以上の契約。請負その他委託の形式を問わない。）</t>
    <phoneticPr fontId="3"/>
  </si>
  <si>
    <t>関係</t>
    <phoneticPr fontId="3"/>
  </si>
  <si>
    <t>精算行為の有無</t>
    <rPh sb="0" eb="2">
      <t>セイサン</t>
    </rPh>
    <rPh sb="2" eb="4">
      <t>コウイ</t>
    </rPh>
    <rPh sb="5" eb="7">
      <t>ウム</t>
    </rPh>
    <phoneticPr fontId="3"/>
  </si>
  <si>
    <t>・第三者の委託先からさらに委託している場合（再委託などを行っている場合で、税込み１００万円以上の取引に限る）も上記同様に記載のこと。</t>
    <phoneticPr fontId="3"/>
  </si>
  <si>
    <t>交付申請書</t>
    <phoneticPr fontId="3"/>
  </si>
  <si>
    <t>様式第1</t>
    <phoneticPr fontId="3"/>
  </si>
  <si>
    <t>－</t>
  </si>
  <si>
    <t>－</t>
    <phoneticPr fontId="3"/>
  </si>
  <si>
    <t>別紙1</t>
    <rPh sb="0" eb="2">
      <t>ベッシ</t>
    </rPh>
    <phoneticPr fontId="12"/>
  </si>
  <si>
    <t>出典</t>
    <rPh sb="0" eb="2">
      <t>シュッテン</t>
    </rPh>
    <phoneticPr fontId="3"/>
  </si>
  <si>
    <t>指定書式2</t>
    <rPh sb="0" eb="2">
      <t>シテイ</t>
    </rPh>
    <rPh sb="2" eb="4">
      <t>ショシキ</t>
    </rPh>
    <phoneticPr fontId="3"/>
  </si>
  <si>
    <t>指定書式3</t>
    <rPh sb="0" eb="2">
      <t>シテイ</t>
    </rPh>
    <rPh sb="2" eb="4">
      <t>ショシキ</t>
    </rPh>
    <phoneticPr fontId="3"/>
  </si>
  <si>
    <t>事業</t>
    <rPh sb="0" eb="2">
      <t>ジギョウ</t>
    </rPh>
    <phoneticPr fontId="3"/>
  </si>
  <si>
    <t>補助率</t>
    <rPh sb="0" eb="3">
      <t>ホジョリツ</t>
    </rPh>
    <phoneticPr fontId="3"/>
  </si>
  <si>
    <t>上限</t>
    <rPh sb="0" eb="2">
      <t>ジョウゲン</t>
    </rPh>
    <phoneticPr fontId="3"/>
  </si>
  <si>
    <t>＜条件＞</t>
    <rPh sb="1" eb="3">
      <t>ジョウケン</t>
    </rPh>
    <phoneticPr fontId="3"/>
  </si>
  <si>
    <t>事業名</t>
    <rPh sb="0" eb="2">
      <t>ジギョウ</t>
    </rPh>
    <rPh sb="2" eb="3">
      <t>メイ</t>
    </rPh>
    <phoneticPr fontId="3"/>
  </si>
  <si>
    <t>1/2以内</t>
    <rPh sb="3" eb="5">
      <t>イナイ</t>
    </rPh>
    <phoneticPr fontId="3"/>
  </si>
  <si>
    <t>上限額</t>
    <rPh sb="0" eb="3">
      <t>ジョウゲンガク</t>
    </rPh>
    <phoneticPr fontId="3"/>
  </si>
  <si>
    <t>＜呼び出し＞</t>
    <rPh sb="1" eb="2">
      <t>ヨ</t>
    </rPh>
    <rPh sb="3" eb="4">
      <t>ダ</t>
    </rPh>
    <phoneticPr fontId="3"/>
  </si>
  <si>
    <t>＜反映用＞</t>
    <rPh sb="1" eb="4">
      <t>ハンエイヨウ</t>
    </rPh>
    <phoneticPr fontId="3"/>
  </si>
  <si>
    <t>消費税補助</t>
    <rPh sb="0" eb="3">
      <t>ショウヒゼイ</t>
    </rPh>
    <rPh sb="3" eb="5">
      <t>ホジョ</t>
    </rPh>
    <phoneticPr fontId="3"/>
  </si>
  <si>
    <t>補助金の交付申請額</t>
    <rPh sb="0" eb="3">
      <t>ホジョキン</t>
    </rPh>
    <rPh sb="4" eb="6">
      <t>コウフ</t>
    </rPh>
    <rPh sb="6" eb="8">
      <t>シンセイ</t>
    </rPh>
    <rPh sb="8" eb="9">
      <t>ガク</t>
    </rPh>
    <phoneticPr fontId="3"/>
  </si>
  <si>
    <t>補助率</t>
    <rPh sb="0" eb="2">
      <t>ホジョ</t>
    </rPh>
    <rPh sb="2" eb="3">
      <t>リツ</t>
    </rPh>
    <phoneticPr fontId="3"/>
  </si>
  <si>
    <t>補助対象経費の額</t>
    <rPh sb="0" eb="2">
      <t>ホジョ</t>
    </rPh>
    <rPh sb="2" eb="4">
      <t>タイショウ</t>
    </rPh>
    <rPh sb="4" eb="6">
      <t>ケイヒ</t>
    </rPh>
    <rPh sb="7" eb="8">
      <t>ガク</t>
    </rPh>
    <phoneticPr fontId="3"/>
  </si>
  <si>
    <t>補助事業に要する経費</t>
    <phoneticPr fontId="3"/>
  </si>
  <si>
    <t>リース料・レンタル料・賃料</t>
    <rPh sb="3" eb="4">
      <t>リョウ</t>
    </rPh>
    <rPh sb="9" eb="10">
      <t>リョウ</t>
    </rPh>
    <rPh sb="11" eb="13">
      <t>チンリョウ</t>
    </rPh>
    <phoneticPr fontId="3"/>
  </si>
  <si>
    <t>委託・外注費</t>
    <phoneticPr fontId="3"/>
  </si>
  <si>
    <t>6月</t>
    <phoneticPr fontId="3"/>
  </si>
  <si>
    <t>・実証経費の単価や数量がわかる資料（見積書・カタログ等）
・見積書は宛先、発行元、発行日が確認できること
・申請時点は概算見積で可とするが、補助対象と補助対象外の切り分けができる粒度の内訳書が添付されていること
三者見積りを取得したうえで発注を行うこと（相見積要否については、P.11及びP.20を参照）
・補助対象経費が最安値の見積を補助対象経費とする（発注は最安値以外の事業者でも可）</t>
    <phoneticPr fontId="3"/>
  </si>
  <si>
    <t>　　黄色セルに直接入力してください</t>
    <rPh sb="2" eb="4">
      <t>キイロ</t>
    </rPh>
    <rPh sb="7" eb="9">
      <t>チョクセツ</t>
    </rPh>
    <rPh sb="9" eb="11">
      <t>ニュウリョク</t>
    </rPh>
    <phoneticPr fontId="3"/>
  </si>
  <si>
    <t>別紙２</t>
    <rPh sb="0" eb="2">
      <t>ベッシ</t>
    </rPh>
    <phoneticPr fontId="3"/>
  </si>
  <si>
    <t>ｹｲｻﾞｲ ﾀﾛｳ</t>
    <phoneticPr fontId="3"/>
  </si>
  <si>
    <t>M</t>
  </si>
  <si>
    <t>株式会社経済</t>
    <rPh sb="0" eb="4">
      <t>カブシキガイシャ</t>
    </rPh>
    <rPh sb="4" eb="6">
      <t>ケイザイ</t>
    </rPh>
    <phoneticPr fontId="3"/>
  </si>
  <si>
    <t>代表取締役社長</t>
    <rPh sb="0" eb="5">
      <t>ダイヒョウトリシマリヤク</t>
    </rPh>
    <rPh sb="5" eb="7">
      <t>シャチョウ</t>
    </rPh>
    <phoneticPr fontId="3"/>
  </si>
  <si>
    <t>ｹｲｻﾞｲ ﾊﾅｺ</t>
    <phoneticPr fontId="3"/>
  </si>
  <si>
    <t>経済　花子</t>
    <rPh sb="0" eb="2">
      <t>ケイザイ</t>
    </rPh>
    <rPh sb="3" eb="5">
      <t>ハナコ</t>
    </rPh>
    <phoneticPr fontId="3"/>
  </si>
  <si>
    <t>1970</t>
    <phoneticPr fontId="3"/>
  </si>
  <si>
    <t>02</t>
    <phoneticPr fontId="3"/>
  </si>
  <si>
    <t>F</t>
  </si>
  <si>
    <t>常務取締役</t>
    <rPh sb="0" eb="2">
      <t>ジョウム</t>
    </rPh>
    <rPh sb="2" eb="5">
      <t>トリシマリヤク</t>
    </rPh>
    <phoneticPr fontId="3"/>
  </si>
  <si>
    <t>ｻﾝｷﾞｮｳ ｼﾞﾛｳ</t>
    <phoneticPr fontId="3"/>
  </si>
  <si>
    <t>産業　次郎</t>
    <rPh sb="0" eb="2">
      <t>サンギョウ</t>
    </rPh>
    <rPh sb="3" eb="5">
      <t>ジロウ</t>
    </rPh>
    <phoneticPr fontId="3"/>
  </si>
  <si>
    <t>1980</t>
    <phoneticPr fontId="3"/>
  </si>
  <si>
    <t>11</t>
    <phoneticPr fontId="3"/>
  </si>
  <si>
    <t>　　　黄色セルに直接入力してください</t>
    <rPh sb="3" eb="5">
      <t>キイロ</t>
    </rPh>
    <rPh sb="8" eb="10">
      <t>ニュウリョク</t>
    </rPh>
    <phoneticPr fontId="3"/>
  </si>
  <si>
    <t>別紙３</t>
    <rPh sb="0" eb="2">
      <t>ベッシ</t>
    </rPh>
    <phoneticPr fontId="12"/>
  </si>
  <si>
    <t>補助事業者</t>
    <phoneticPr fontId="12"/>
  </si>
  <si>
    <t>有</t>
    <rPh sb="0" eb="1">
      <t>ア</t>
    </rPh>
    <phoneticPr fontId="12"/>
  </si>
  <si>
    <t>●●●株式会社</t>
    <rPh sb="3" eb="7">
      <t>カブシキガイシャ</t>
    </rPh>
    <phoneticPr fontId="3"/>
  </si>
  <si>
    <t>東京都●●区●●市●●町●●1-2-1</t>
    <rPh sb="0" eb="3">
      <t>トウキョウト</t>
    </rPh>
    <rPh sb="5" eb="6">
      <t>ク</t>
    </rPh>
    <phoneticPr fontId="3"/>
  </si>
  <si>
    <t>事業者名</t>
    <phoneticPr fontId="3"/>
  </si>
  <si>
    <t>住所</t>
    <phoneticPr fontId="3"/>
  </si>
  <si>
    <t>委託先</t>
    <rPh sb="0" eb="3">
      <t>イタクサキ</t>
    </rPh>
    <phoneticPr fontId="3"/>
  </si>
  <si>
    <t>有</t>
    <rPh sb="0" eb="1">
      <t>ア</t>
    </rPh>
    <phoneticPr fontId="3"/>
  </si>
  <si>
    <t>○○○株式会社</t>
    <rPh sb="3" eb="7">
      <t>カブシキガイシャ</t>
    </rPh>
    <phoneticPr fontId="12"/>
  </si>
  <si>
    <t>委託先</t>
    <rPh sb="0" eb="3">
      <t>イタクサキ</t>
    </rPh>
    <phoneticPr fontId="12"/>
  </si>
  <si>
    <t>東京都○○区〇〇市〇〇町〇〇1-1-1</t>
    <rPh sb="0" eb="3">
      <t>トウキョウト</t>
    </rPh>
    <rPh sb="5" eb="6">
      <t>ク</t>
    </rPh>
    <rPh sb="8" eb="9">
      <t>シ</t>
    </rPh>
    <rPh sb="11" eb="12">
      <t>マチ</t>
    </rPh>
    <phoneticPr fontId="12"/>
  </si>
  <si>
    <t>△△△株式会社</t>
    <rPh sb="3" eb="7">
      <t>カブシキガイシャ</t>
    </rPh>
    <phoneticPr fontId="12"/>
  </si>
  <si>
    <t>再委託先</t>
    <rPh sb="0" eb="4">
      <t>サイイタクサキ</t>
    </rPh>
    <phoneticPr fontId="12"/>
  </si>
  <si>
    <t>埼玉県△△市△△町△△2-2-2</t>
    <rPh sb="0" eb="3">
      <t>サイタマケン</t>
    </rPh>
    <rPh sb="5" eb="6">
      <t>シ</t>
    </rPh>
    <rPh sb="8" eb="9">
      <t>マチ</t>
    </rPh>
    <phoneticPr fontId="12"/>
  </si>
  <si>
    <t>株式会社□□□</t>
    <rPh sb="0" eb="4">
      <t>カブシキガイシャ</t>
    </rPh>
    <phoneticPr fontId="12"/>
  </si>
  <si>
    <t>再々委託先</t>
    <rPh sb="0" eb="2">
      <t>サイサイ</t>
    </rPh>
    <rPh sb="2" eb="5">
      <t>イタクサキ</t>
    </rPh>
    <phoneticPr fontId="12"/>
  </si>
  <si>
    <t>東京都□□区□□市□□町□□3-3-3</t>
    <rPh sb="0" eb="3">
      <t>トウキョウト</t>
    </rPh>
    <rPh sb="5" eb="6">
      <t>ク</t>
    </rPh>
    <rPh sb="8" eb="9">
      <t>シ</t>
    </rPh>
    <rPh sb="11" eb="12">
      <t>マチ</t>
    </rPh>
    <phoneticPr fontId="12"/>
  </si>
  <si>
    <t>記入なし</t>
    <rPh sb="0" eb="2">
      <t>キニュウ</t>
    </rPh>
    <phoneticPr fontId="3"/>
  </si>
  <si>
    <t>株式会社×××</t>
    <rPh sb="0" eb="4">
      <t>カブシキガイシャ</t>
    </rPh>
    <phoneticPr fontId="12"/>
  </si>
  <si>
    <t>東京都××区××市××町××3-3-3</t>
    <rPh sb="0" eb="3">
      <t>トウキョウト</t>
    </rPh>
    <rPh sb="5" eb="6">
      <t>ク</t>
    </rPh>
    <rPh sb="8" eb="9">
      <t>シ</t>
    </rPh>
    <rPh sb="11" eb="12">
      <t>マチ</t>
    </rPh>
    <phoneticPr fontId="12"/>
  </si>
  <si>
    <t>・補助事業の一部を第三者に委託（請負その他委託の形式を問わない）した場合については、契約先の事業者（税込み１００万円以上の取引に限る）の事業者名、補助事業者との契約関係、住所、契約金額及び業務の範囲。</t>
    <phoneticPr fontId="3"/>
  </si>
  <si>
    <t>第１四半期</t>
    <phoneticPr fontId="3"/>
  </si>
  <si>
    <t>等級単価一覧表　令和8年度適用</t>
    <phoneticPr fontId="3"/>
  </si>
  <si>
    <t>・Jグランツに入力のみ</t>
    <rPh sb="7" eb="9">
      <t>ニュウリョク</t>
    </rPh>
    <phoneticPr fontId="3"/>
  </si>
  <si>
    <t>金額</t>
    <rPh sb="0" eb="2">
      <t>キンガク</t>
    </rPh>
    <phoneticPr fontId="3"/>
  </si>
  <si>
    <t>金額（税込み）</t>
    <rPh sb="0" eb="2">
      <t>キンガク</t>
    </rPh>
    <rPh sb="4" eb="5">
      <t>コ</t>
    </rPh>
    <phoneticPr fontId="3"/>
  </si>
  <si>
    <t>決算報告書(直近2年分)</t>
    <phoneticPr fontId="3"/>
  </si>
  <si>
    <t>提出情報</t>
    <rPh sb="0" eb="2">
      <t>テイシュツ</t>
    </rPh>
    <rPh sb="2" eb="4">
      <t>ジョウホウ</t>
    </rPh>
    <phoneticPr fontId="3"/>
  </si>
  <si>
    <r>
      <t xml:space="preserve">提出要否
</t>
    </r>
    <r>
      <rPr>
        <b/>
        <sz val="9"/>
        <color theme="0"/>
        <rFont val="Meiryo UI"/>
        <family val="3"/>
        <charset val="128"/>
      </rPr>
      <t>（●：提出必須、
△：該当する場合のみ）</t>
    </r>
    <rPh sb="0" eb="4">
      <t>テイシュツヨウヒ</t>
    </rPh>
    <phoneticPr fontId="3"/>
  </si>
  <si>
    <t>入力方法</t>
    <rPh sb="0" eb="2">
      <t>ニュウリョク</t>
    </rPh>
    <rPh sb="2" eb="4">
      <t>ホウホウ</t>
    </rPh>
    <phoneticPr fontId="3"/>
  </si>
  <si>
    <t>様式取得方法</t>
    <rPh sb="0" eb="2">
      <t>ヨウシキ</t>
    </rPh>
    <rPh sb="2" eb="4">
      <t>シュトク</t>
    </rPh>
    <rPh sb="4" eb="6">
      <t>ホウホウ</t>
    </rPh>
    <phoneticPr fontId="3"/>
  </si>
  <si>
    <t>データ形式</t>
    <rPh sb="3" eb="5">
      <t>ケイシキ</t>
    </rPh>
    <phoneticPr fontId="3"/>
  </si>
  <si>
    <t>Jグランツに入力</t>
    <phoneticPr fontId="3"/>
  </si>
  <si>
    <t>左記シートに直接入力</t>
    <phoneticPr fontId="3"/>
  </si>
  <si>
    <t>ー</t>
    <phoneticPr fontId="3"/>
  </si>
  <si>
    <t>本交付申請書式に含む</t>
    <phoneticPr fontId="3"/>
  </si>
  <si>
    <t>Excel</t>
    <phoneticPr fontId="3"/>
  </si>
  <si>
    <t>PDF</t>
    <phoneticPr fontId="3"/>
  </si>
  <si>
    <t>SIIホームページよりダウンロード</t>
    <phoneticPr fontId="3"/>
  </si>
  <si>
    <t>左記フォーマットに直接入力</t>
    <phoneticPr fontId="3"/>
  </si>
  <si>
    <t>pptx</t>
    <phoneticPr fontId="3"/>
  </si>
  <si>
    <t>選択してください</t>
  </si>
  <si>
    <t>書類情報</t>
    <rPh sb="0" eb="2">
      <t>ショルイ</t>
    </rPh>
    <rPh sb="2" eb="4">
      <t>ジョウホウ</t>
    </rPh>
    <phoneticPr fontId="3"/>
  </si>
  <si>
    <t>https://www.meti.go.jp/information_2/downloadfiles/R8kenpo.pdf</t>
    <phoneticPr fontId="3"/>
  </si>
  <si>
    <t>▼　確認用の非表示行　▼</t>
    <rPh sb="2" eb="5">
      <t>カクニンヨウ</t>
    </rPh>
    <rPh sb="6" eb="9">
      <t>ヒヒョウジ</t>
    </rPh>
    <rPh sb="9" eb="10">
      <t>ギョウ</t>
    </rPh>
    <phoneticPr fontId="3"/>
  </si>
  <si>
    <t>C事業</t>
    <rPh sb="1" eb="3">
      <t>ジギョウ</t>
    </rPh>
    <phoneticPr fontId="3"/>
  </si>
  <si>
    <t>C</t>
    <phoneticPr fontId="3"/>
  </si>
  <si>
    <t>※できる限り詳細に記入のこと</t>
  </si>
  <si>
    <t>※できる限り詳細に記入のこと</t>
    <phoneticPr fontId="3"/>
  </si>
  <si>
    <t>・提出チェック欄（J列）のプルダウンより、提出の有無を選択してください。（提出有り → 「✓」　、提出無し → 「ー」）
・本交付申請書式に含まれる様式の中で、本シートに直接入力する書類は、書類名称・入力方法・書式取得方法の欄（D列～F列）が薄い黄色で表示されたものです。
・本交付申請書式に含まれない指定書式は、下表の書式取得方法（F列）を確認し、適宜作成し、電子データをjGrantsに添付して提出してください。</t>
    <rPh sb="74" eb="76">
      <t>ヨウシキ</t>
    </rPh>
    <phoneticPr fontId="3"/>
  </si>
  <si>
    <t>事業概要説明資料（ C 事業用）</t>
    <phoneticPr fontId="3"/>
  </si>
  <si>
    <t>・外部審査委員会でのプレゼンテーションでは、本資料を用い
て行うこと
・コンソーシアムを組成して申請する場合、代表して幹事社が作成すること</t>
    <phoneticPr fontId="3"/>
  </si>
  <si>
    <t>【R7補正_スマメ実証】交付申請提出書類チェックリスト</t>
    <rPh sb="3" eb="5">
      <t>ホセイ</t>
    </rPh>
    <rPh sb="9" eb="11">
      <t>ジッショウ</t>
    </rPh>
    <rPh sb="12" eb="14">
      <t>コウフ</t>
    </rPh>
    <rPh sb="14" eb="16">
      <t>シンセイ</t>
    </rPh>
    <rPh sb="16" eb="18">
      <t>テイシュツ</t>
    </rPh>
    <rPh sb="18" eb="20">
      <t>ショルイ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</si>
</sst>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6" formatCode="&quot;¥&quot;#,##0;[Red]&quot;¥&quot;\-#,##0"/>
    <numFmt numFmtId="42" formatCode="_ &quot;¥&quot;* #,##0_ ;_ &quot;¥&quot;* \-#,##0_ ;_ &quot;¥&quot;* &quot;-&quot;_ ;_ @_ "/>
    <numFmt numFmtId="176" formatCode="[hh]:mm\ "/>
    <numFmt numFmtId="177" formatCode="[$-F800]dddd\,\ mmmm\ dd\,\ yyyy"/>
    <numFmt numFmtId="178" formatCode="#,##0_ "/>
    <numFmt numFmtId="179" formatCode="#,###&quot;円&quot;"/>
  </numFmts>
  <fonts count="70">
    <font>
      <sz val="11"/>
      <color theme="1"/>
      <name val="ＭＳ Ｐゴシック"/>
      <family val="2"/>
      <charset val="128"/>
      <scheme val="minor"/>
    </font>
    <font>
      <sz val="11"/>
      <color theme="1"/>
      <name val="ＭＳ Ｐゴシック"/>
      <family val="2"/>
      <charset val="128"/>
      <scheme val="minor"/>
    </font>
    <font>
      <sz val="10"/>
      <name val="ＭＳ 明朝"/>
      <family val="1"/>
      <charset val="128"/>
    </font>
    <font>
      <sz val="6"/>
      <name val="ＭＳ Ｐゴシック"/>
      <family val="2"/>
      <charset val="128"/>
      <scheme val="minor"/>
    </font>
    <font>
      <b/>
      <sz val="14"/>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明朝"/>
      <family val="1"/>
      <charset val="128"/>
    </font>
    <font>
      <b/>
      <sz val="10"/>
      <name val="ＭＳ 明朝"/>
      <family val="1"/>
      <charset val="128"/>
    </font>
    <font>
      <sz val="10.5"/>
      <name val="ＭＳ 明朝"/>
      <family val="1"/>
      <charset val="128"/>
    </font>
    <font>
      <sz val="6"/>
      <name val="ＭＳ Ｐゴシック"/>
      <family val="3"/>
      <charset val="128"/>
    </font>
    <font>
      <sz val="11"/>
      <color theme="1"/>
      <name val="ＭＳ Ｐゴシック"/>
      <family val="3"/>
      <charset val="128"/>
      <scheme val="minor"/>
    </font>
    <font>
      <sz val="16"/>
      <name val="ＭＳ 明朝"/>
      <family val="1"/>
      <charset val="128"/>
    </font>
    <font>
      <b/>
      <sz val="16"/>
      <name val="ＭＳ 明朝"/>
      <family val="1"/>
      <charset val="128"/>
    </font>
    <font>
      <b/>
      <sz val="11"/>
      <name val="ＭＳ 明朝"/>
      <family val="1"/>
      <charset val="128"/>
    </font>
    <font>
      <sz val="10.5"/>
      <color theme="1"/>
      <name val="ＭＳ 明朝"/>
      <family val="1"/>
      <charset val="128"/>
    </font>
    <font>
      <u/>
      <sz val="10"/>
      <name val="ＭＳ 明朝"/>
      <family val="1"/>
      <charset val="128"/>
    </font>
    <font>
      <sz val="10"/>
      <color rgb="FFFF0000"/>
      <name val="ＭＳ 明朝"/>
      <family val="1"/>
      <charset val="128"/>
    </font>
    <font>
      <sz val="10"/>
      <color theme="1"/>
      <name val="ＭＳ 明朝"/>
      <family val="1"/>
      <charset val="128"/>
    </font>
    <font>
      <b/>
      <sz val="14"/>
      <color theme="1"/>
      <name val="ＭＳ 明朝"/>
      <family val="1"/>
      <charset val="128"/>
    </font>
    <font>
      <sz val="11"/>
      <color theme="1"/>
      <name val="ＭＳ 明朝"/>
      <family val="1"/>
      <charset val="128"/>
    </font>
    <font>
      <sz val="11"/>
      <color theme="1"/>
      <name val="ＭＳ Ｐゴシック"/>
      <family val="2"/>
      <charset val="128"/>
    </font>
    <font>
      <sz val="11"/>
      <name val="ＭＳ Ｐゴシック"/>
      <family val="3"/>
      <charset val="128"/>
    </font>
    <font>
      <u/>
      <sz val="11"/>
      <color indexed="12"/>
      <name val="ＭＳ Ｐゴシック"/>
      <family val="3"/>
      <charset val="128"/>
    </font>
    <font>
      <u/>
      <sz val="11"/>
      <color theme="10"/>
      <name val="ＭＳ Ｐゴシック"/>
      <family val="3"/>
      <charset val="128"/>
      <scheme val="minor"/>
    </font>
    <font>
      <sz val="11"/>
      <color rgb="FF9C0006"/>
      <name val="ＭＳ Ｐゴシック"/>
      <family val="2"/>
      <charset val="128"/>
    </font>
    <font>
      <sz val="11"/>
      <color indexed="8"/>
      <name val="ＭＳ Ｐゴシック"/>
      <family val="3"/>
      <charset val="128"/>
    </font>
    <font>
      <sz val="10"/>
      <name val="ＭＳ ゴシック"/>
      <family val="3"/>
      <charset val="128"/>
    </font>
    <font>
      <sz val="11"/>
      <color theme="1"/>
      <name val="ＭＳ Ｐゴシック"/>
      <family val="2"/>
      <scheme val="minor"/>
    </font>
    <font>
      <sz val="10.5"/>
      <color rgb="FFFF0000"/>
      <name val="ＭＳ 明朝"/>
      <family val="1"/>
      <charset val="128"/>
    </font>
    <font>
      <sz val="12"/>
      <color theme="1"/>
      <name val="ＭＳ 明朝"/>
      <family val="1"/>
      <charset val="128"/>
    </font>
    <font>
      <sz val="11"/>
      <color rgb="FFFF0000"/>
      <name val="ＭＳ 明朝"/>
      <family val="1"/>
      <charset val="128"/>
    </font>
    <font>
      <sz val="10"/>
      <color theme="1"/>
      <name val="ＭＳ Ｐゴシック"/>
      <family val="2"/>
      <charset val="128"/>
      <scheme val="minor"/>
    </font>
    <font>
      <sz val="12"/>
      <name val="ＭＳ Ｐ明朝"/>
      <family val="1"/>
      <charset val="128"/>
    </font>
    <font>
      <sz val="10"/>
      <color rgb="FF0070C0"/>
      <name val="ＭＳ 明朝"/>
      <family val="1"/>
      <charset val="128"/>
    </font>
    <font>
      <sz val="12"/>
      <color rgb="FFFF0000"/>
      <name val="ＭＳ Ｐ明朝"/>
      <family val="1"/>
      <charset val="128"/>
    </font>
    <font>
      <u/>
      <sz val="10"/>
      <color theme="1"/>
      <name val="ＭＳ 明朝"/>
      <family val="1"/>
      <charset val="128"/>
    </font>
    <font>
      <sz val="16"/>
      <color theme="1"/>
      <name val="ＭＳ ゴシック"/>
      <family val="3"/>
      <charset val="128"/>
    </font>
    <font>
      <u/>
      <sz val="11"/>
      <color theme="10"/>
      <name val="ＭＳ Ｐゴシック"/>
      <family val="2"/>
      <charset val="128"/>
      <scheme val="minor"/>
    </font>
    <font>
      <sz val="7"/>
      <color rgb="FF000000"/>
      <name val="Meiryo UI"/>
      <family val="3"/>
      <charset val="128"/>
    </font>
    <font>
      <b/>
      <sz val="11"/>
      <color theme="1"/>
      <name val="ＭＳ 明朝"/>
      <family val="1"/>
      <charset val="128"/>
    </font>
    <font>
      <sz val="9"/>
      <color theme="1"/>
      <name val="ＭＳ 明朝"/>
      <family val="1"/>
      <charset val="128"/>
    </font>
    <font>
      <sz val="22"/>
      <name val="ＭＳ 明朝"/>
      <family val="1"/>
      <charset val="128"/>
    </font>
    <font>
      <sz val="20"/>
      <name val="ＭＳ 明朝"/>
      <family val="1"/>
      <charset val="128"/>
    </font>
    <font>
      <sz val="10"/>
      <color rgb="FF000000"/>
      <name val="Times New Roman"/>
      <family val="1"/>
    </font>
    <font>
      <sz val="7"/>
      <name val="Meiryo UI"/>
      <family val="3"/>
      <charset val="128"/>
    </font>
    <font>
      <sz val="8"/>
      <name val="Meiryo UI"/>
      <family val="3"/>
      <charset val="128"/>
    </font>
    <font>
      <sz val="8"/>
      <color rgb="FF000000"/>
      <name val="Meiryo UI"/>
      <family val="3"/>
      <charset val="128"/>
    </font>
    <font>
      <sz val="12"/>
      <color indexed="81"/>
      <name val="MS P ゴシック"/>
      <family val="3"/>
      <charset val="128"/>
    </font>
    <font>
      <b/>
      <sz val="11"/>
      <color rgb="FFFF0000"/>
      <name val="Meiryo UI"/>
      <family val="3"/>
      <charset val="128"/>
    </font>
    <font>
      <b/>
      <sz val="14"/>
      <color rgb="FFFF0000"/>
      <name val="Meiryo UI"/>
      <family val="3"/>
      <charset val="128"/>
    </font>
    <font>
      <b/>
      <u/>
      <sz val="14"/>
      <color theme="10"/>
      <name val="Meiryo UI"/>
      <family val="3"/>
      <charset val="128"/>
    </font>
    <font>
      <u/>
      <sz val="12"/>
      <color rgb="FF0070C0"/>
      <name val="ＭＳ Ｐゴシック"/>
      <family val="3"/>
      <charset val="128"/>
      <scheme val="minor"/>
    </font>
    <font>
      <b/>
      <sz val="11"/>
      <color rgb="FFFF0000"/>
      <name val="ＭＳ Ｐゴシック"/>
      <family val="2"/>
      <charset val="128"/>
      <scheme val="minor"/>
    </font>
    <font>
      <u/>
      <sz val="11"/>
      <color rgb="FF0070C0"/>
      <name val="ＭＳ Ｐゴシック"/>
      <family val="2"/>
      <charset val="128"/>
      <scheme val="minor"/>
    </font>
    <font>
      <sz val="10"/>
      <color rgb="FF0066FF"/>
      <name val="ＭＳ 明朝"/>
      <family val="1"/>
      <charset val="128"/>
    </font>
    <font>
      <b/>
      <sz val="18"/>
      <color rgb="FFFF0000"/>
      <name val="ＭＳ Ｐ明朝"/>
      <family val="1"/>
      <charset val="128"/>
    </font>
    <font>
      <b/>
      <sz val="14"/>
      <color theme="1"/>
      <name val="Meiryo UI"/>
      <family val="3"/>
      <charset val="128"/>
    </font>
    <font>
      <sz val="8"/>
      <color theme="1"/>
      <name val="Meiryo UI"/>
      <family val="3"/>
      <charset val="128"/>
    </font>
    <font>
      <sz val="11"/>
      <color theme="1"/>
      <name val="Meiryo UI"/>
      <family val="3"/>
      <charset val="128"/>
    </font>
    <font>
      <b/>
      <sz val="11"/>
      <color theme="1"/>
      <name val="Meiryo UI"/>
      <family val="3"/>
      <charset val="128"/>
    </font>
    <font>
      <b/>
      <sz val="12"/>
      <color theme="1"/>
      <name val="Meiryo UI"/>
      <family val="3"/>
      <charset val="128"/>
    </font>
    <font>
      <sz val="10"/>
      <color theme="1"/>
      <name val="Meiryo UI"/>
      <family val="3"/>
      <charset val="128"/>
    </font>
    <font>
      <b/>
      <sz val="11"/>
      <color theme="0"/>
      <name val="Meiryo UI"/>
      <family val="3"/>
      <charset val="128"/>
    </font>
    <font>
      <b/>
      <sz val="9"/>
      <color theme="0"/>
      <name val="Meiryo UI"/>
      <family val="3"/>
      <charset val="128"/>
    </font>
    <font>
      <sz val="10"/>
      <color rgb="FF000000"/>
      <name val="Meiryo UI"/>
      <family val="3"/>
      <charset val="128"/>
    </font>
    <font>
      <sz val="12"/>
      <color rgb="FF000000"/>
      <name val="Meiryo UI"/>
      <family val="3"/>
      <charset val="128"/>
    </font>
    <font>
      <b/>
      <sz val="10"/>
      <color rgb="FF000000"/>
      <name val="Meiryo UI"/>
      <family val="3"/>
      <charset val="128"/>
    </font>
  </fonts>
  <fills count="10">
    <fill>
      <patternFill patternType="none"/>
    </fill>
    <fill>
      <patternFill patternType="gray125"/>
    </fill>
    <fill>
      <patternFill patternType="solid">
        <fgColor rgb="FFFFC7CE"/>
      </patternFill>
    </fill>
    <fill>
      <patternFill patternType="solid">
        <fgColor theme="4" tint="0.79998168889431442"/>
        <bgColor indexed="65"/>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solid">
        <fgColor rgb="FFFFFFCC"/>
        <bgColor indexed="64"/>
      </patternFill>
    </fill>
    <fill>
      <patternFill patternType="solid">
        <fgColor theme="1" tint="0.34998626667073579"/>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bottom/>
      <diagonal/>
    </border>
    <border>
      <left style="hair">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style="double">
        <color indexed="64"/>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hair">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hair">
        <color indexed="64"/>
      </left>
      <right style="double">
        <color indexed="64"/>
      </right>
      <top style="medium">
        <color indexed="64"/>
      </top>
      <bottom style="double">
        <color indexed="64"/>
      </bottom>
      <diagonal/>
    </border>
    <border>
      <left style="medium">
        <color indexed="64"/>
      </left>
      <right style="hair">
        <color indexed="64"/>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hair">
        <color indexed="64"/>
      </left>
      <right/>
      <top/>
      <bottom style="double">
        <color indexed="64"/>
      </bottom>
      <diagonal/>
    </border>
    <border>
      <left style="double">
        <color indexed="64"/>
      </left>
      <right/>
      <top/>
      <bottom style="double">
        <color indexed="64"/>
      </bottom>
      <diagonal/>
    </border>
    <border>
      <left/>
      <right style="medium">
        <color indexed="64"/>
      </right>
      <top/>
      <bottom style="double">
        <color indexed="64"/>
      </bottom>
      <diagonal/>
    </border>
    <border>
      <left/>
      <right style="hair">
        <color indexed="64"/>
      </right>
      <top/>
      <bottom style="double">
        <color indexed="64"/>
      </bottom>
      <diagonal/>
    </border>
    <border>
      <left/>
      <right style="medium">
        <color indexed="64"/>
      </right>
      <top style="double">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double">
        <color indexed="64"/>
      </top>
      <bottom/>
      <diagonal/>
    </border>
    <border>
      <left style="thin">
        <color indexed="64"/>
      </left>
      <right style="hair">
        <color indexed="64"/>
      </right>
      <top style="medium">
        <color indexed="64"/>
      </top>
      <bottom style="double">
        <color indexed="64"/>
      </bottom>
      <diagonal/>
    </border>
    <border>
      <left style="medium">
        <color indexed="64"/>
      </left>
      <right/>
      <top style="double">
        <color indexed="64"/>
      </top>
      <bottom/>
      <diagonal/>
    </border>
    <border>
      <left/>
      <right style="double">
        <color indexed="64"/>
      </right>
      <top style="double">
        <color indexed="64"/>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top style="thin">
        <color rgb="FF000000"/>
      </top>
      <bottom/>
      <diagonal/>
    </border>
    <border>
      <left/>
      <right style="thin">
        <color indexed="64"/>
      </right>
      <top style="thin">
        <color rgb="FF000000"/>
      </top>
      <bottom/>
      <diagonal/>
    </border>
    <border>
      <left style="thin">
        <color rgb="FF000000"/>
      </left>
      <right/>
      <top style="hair">
        <color rgb="FF000000"/>
      </top>
      <bottom/>
      <diagonal/>
    </border>
    <border>
      <left/>
      <right style="thin">
        <color indexed="64"/>
      </right>
      <top style="hair">
        <color rgb="FF000000"/>
      </top>
      <bottom/>
      <diagonal/>
    </border>
    <border>
      <left style="hair">
        <color rgb="FF000000"/>
      </left>
      <right style="hair">
        <color rgb="FF000000"/>
      </right>
      <top style="hair">
        <color rgb="FF000000"/>
      </top>
      <bottom/>
      <diagonal/>
    </border>
    <border>
      <left style="hair">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diagonal/>
    </border>
    <border>
      <left style="hair">
        <color rgb="FF000000"/>
      </left>
      <right style="hair">
        <color rgb="FF000000"/>
      </right>
      <top style="thin">
        <color indexed="64"/>
      </top>
      <bottom style="thin">
        <color indexed="64"/>
      </bottom>
      <diagonal/>
    </border>
    <border>
      <left style="hair">
        <color indexed="64"/>
      </left>
      <right style="thin">
        <color indexed="64"/>
      </right>
      <top style="hair">
        <color rgb="FF000000"/>
      </top>
      <bottom style="thin">
        <color indexed="64"/>
      </bottom>
      <diagonal/>
    </border>
    <border>
      <left style="thin">
        <color indexed="64"/>
      </left>
      <right/>
      <top style="hair">
        <color rgb="FF000000"/>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rgb="FF000000"/>
      </bottom>
      <diagonal/>
    </border>
    <border>
      <left style="hair">
        <color indexed="64"/>
      </left>
      <right style="thin">
        <color indexed="64"/>
      </right>
      <top style="thin">
        <color indexed="64"/>
      </top>
      <bottom style="thin">
        <color rgb="FF000000"/>
      </bottom>
      <diagonal/>
    </border>
  </borders>
  <cellStyleXfs count="42">
    <xf numFmtId="0" fontId="0" fillId="0" borderId="0">
      <alignment vertical="center"/>
    </xf>
    <xf numFmtId="38" fontId="1" fillId="0" borderId="0" applyFont="0" applyFill="0" applyBorder="0" applyAlignment="0" applyProtection="0">
      <alignment vertical="center"/>
    </xf>
    <xf numFmtId="0" fontId="13" fillId="0" borderId="0">
      <alignment vertical="center"/>
    </xf>
    <xf numFmtId="0" fontId="1" fillId="0" borderId="0">
      <alignment vertical="center"/>
    </xf>
    <xf numFmtId="38" fontId="1" fillId="0" borderId="0" applyFont="0" applyFill="0" applyBorder="0" applyAlignment="0" applyProtection="0">
      <alignment vertical="center"/>
    </xf>
    <xf numFmtId="0" fontId="23" fillId="3" borderId="0" applyNumberFormat="0" applyBorder="0" applyAlignment="0" applyProtection="0">
      <alignment vertical="center"/>
    </xf>
    <xf numFmtId="9" fontId="24" fillId="0" borderId="0" applyFont="0" applyFill="0" applyBorder="0" applyAlignment="0" applyProtection="0"/>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7" fillId="2" borderId="0" applyNumberFormat="0" applyBorder="0" applyAlignment="0" applyProtection="0">
      <alignment vertical="center"/>
    </xf>
    <xf numFmtId="38" fontId="24"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3" fillId="0" borderId="0" applyFont="0" applyFill="0" applyBorder="0" applyAlignment="0" applyProtection="0">
      <alignment vertical="center"/>
    </xf>
    <xf numFmtId="38" fontId="28" fillId="0" borderId="0" applyFont="0" applyFill="0" applyBorder="0" applyAlignment="0" applyProtection="0">
      <alignment vertical="center"/>
    </xf>
    <xf numFmtId="38" fontId="24" fillId="0" borderId="0" applyFont="0" applyFill="0" applyBorder="0" applyAlignment="0" applyProtection="0"/>
    <xf numFmtId="6" fontId="24" fillId="0" borderId="0" applyFont="0" applyFill="0" applyBorder="0" applyAlignment="0" applyProtection="0">
      <alignment vertical="center"/>
    </xf>
    <xf numFmtId="6" fontId="28" fillId="0" borderId="0" applyFont="0" applyFill="0" applyBorder="0" applyAlignment="0" applyProtection="0">
      <alignment vertical="center"/>
    </xf>
    <xf numFmtId="6" fontId="24" fillId="0" borderId="0" applyFont="0" applyFill="0" applyBorder="0" applyAlignment="0" applyProtection="0"/>
    <xf numFmtId="0" fontId="13" fillId="0" borderId="0">
      <alignment vertical="center"/>
    </xf>
    <xf numFmtId="0" fontId="13" fillId="0" borderId="0">
      <alignment vertical="center"/>
    </xf>
    <xf numFmtId="0" fontId="28" fillId="0" borderId="0">
      <alignment vertical="center"/>
    </xf>
    <xf numFmtId="0" fontId="13" fillId="0" borderId="0">
      <alignment vertical="center"/>
    </xf>
    <xf numFmtId="0" fontId="13" fillId="0" borderId="0">
      <alignment vertical="center"/>
    </xf>
    <xf numFmtId="0" fontId="28" fillId="0" borderId="0">
      <alignment vertical="center"/>
    </xf>
    <xf numFmtId="0" fontId="13" fillId="0" borderId="0">
      <alignment vertical="center"/>
    </xf>
    <xf numFmtId="0" fontId="13" fillId="0" borderId="0">
      <alignment vertical="center"/>
    </xf>
    <xf numFmtId="0" fontId="24" fillId="0" borderId="0"/>
    <xf numFmtId="0" fontId="28" fillId="0" borderId="0">
      <alignment vertical="center"/>
    </xf>
    <xf numFmtId="0" fontId="24" fillId="0" borderId="0">
      <alignment vertical="center"/>
    </xf>
    <xf numFmtId="0" fontId="13" fillId="0" borderId="0">
      <alignment vertical="center"/>
    </xf>
    <xf numFmtId="0" fontId="29" fillId="0" borderId="0"/>
    <xf numFmtId="0" fontId="24" fillId="0" borderId="0"/>
    <xf numFmtId="0" fontId="1" fillId="0" borderId="0">
      <alignment vertical="center"/>
    </xf>
    <xf numFmtId="0" fontId="30" fillId="0" borderId="0"/>
    <xf numFmtId="0" fontId="30" fillId="0" borderId="0"/>
    <xf numFmtId="0" fontId="1" fillId="0" borderId="0">
      <alignment vertical="center"/>
    </xf>
    <xf numFmtId="0" fontId="34" fillId="0" borderId="0">
      <alignment vertical="center"/>
    </xf>
    <xf numFmtId="0" fontId="39" fillId="0" borderId="0">
      <alignment vertical="center"/>
    </xf>
    <xf numFmtId="0" fontId="40" fillId="0" borderId="0" applyNumberFormat="0" applyFill="0" applyBorder="0" applyAlignment="0" applyProtection="0">
      <alignment vertical="center"/>
    </xf>
    <xf numFmtId="0" fontId="46" fillId="0" borderId="0"/>
    <xf numFmtId="0" fontId="1" fillId="0" borderId="0">
      <alignment vertical="center"/>
    </xf>
  </cellStyleXfs>
  <cellXfs count="458">
    <xf numFmtId="0" fontId="0" fillId="0" borderId="0" xfId="0">
      <alignment vertical="center"/>
    </xf>
    <xf numFmtId="49" fontId="2" fillId="0" borderId="0" xfId="0" applyNumberFormat="1" applyFont="1">
      <alignment vertical="center"/>
    </xf>
    <xf numFmtId="49" fontId="7" fillId="0" borderId="0" xfId="0" applyNumberFormat="1" applyFont="1">
      <alignment vertical="center"/>
    </xf>
    <xf numFmtId="49" fontId="10" fillId="0" borderId="0" xfId="0" applyNumberFormat="1" applyFont="1">
      <alignment vertical="center"/>
    </xf>
    <xf numFmtId="0" fontId="2" fillId="0" borderId="0" xfId="0" applyFont="1">
      <alignment vertical="center"/>
    </xf>
    <xf numFmtId="38" fontId="7" fillId="0" borderId="0" xfId="1" applyFont="1" applyFill="1" applyBorder="1" applyAlignment="1" applyProtection="1">
      <alignment horizontal="right" vertical="center"/>
    </xf>
    <xf numFmtId="38" fontId="7" fillId="0" borderId="0" xfId="1" applyFont="1" applyFill="1" applyBorder="1" applyAlignment="1" applyProtection="1">
      <alignment horizontal="center" vertical="center"/>
    </xf>
    <xf numFmtId="38" fontId="7" fillId="0" borderId="0" xfId="1" applyFont="1" applyFill="1" applyBorder="1" applyAlignment="1" applyProtection="1">
      <alignment vertical="center"/>
    </xf>
    <xf numFmtId="0" fontId="5" fillId="0" borderId="0" xfId="0" applyFont="1">
      <alignment vertical="center"/>
    </xf>
    <xf numFmtId="0" fontId="7" fillId="0" borderId="0" xfId="0" applyFont="1">
      <alignment vertical="center"/>
    </xf>
    <xf numFmtId="0" fontId="6" fillId="0" borderId="0" xfId="0" applyFont="1">
      <alignment vertical="center"/>
    </xf>
    <xf numFmtId="0" fontId="4" fillId="0" borderId="0" xfId="0" applyFont="1">
      <alignment vertical="center"/>
    </xf>
    <xf numFmtId="0" fontId="6" fillId="0" borderId="0" xfId="0" applyFont="1" applyAlignment="1">
      <alignment horizontal="center" vertical="center"/>
    </xf>
    <xf numFmtId="49" fontId="15" fillId="0" borderId="0" xfId="0" applyNumberFormat="1" applyFont="1">
      <alignment vertical="center"/>
    </xf>
    <xf numFmtId="0" fontId="7" fillId="0" borderId="0" xfId="0" applyFont="1" applyAlignment="1">
      <alignment horizontal="center" vertical="center"/>
    </xf>
    <xf numFmtId="0" fontId="7" fillId="0" borderId="0" xfId="0" applyFont="1" applyAlignment="1">
      <alignment vertical="center" wrapText="1"/>
    </xf>
    <xf numFmtId="49" fontId="7" fillId="0" borderId="0" xfId="0" applyNumberFormat="1" applyFont="1" applyAlignment="1">
      <alignment vertical="center" wrapText="1"/>
    </xf>
    <xf numFmtId="49" fontId="2" fillId="0" borderId="0" xfId="0" applyNumberFormat="1" applyFont="1" applyAlignment="1">
      <alignment vertical="top"/>
    </xf>
    <xf numFmtId="5" fontId="7" fillId="0" borderId="0" xfId="0" applyNumberFormat="1" applyFont="1">
      <alignment vertical="center"/>
    </xf>
    <xf numFmtId="49" fontId="7" fillId="0" borderId="0" xfId="0" applyNumberFormat="1" applyFont="1" applyAlignment="1">
      <alignment vertical="top"/>
    </xf>
    <xf numFmtId="0" fontId="5" fillId="0" borderId="0" xfId="0" applyFont="1" applyAlignment="1">
      <alignment vertical="center" wrapText="1"/>
    </xf>
    <xf numFmtId="0" fontId="5" fillId="0" borderId="5" xfId="0" applyFont="1" applyBorder="1">
      <alignment vertical="center"/>
    </xf>
    <xf numFmtId="49" fontId="15" fillId="0" borderId="0" xfId="0" applyNumberFormat="1" applyFont="1" applyAlignment="1">
      <alignment horizontal="center" vertical="center"/>
    </xf>
    <xf numFmtId="0" fontId="6" fillId="0" borderId="0" xfId="0" applyFont="1" applyAlignment="1">
      <alignment vertical="top" wrapText="1"/>
    </xf>
    <xf numFmtId="49" fontId="7" fillId="0" borderId="0" xfId="0" applyNumberFormat="1" applyFont="1" applyAlignment="1">
      <alignment vertical="center" textRotation="255" wrapText="1"/>
    </xf>
    <xf numFmtId="49" fontId="7" fillId="0" borderId="0" xfId="0" applyNumberFormat="1" applyFont="1" applyAlignment="1">
      <alignment vertical="center" textRotation="255"/>
    </xf>
    <xf numFmtId="0" fontId="7" fillId="0" borderId="0" xfId="0" applyFont="1" applyAlignment="1">
      <alignment vertical="top"/>
    </xf>
    <xf numFmtId="0" fontId="9" fillId="0" borderId="0" xfId="0" applyFont="1" applyProtection="1">
      <alignment vertical="center"/>
      <protection locked="0"/>
    </xf>
    <xf numFmtId="49" fontId="6" fillId="0" borderId="0" xfId="0" applyNumberFormat="1" applyFont="1">
      <alignment vertical="center"/>
    </xf>
    <xf numFmtId="5" fontId="7" fillId="0" borderId="11" xfId="0" applyNumberFormat="1" applyFont="1" applyBorder="1">
      <alignment vertical="center"/>
    </xf>
    <xf numFmtId="49" fontId="2" fillId="5" borderId="66" xfId="0" applyNumberFormat="1" applyFont="1" applyFill="1" applyBorder="1" applyAlignment="1">
      <alignment horizontal="center" vertical="center"/>
    </xf>
    <xf numFmtId="0" fontId="46" fillId="0" borderId="0" xfId="40" applyAlignment="1">
      <alignment horizontal="center" vertical="center"/>
    </xf>
    <xf numFmtId="0" fontId="49" fillId="0" borderId="0" xfId="40" applyFont="1" applyAlignment="1">
      <alignment horizontal="center" vertical="center"/>
    </xf>
    <xf numFmtId="0" fontId="49" fillId="0" borderId="0" xfId="40" applyFont="1" applyAlignment="1">
      <alignment horizontal="left" vertical="center"/>
    </xf>
    <xf numFmtId="0" fontId="9" fillId="0" borderId="11" xfId="0" applyFont="1" applyBorder="1">
      <alignment vertical="center"/>
    </xf>
    <xf numFmtId="49" fontId="15" fillId="0" borderId="11" xfId="0" applyNumberFormat="1" applyFont="1" applyBorder="1">
      <alignment vertical="center"/>
    </xf>
    <xf numFmtId="49" fontId="2" fillId="0" borderId="0" xfId="0" applyNumberFormat="1" applyFont="1" applyAlignment="1">
      <alignment horizontal="left" vertical="center"/>
    </xf>
    <xf numFmtId="0" fontId="48" fillId="0" borderId="70" xfId="40" applyFont="1" applyBorder="1" applyAlignment="1">
      <alignment horizontal="center" vertical="center" wrapText="1"/>
    </xf>
    <xf numFmtId="0" fontId="48" fillId="0" borderId="74" xfId="40" applyFont="1" applyBorder="1" applyAlignment="1">
      <alignment horizontal="center" vertical="center" wrapText="1"/>
    </xf>
    <xf numFmtId="0" fontId="48" fillId="0" borderId="75" xfId="40" applyFont="1" applyBorder="1" applyAlignment="1">
      <alignment horizontal="center" vertical="center" wrapText="1"/>
    </xf>
    <xf numFmtId="1" fontId="41" fillId="0" borderId="61" xfId="40" applyNumberFormat="1" applyFont="1" applyBorder="1" applyAlignment="1">
      <alignment horizontal="center" vertical="center" shrinkToFit="1"/>
    </xf>
    <xf numFmtId="3" fontId="41" fillId="0" borderId="61" xfId="40" applyNumberFormat="1" applyFont="1" applyBorder="1" applyAlignment="1">
      <alignment horizontal="center" vertical="center" shrinkToFit="1"/>
    </xf>
    <xf numFmtId="0" fontId="41" fillId="0" borderId="70" xfId="40" applyFont="1" applyBorder="1" applyAlignment="1">
      <alignment horizontal="center" vertical="center" wrapText="1"/>
    </xf>
    <xf numFmtId="0" fontId="47" fillId="0" borderId="74" xfId="40" applyFont="1" applyBorder="1" applyAlignment="1">
      <alignment horizontal="center" vertical="center" wrapText="1"/>
    </xf>
    <xf numFmtId="3" fontId="41" fillId="0" borderId="75" xfId="40" applyNumberFormat="1" applyFont="1" applyBorder="1" applyAlignment="1">
      <alignment horizontal="center" vertical="center" shrinkToFit="1"/>
    </xf>
    <xf numFmtId="3" fontId="41" fillId="0" borderId="70" xfId="40" applyNumberFormat="1" applyFont="1" applyBorder="1" applyAlignment="1">
      <alignment horizontal="center" vertical="center" shrinkToFit="1"/>
    </xf>
    <xf numFmtId="0" fontId="41" fillId="0" borderId="75" xfId="40" applyFont="1" applyBorder="1" applyAlignment="1">
      <alignment horizontal="center" vertical="center" wrapText="1"/>
    </xf>
    <xf numFmtId="3" fontId="6" fillId="0" borderId="10" xfId="2" applyNumberFormat="1" applyFont="1" applyBorder="1" applyAlignment="1" applyProtection="1">
      <alignment horizontal="right" vertical="center" shrinkToFit="1"/>
      <protection locked="0"/>
    </xf>
    <xf numFmtId="38" fontId="6" fillId="0" borderId="10" xfId="1" applyFont="1" applyFill="1" applyBorder="1" applyAlignment="1" applyProtection="1">
      <alignment horizontal="right" vertical="center" shrinkToFit="1"/>
      <protection locked="0"/>
    </xf>
    <xf numFmtId="38" fontId="6" fillId="0" borderId="10" xfId="1" applyFont="1" applyFill="1" applyBorder="1" applyAlignment="1" applyProtection="1">
      <alignment vertical="center" shrinkToFit="1"/>
      <protection locked="0"/>
    </xf>
    <xf numFmtId="38" fontId="6" fillId="0" borderId="10" xfId="1" applyFont="1" applyFill="1" applyBorder="1" applyAlignment="1" applyProtection="1">
      <alignment horizontal="right" vertical="center" shrinkToFit="1"/>
    </xf>
    <xf numFmtId="0" fontId="20" fillId="0" borderId="0" xfId="2" applyFont="1">
      <alignment vertical="center"/>
    </xf>
    <xf numFmtId="0" fontId="17" fillId="0" borderId="0" xfId="2" applyFont="1">
      <alignment vertical="center"/>
    </xf>
    <xf numFmtId="0" fontId="9" fillId="0" borderId="0" xfId="2" applyFont="1">
      <alignment vertical="center"/>
    </xf>
    <xf numFmtId="0" fontId="11" fillId="0" borderId="0" xfId="2" applyFont="1">
      <alignment vertical="center"/>
    </xf>
    <xf numFmtId="0" fontId="22" fillId="0" borderId="0" xfId="2" applyFont="1">
      <alignment vertical="center"/>
    </xf>
    <xf numFmtId="0" fontId="17" fillId="0" borderId="5" xfId="2" applyFont="1" applyBorder="1">
      <alignment vertical="center"/>
    </xf>
    <xf numFmtId="0" fontId="17" fillId="0" borderId="0" xfId="2" applyFont="1" applyAlignment="1">
      <alignment horizontal="right" vertical="center"/>
    </xf>
    <xf numFmtId="0" fontId="42" fillId="0" borderId="0" xfId="2" applyFont="1" applyAlignment="1">
      <alignment vertical="center" wrapText="1"/>
    </xf>
    <xf numFmtId="0" fontId="22" fillId="0" borderId="10" xfId="2" applyFont="1" applyBorder="1" applyAlignment="1">
      <alignment horizontal="center" vertical="center" shrinkToFit="1"/>
    </xf>
    <xf numFmtId="0" fontId="32" fillId="0" borderId="0" xfId="2" applyFont="1" applyAlignment="1">
      <alignment vertical="top"/>
    </xf>
    <xf numFmtId="3" fontId="6" fillId="0" borderId="10" xfId="2" applyNumberFormat="1" applyFont="1" applyBorder="1" applyAlignment="1">
      <alignment horizontal="right" vertical="center" shrinkToFit="1"/>
    </xf>
    <xf numFmtId="0" fontId="6" fillId="0" borderId="10" xfId="2" applyFont="1" applyBorder="1" applyAlignment="1">
      <alignment horizontal="center" vertical="center" shrinkToFit="1"/>
    </xf>
    <xf numFmtId="0" fontId="32" fillId="0" borderId="0" xfId="2" applyFont="1">
      <alignment vertical="center"/>
    </xf>
    <xf numFmtId="0" fontId="17" fillId="0" borderId="0" xfId="2" applyFont="1" applyAlignment="1">
      <alignment vertical="top" wrapText="1"/>
    </xf>
    <xf numFmtId="38" fontId="6" fillId="4" borderId="10" xfId="2" applyNumberFormat="1" applyFont="1" applyFill="1" applyBorder="1" applyAlignment="1">
      <alignment horizontal="center" vertical="center" shrinkToFit="1"/>
    </xf>
    <xf numFmtId="3" fontId="6" fillId="0" borderId="10" xfId="2" applyNumberFormat="1" applyFont="1" applyBorder="1" applyAlignment="1">
      <alignment vertical="center" shrinkToFit="1"/>
    </xf>
    <xf numFmtId="0" fontId="6" fillId="4" borderId="10" xfId="2" applyFont="1" applyFill="1" applyBorder="1" applyAlignment="1">
      <alignment horizontal="center" vertical="center" shrinkToFit="1"/>
    </xf>
    <xf numFmtId="0" fontId="35" fillId="5" borderId="0" xfId="22" applyFont="1" applyFill="1">
      <alignment vertical="center"/>
    </xf>
    <xf numFmtId="0" fontId="22" fillId="5" borderId="0" xfId="2" applyFont="1" applyFill="1">
      <alignment vertical="center"/>
    </xf>
    <xf numFmtId="0" fontId="21" fillId="5" borderId="0" xfId="2" applyFont="1" applyFill="1">
      <alignment vertical="center"/>
    </xf>
    <xf numFmtId="0" fontId="7" fillId="5" borderId="0" xfId="2" applyFont="1" applyFill="1" applyAlignment="1">
      <alignment horizontal="center" vertical="center"/>
    </xf>
    <xf numFmtId="0" fontId="19" fillId="5" borderId="0" xfId="2" applyFont="1" applyFill="1" applyAlignment="1">
      <alignment horizontal="left" vertical="center"/>
    </xf>
    <xf numFmtId="0" fontId="6" fillId="5" borderId="0" xfId="2" applyFont="1" applyFill="1" applyAlignment="1">
      <alignment vertical="center" wrapText="1"/>
    </xf>
    <xf numFmtId="0" fontId="8" fillId="5" borderId="0" xfId="2" applyFont="1" applyFill="1" applyAlignment="1">
      <alignment vertical="center" wrapText="1"/>
    </xf>
    <xf numFmtId="0" fontId="2" fillId="5" borderId="10" xfId="2" applyFont="1" applyFill="1" applyBorder="1" applyAlignment="1">
      <alignment horizontal="center" vertical="center"/>
    </xf>
    <xf numFmtId="49" fontId="36" fillId="8" borderId="10" xfId="2" applyNumberFormat="1" applyFont="1" applyFill="1" applyBorder="1" applyAlignment="1" applyProtection="1">
      <alignment horizontal="center" vertical="center" wrapText="1"/>
      <protection locked="0"/>
    </xf>
    <xf numFmtId="49" fontId="36" fillId="8" borderId="10" xfId="2" applyNumberFormat="1" applyFont="1" applyFill="1" applyBorder="1" applyAlignment="1" applyProtection="1">
      <alignment horizontal="center" vertical="center"/>
      <protection locked="0"/>
    </xf>
    <xf numFmtId="49" fontId="36" fillId="8" borderId="10" xfId="2" applyNumberFormat="1" applyFont="1" applyFill="1" applyBorder="1" applyAlignment="1">
      <alignment horizontal="center" vertical="center"/>
    </xf>
    <xf numFmtId="49" fontId="36" fillId="8" borderId="10" xfId="2" applyNumberFormat="1" applyFont="1" applyFill="1" applyBorder="1" applyAlignment="1" applyProtection="1">
      <alignment horizontal="left" vertical="center" wrapText="1"/>
      <protection locked="0"/>
    </xf>
    <xf numFmtId="49" fontId="2" fillId="8" borderId="10" xfId="2" applyNumberFormat="1" applyFont="1" applyFill="1" applyBorder="1" applyAlignment="1" applyProtection="1">
      <alignment horizontal="center" vertical="center" wrapText="1"/>
      <protection locked="0"/>
    </xf>
    <xf numFmtId="49" fontId="2" fillId="8" borderId="10" xfId="2" applyNumberFormat="1" applyFont="1" applyFill="1" applyBorder="1" applyAlignment="1" applyProtection="1">
      <alignment horizontal="center" vertical="center"/>
      <protection locked="0"/>
    </xf>
    <xf numFmtId="49" fontId="2" fillId="8" borderId="10" xfId="2" applyNumberFormat="1" applyFont="1" applyFill="1" applyBorder="1" applyAlignment="1">
      <alignment horizontal="center" vertical="center"/>
    </xf>
    <xf numFmtId="49" fontId="2" fillId="8" borderId="10" xfId="2" applyNumberFormat="1" applyFont="1" applyFill="1" applyBorder="1" applyAlignment="1" applyProtection="1">
      <alignment horizontal="left" vertical="center" wrapText="1"/>
      <protection locked="0"/>
    </xf>
    <xf numFmtId="0" fontId="43" fillId="5" borderId="0" xfId="2" applyFont="1" applyFill="1">
      <alignment vertical="center"/>
    </xf>
    <xf numFmtId="0" fontId="43" fillId="5" borderId="0" xfId="2" applyFont="1" applyFill="1" applyAlignment="1">
      <alignment horizontal="center" vertical="center"/>
    </xf>
    <xf numFmtId="0" fontId="35" fillId="4" borderId="0" xfId="22" applyFont="1" applyFill="1">
      <alignment vertical="center"/>
    </xf>
    <xf numFmtId="0" fontId="2" fillId="5" borderId="0" xfId="22" applyFont="1" applyFill="1">
      <alignment vertical="center"/>
    </xf>
    <xf numFmtId="0" fontId="2" fillId="5" borderId="0" xfId="22" applyFont="1" applyFill="1" applyAlignment="1">
      <alignment horizontal="right" vertical="center"/>
    </xf>
    <xf numFmtId="177" fontId="2" fillId="5" borderId="0" xfId="22" applyNumberFormat="1" applyFont="1" applyFill="1">
      <alignment vertical="center"/>
    </xf>
    <xf numFmtId="0" fontId="20" fillId="5" borderId="10" xfId="41" applyFont="1" applyFill="1" applyBorder="1" applyAlignment="1">
      <alignment horizontal="left" vertical="center" wrapText="1"/>
    </xf>
    <xf numFmtId="0" fontId="2" fillId="5" borderId="10" xfId="41" applyFont="1" applyFill="1" applyBorder="1" applyAlignment="1">
      <alignment horizontal="left" vertical="center" wrapText="1"/>
    </xf>
    <xf numFmtId="0" fontId="2" fillId="5" borderId="0" xfId="22" applyFont="1" applyFill="1" applyAlignment="1">
      <alignment horizontal="left" vertical="top" wrapText="1"/>
    </xf>
    <xf numFmtId="0" fontId="2" fillId="8" borderId="10" xfId="41" applyFont="1" applyFill="1" applyBorder="1" applyAlignment="1" applyProtection="1">
      <alignment horizontal="left" vertical="center" wrapText="1"/>
      <protection locked="0"/>
    </xf>
    <xf numFmtId="0" fontId="56" fillId="8" borderId="10" xfId="39" applyFont="1" applyFill="1" applyBorder="1" applyAlignment="1" applyProtection="1">
      <alignment horizontal="left" vertical="center" wrapText="1"/>
    </xf>
    <xf numFmtId="179" fontId="36" fillId="8" borderId="10" xfId="39" applyNumberFormat="1" applyFont="1" applyFill="1" applyBorder="1" applyAlignment="1" applyProtection="1">
      <alignment horizontal="right" vertical="center" wrapText="1"/>
    </xf>
    <xf numFmtId="0" fontId="36" fillId="8" borderId="10" xfId="41" applyFont="1" applyFill="1" applyBorder="1" applyAlignment="1">
      <alignment horizontal="left" vertical="center" wrapText="1"/>
    </xf>
    <xf numFmtId="0" fontId="2" fillId="5" borderId="0" xfId="22" applyFont="1" applyFill="1" applyAlignment="1">
      <alignment horizontal="left" vertical="center"/>
    </xf>
    <xf numFmtId="0" fontId="40" fillId="5" borderId="8" xfId="39" applyFill="1" applyBorder="1" applyAlignment="1" applyProtection="1">
      <alignment horizontal="center" vertical="center" wrapText="1"/>
    </xf>
    <xf numFmtId="0" fontId="2" fillId="5" borderId="8" xfId="41" applyFont="1" applyFill="1" applyBorder="1" applyAlignment="1">
      <alignment horizontal="left" vertical="top" wrapText="1"/>
    </xf>
    <xf numFmtId="179" fontId="40" fillId="5" borderId="8" xfId="39" applyNumberFormat="1" applyFill="1" applyBorder="1" applyAlignment="1" applyProtection="1">
      <alignment horizontal="center" vertical="center" wrapText="1"/>
    </xf>
    <xf numFmtId="0" fontId="57" fillId="5" borderId="8" xfId="41" applyFont="1" applyFill="1" applyBorder="1" applyAlignment="1">
      <alignment horizontal="left" vertical="top" wrapText="1"/>
    </xf>
    <xf numFmtId="179" fontId="2" fillId="8" borderId="10" xfId="41" applyNumberFormat="1" applyFont="1" applyFill="1" applyBorder="1" applyAlignment="1" applyProtection="1">
      <alignment horizontal="right" vertical="center" shrinkToFit="1"/>
      <protection locked="0"/>
    </xf>
    <xf numFmtId="179" fontId="36" fillId="8" borderId="10" xfId="41" applyNumberFormat="1" applyFont="1" applyFill="1" applyBorder="1" applyAlignment="1">
      <alignment horizontal="right" vertical="center" wrapText="1"/>
    </xf>
    <xf numFmtId="0" fontId="2" fillId="5" borderId="0" xfId="22" applyFont="1" applyFill="1" applyAlignment="1">
      <alignment horizontal="center" vertical="center"/>
    </xf>
    <xf numFmtId="0" fontId="36" fillId="5" borderId="0" xfId="41" applyFont="1" applyFill="1" applyAlignment="1">
      <alignment horizontal="left" vertical="top" wrapText="1"/>
    </xf>
    <xf numFmtId="0" fontId="36" fillId="5" borderId="0" xfId="41" applyFont="1" applyFill="1" applyAlignment="1">
      <alignment horizontal="left" vertical="center" wrapText="1"/>
    </xf>
    <xf numFmtId="0" fontId="2" fillId="5" borderId="0" xfId="22" applyFont="1" applyFill="1" applyAlignment="1">
      <alignment vertical="center" wrapText="1"/>
    </xf>
    <xf numFmtId="0" fontId="38" fillId="5" borderId="0" xfId="41" applyFont="1" applyFill="1" applyAlignment="1">
      <alignment horizontal="justify" vertical="center"/>
    </xf>
    <xf numFmtId="0" fontId="2" fillId="5" borderId="0" xfId="22" applyFont="1" applyFill="1" applyAlignment="1">
      <alignment horizontal="center" vertical="center" wrapText="1"/>
    </xf>
    <xf numFmtId="0" fontId="20" fillId="5" borderId="0" xfId="41" applyFont="1" applyFill="1" applyAlignment="1">
      <alignment horizontal="left" vertical="center"/>
    </xf>
    <xf numFmtId="0" fontId="59" fillId="0" borderId="0" xfId="0" applyFont="1" applyAlignment="1">
      <alignment vertical="center" shrinkToFit="1"/>
    </xf>
    <xf numFmtId="0" fontId="60" fillId="0" borderId="0" xfId="0" applyFont="1">
      <alignment vertical="center"/>
    </xf>
    <xf numFmtId="0" fontId="61" fillId="0" borderId="0" xfId="0" applyFont="1">
      <alignment vertical="center"/>
    </xf>
    <xf numFmtId="0" fontId="62" fillId="0" borderId="0" xfId="0" applyFont="1" applyAlignment="1">
      <alignment horizontal="center" vertical="center"/>
    </xf>
    <xf numFmtId="0" fontId="64" fillId="0" borderId="10" xfId="0" applyFont="1" applyBorder="1" applyAlignment="1">
      <alignment vertical="center" wrapText="1"/>
    </xf>
    <xf numFmtId="0" fontId="61" fillId="0" borderId="0" xfId="0" applyFont="1" applyAlignment="1">
      <alignment vertical="center" wrapText="1"/>
    </xf>
    <xf numFmtId="0" fontId="67" fillId="7" borderId="70" xfId="0" applyFont="1" applyFill="1" applyBorder="1" applyAlignment="1">
      <alignment horizontal="center" vertical="center" wrapText="1" readingOrder="1"/>
    </xf>
    <xf numFmtId="0" fontId="67" fillId="7" borderId="74" xfId="0" applyFont="1" applyFill="1" applyBorder="1" applyAlignment="1">
      <alignment horizontal="left" vertical="center" wrapText="1" readingOrder="1"/>
    </xf>
    <xf numFmtId="0" fontId="67" fillId="7" borderId="78" xfId="0" applyFont="1" applyFill="1" applyBorder="1" applyAlignment="1">
      <alignment vertical="center" wrapText="1" readingOrder="1"/>
    </xf>
    <xf numFmtId="0" fontId="67" fillId="7" borderId="74" xfId="0" applyFont="1" applyFill="1" applyBorder="1" applyAlignment="1">
      <alignment vertical="center" wrapText="1" readingOrder="1"/>
    </xf>
    <xf numFmtId="0" fontId="67" fillId="7" borderId="83" xfId="0" applyFont="1" applyFill="1" applyBorder="1" applyAlignment="1">
      <alignment horizontal="center" vertical="center" wrapText="1" readingOrder="1"/>
    </xf>
    <xf numFmtId="0" fontId="67" fillId="7" borderId="83" xfId="0" applyFont="1" applyFill="1" applyBorder="1" applyAlignment="1">
      <alignment horizontal="justify" vertical="center" wrapText="1" readingOrder="1"/>
    </xf>
    <xf numFmtId="0" fontId="67" fillId="7" borderId="83" xfId="0" applyFont="1" applyFill="1" applyBorder="1" applyAlignment="1">
      <alignment horizontal="left" vertical="center" wrapText="1" readingOrder="1"/>
    </xf>
    <xf numFmtId="0" fontId="67" fillId="7" borderId="84" xfId="0" applyFont="1" applyFill="1" applyBorder="1" applyAlignment="1">
      <alignment vertical="center" wrapText="1" readingOrder="1"/>
    </xf>
    <xf numFmtId="0" fontId="67" fillId="7" borderId="84" xfId="0" applyFont="1" applyFill="1" applyBorder="1" applyAlignment="1">
      <alignment horizontal="center" vertical="center" wrapText="1" readingOrder="1"/>
    </xf>
    <xf numFmtId="0" fontId="67" fillId="7" borderId="83" xfId="0" applyFont="1" applyFill="1" applyBorder="1" applyAlignment="1">
      <alignment vertical="center" wrapText="1" readingOrder="1"/>
    </xf>
    <xf numFmtId="0" fontId="67" fillId="7" borderId="85" xfId="0" applyFont="1" applyFill="1" applyBorder="1" applyAlignment="1">
      <alignment horizontal="center" vertical="center" wrapText="1" readingOrder="1"/>
    </xf>
    <xf numFmtId="0" fontId="67" fillId="7" borderId="85" xfId="0" applyFont="1" applyFill="1" applyBorder="1" applyAlignment="1">
      <alignment vertical="center" wrapText="1" readingOrder="1"/>
    </xf>
    <xf numFmtId="0" fontId="68" fillId="7" borderId="7" xfId="0" applyFont="1" applyFill="1" applyBorder="1" applyAlignment="1">
      <alignment horizontal="center" vertical="center" wrapText="1" readingOrder="1"/>
    </xf>
    <xf numFmtId="0" fontId="68" fillId="7" borderId="17" xfId="0" applyFont="1" applyFill="1" applyBorder="1" applyAlignment="1">
      <alignment horizontal="center" vertical="center" wrapText="1" readingOrder="1"/>
    </xf>
    <xf numFmtId="0" fontId="69" fillId="7" borderId="74" xfId="0" applyFont="1" applyFill="1" applyBorder="1" applyAlignment="1">
      <alignment horizontal="justify" vertical="center" wrapText="1" readingOrder="1"/>
    </xf>
    <xf numFmtId="0" fontId="65" fillId="9" borderId="87" xfId="0" applyFont="1" applyFill="1" applyBorder="1" applyAlignment="1">
      <alignment horizontal="center" vertical="center" wrapText="1" readingOrder="1"/>
    </xf>
    <xf numFmtId="0" fontId="65" fillId="9" borderId="86" xfId="0" applyFont="1" applyFill="1" applyBorder="1" applyAlignment="1">
      <alignment horizontal="center" vertical="center" wrapText="1" readingOrder="1"/>
    </xf>
    <xf numFmtId="0" fontId="67" fillId="8" borderId="83" xfId="0" applyFont="1" applyFill="1" applyBorder="1" applyAlignment="1">
      <alignment horizontal="justify" vertical="center" wrapText="1" readingOrder="1"/>
    </xf>
    <xf numFmtId="0" fontId="67" fillId="8" borderId="74" xfId="0" applyFont="1" applyFill="1" applyBorder="1" applyAlignment="1">
      <alignment horizontal="justify" vertical="center" wrapText="1" readingOrder="1"/>
    </xf>
    <xf numFmtId="0" fontId="67" fillId="8" borderId="84" xfId="0" applyFont="1" applyFill="1" applyBorder="1" applyAlignment="1">
      <alignment vertical="center" wrapText="1" readingOrder="1"/>
    </xf>
    <xf numFmtId="0" fontId="63" fillId="0" borderId="88" xfId="0" applyFont="1" applyFill="1" applyBorder="1" applyAlignment="1" applyProtection="1">
      <alignment horizontal="center" vertical="center"/>
    </xf>
    <xf numFmtId="0" fontId="65" fillId="9" borderId="80" xfId="0" applyFont="1" applyFill="1" applyBorder="1" applyAlignment="1">
      <alignment horizontal="center" vertical="center" wrapText="1" readingOrder="1"/>
    </xf>
    <xf numFmtId="0" fontId="65" fillId="9" borderId="82" xfId="0" applyFont="1" applyFill="1" applyBorder="1" applyAlignment="1">
      <alignment horizontal="center" vertical="center" wrapText="1" readingOrder="1"/>
    </xf>
    <xf numFmtId="0" fontId="65" fillId="9" borderId="81" xfId="0" applyFont="1" applyFill="1" applyBorder="1" applyAlignment="1">
      <alignment horizontal="center" vertical="center" wrapText="1" readingOrder="1"/>
    </xf>
    <xf numFmtId="0" fontId="68" fillId="7" borderId="89" xfId="0" applyFont="1" applyFill="1" applyBorder="1" applyAlignment="1">
      <alignment horizontal="center" vertical="center" wrapText="1" readingOrder="1"/>
    </xf>
    <xf numFmtId="0" fontId="68" fillId="7" borderId="90" xfId="0" applyFont="1" applyFill="1" applyBorder="1" applyAlignment="1">
      <alignment horizontal="center" vertical="center" wrapText="1" readingOrder="1"/>
    </xf>
    <xf numFmtId="0" fontId="64" fillId="6" borderId="71" xfId="0" applyFont="1" applyFill="1" applyBorder="1" applyAlignment="1">
      <alignment horizontal="center" vertical="center" wrapText="1"/>
    </xf>
    <xf numFmtId="0" fontId="64" fillId="8" borderId="71" xfId="0" applyFont="1" applyFill="1" applyBorder="1" applyAlignment="1" applyProtection="1">
      <alignment horizontal="center" vertical="center" wrapText="1"/>
      <protection locked="0"/>
    </xf>
    <xf numFmtId="0" fontId="64" fillId="8" borderId="72" xfId="0" applyFont="1" applyFill="1" applyBorder="1" applyAlignment="1" applyProtection="1">
      <alignment horizontal="center" vertical="center" wrapText="1"/>
      <protection locked="0"/>
    </xf>
    <xf numFmtId="0" fontId="41" fillId="0" borderId="0" xfId="0" applyFont="1" applyFill="1" applyAlignment="1">
      <alignment vertical="center" wrapText="1" readingOrder="1"/>
    </xf>
    <xf numFmtId="0" fontId="61" fillId="0" borderId="0" xfId="0" applyFont="1" applyFill="1" applyAlignment="1">
      <alignment vertical="center" wrapText="1"/>
    </xf>
    <xf numFmtId="0" fontId="61" fillId="0" borderId="0" xfId="0" applyFont="1" applyFill="1">
      <alignment vertical="center"/>
    </xf>
    <xf numFmtId="0" fontId="60" fillId="0" borderId="0" xfId="0" applyFont="1" applyFill="1">
      <alignment vertical="center"/>
    </xf>
    <xf numFmtId="0" fontId="35" fillId="0" borderId="0" xfId="22" applyFont="1" applyFill="1">
      <alignment vertical="center"/>
    </xf>
    <xf numFmtId="0" fontId="35" fillId="0" borderId="11" xfId="22" applyFont="1" applyFill="1" applyBorder="1">
      <alignment vertical="center"/>
    </xf>
    <xf numFmtId="0" fontId="22" fillId="0" borderId="0" xfId="2" applyFont="1" applyFill="1">
      <alignment vertical="center"/>
    </xf>
    <xf numFmtId="0" fontId="21" fillId="0" borderId="0" xfId="2" applyFont="1" applyFill="1">
      <alignment vertical="center"/>
    </xf>
    <xf numFmtId="0" fontId="7" fillId="0" borderId="0" xfId="2" applyFont="1" applyFill="1" applyAlignment="1">
      <alignment horizontal="center" vertical="center"/>
    </xf>
    <xf numFmtId="0" fontId="19" fillId="0" borderId="0" xfId="2" applyFont="1" applyFill="1" applyAlignment="1">
      <alignment horizontal="left" vertical="center"/>
    </xf>
    <xf numFmtId="0" fontId="6" fillId="0" borderId="0" xfId="2" applyFont="1" applyFill="1" applyAlignment="1">
      <alignment vertical="center" wrapText="1"/>
    </xf>
    <xf numFmtId="0" fontId="8" fillId="0" borderId="0" xfId="2" applyFont="1" applyFill="1" applyAlignment="1">
      <alignment vertical="center" wrapText="1"/>
    </xf>
    <xf numFmtId="0" fontId="2" fillId="0" borderId="10" xfId="2" applyFont="1" applyFill="1" applyBorder="1" applyAlignment="1">
      <alignment horizontal="center" vertical="center"/>
    </xf>
    <xf numFmtId="49" fontId="2" fillId="0" borderId="10" xfId="2" applyNumberFormat="1" applyFont="1" applyFill="1" applyBorder="1" applyAlignment="1" applyProtection="1">
      <alignment horizontal="center" vertical="center" wrapText="1"/>
      <protection locked="0"/>
    </xf>
    <xf numFmtId="49" fontId="2" fillId="0" borderId="10" xfId="2" applyNumberFormat="1" applyFont="1" applyFill="1" applyBorder="1" applyAlignment="1" applyProtection="1">
      <alignment horizontal="center" vertical="center"/>
      <protection locked="0"/>
    </xf>
    <xf numFmtId="49" fontId="2" fillId="0" borderId="10" xfId="2" applyNumberFormat="1" applyFont="1" applyFill="1" applyBorder="1" applyAlignment="1" applyProtection="1">
      <alignment horizontal="left" vertical="center" wrapText="1"/>
      <protection locked="0"/>
    </xf>
    <xf numFmtId="0" fontId="43" fillId="0" borderId="0" xfId="2" applyFont="1" applyFill="1">
      <alignment vertical="center"/>
    </xf>
    <xf numFmtId="0" fontId="43" fillId="0" borderId="0" xfId="2" applyFont="1" applyFill="1" applyAlignment="1">
      <alignment horizontal="center" vertical="center"/>
    </xf>
    <xf numFmtId="0" fontId="55" fillId="0" borderId="0" xfId="39" applyFont="1" applyFill="1" applyBorder="1" applyAlignment="1" applyProtection="1">
      <alignment vertical="center"/>
    </xf>
    <xf numFmtId="0" fontId="40" fillId="0" borderId="0" xfId="39" applyFill="1" applyBorder="1" applyAlignment="1" applyProtection="1"/>
    <xf numFmtId="0" fontId="2" fillId="0" borderId="0" xfId="22" applyFont="1" applyFill="1">
      <alignment vertical="center"/>
    </xf>
    <xf numFmtId="0" fontId="40" fillId="0" borderId="0" xfId="39" applyFill="1" applyAlignment="1" applyProtection="1">
      <alignment horizontal="left" vertical="center"/>
    </xf>
    <xf numFmtId="0" fontId="40" fillId="0" borderId="11" xfId="39" applyFill="1" applyBorder="1" applyAlignment="1" applyProtection="1">
      <alignment horizontal="left" vertical="center"/>
    </xf>
    <xf numFmtId="0" fontId="2" fillId="0" borderId="0" xfId="22" applyFont="1" applyFill="1" applyAlignment="1">
      <alignment horizontal="right" vertical="center"/>
    </xf>
    <xf numFmtId="177" fontId="2" fillId="0" borderId="0" xfId="22" applyNumberFormat="1" applyFont="1" applyFill="1">
      <alignment vertical="center"/>
    </xf>
    <xf numFmtId="0" fontId="40" fillId="0" borderId="0" xfId="39" applyFill="1" applyProtection="1">
      <alignment vertical="center"/>
    </xf>
    <xf numFmtId="0" fontId="37" fillId="0" borderId="0" xfId="22" applyFont="1" applyFill="1">
      <alignment vertical="center"/>
    </xf>
    <xf numFmtId="0" fontId="20" fillId="0" borderId="10" xfId="41" applyFont="1" applyFill="1" applyBorder="1" applyAlignment="1">
      <alignment horizontal="left" vertical="center" wrapText="1"/>
    </xf>
    <xf numFmtId="0" fontId="2" fillId="0" borderId="10" xfId="41" applyFont="1" applyFill="1" applyBorder="1" applyAlignment="1">
      <alignment horizontal="left" vertical="center" wrapText="1"/>
    </xf>
    <xf numFmtId="0" fontId="2" fillId="0" borderId="0" xfId="22" applyFont="1" applyFill="1" applyAlignment="1">
      <alignment horizontal="left" vertical="top" wrapText="1"/>
    </xf>
    <xf numFmtId="0" fontId="2" fillId="0" borderId="10" xfId="41" applyFont="1" applyFill="1" applyBorder="1" applyAlignment="1" applyProtection="1">
      <alignment horizontal="left" vertical="center" wrapText="1"/>
      <protection locked="0"/>
    </xf>
    <xf numFmtId="0" fontId="2" fillId="0" borderId="0" xfId="22" applyFont="1" applyFill="1" applyAlignment="1">
      <alignment horizontal="left" vertical="center"/>
    </xf>
    <xf numFmtId="0" fontId="2" fillId="0" borderId="8" xfId="41" applyFont="1" applyFill="1" applyBorder="1" applyAlignment="1" applyProtection="1">
      <alignment horizontal="left" vertical="top" wrapText="1"/>
      <protection locked="0"/>
    </xf>
    <xf numFmtId="0" fontId="2" fillId="0" borderId="8" xfId="41" applyFont="1" applyFill="1" applyBorder="1" applyAlignment="1">
      <alignment horizontal="left" vertical="top" wrapText="1"/>
    </xf>
    <xf numFmtId="0" fontId="58" fillId="0" borderId="0" xfId="22" applyFont="1" applyFill="1">
      <alignment vertical="center"/>
    </xf>
    <xf numFmtId="0" fontId="2" fillId="0" borderId="0" xfId="22" applyFont="1" applyFill="1" applyAlignment="1">
      <alignment horizontal="center" vertical="center"/>
    </xf>
    <xf numFmtId="0" fontId="37" fillId="0" borderId="11" xfId="22" applyFont="1" applyFill="1" applyBorder="1">
      <alignment vertical="center"/>
    </xf>
    <xf numFmtId="0" fontId="37" fillId="0" borderId="0" xfId="22" applyFont="1" applyFill="1" applyAlignment="1">
      <alignment horizontal="left" vertical="center"/>
    </xf>
    <xf numFmtId="0" fontId="36" fillId="0" borderId="0" xfId="41" applyFont="1" applyFill="1" applyAlignment="1">
      <alignment horizontal="left" vertical="top" wrapText="1"/>
    </xf>
    <xf numFmtId="0" fontId="36" fillId="0" borderId="0" xfId="41" applyFont="1" applyFill="1" applyAlignment="1">
      <alignment horizontal="left" vertical="center" wrapText="1"/>
    </xf>
    <xf numFmtId="0" fontId="37" fillId="0" borderId="11" xfId="22" applyFont="1" applyFill="1" applyBorder="1" applyAlignment="1">
      <alignment horizontal="left" vertical="center"/>
    </xf>
    <xf numFmtId="0" fontId="2" fillId="0" borderId="0" xfId="22" applyFont="1" applyFill="1" applyAlignment="1">
      <alignment vertical="center" wrapText="1"/>
    </xf>
    <xf numFmtId="0" fontId="38" fillId="0" borderId="0" xfId="41" applyFont="1" applyFill="1" applyAlignment="1">
      <alignment horizontal="justify" vertical="center"/>
    </xf>
    <xf numFmtId="0" fontId="2" fillId="0" borderId="0" xfId="22" applyFont="1" applyFill="1" applyAlignment="1">
      <alignment horizontal="center" vertical="center" wrapText="1"/>
    </xf>
    <xf numFmtId="0" fontId="20" fillId="0" borderId="0" xfId="41" applyFont="1" applyFill="1" applyAlignment="1">
      <alignment horizontal="justify" vertical="center"/>
    </xf>
    <xf numFmtId="0" fontId="20" fillId="0" borderId="0" xfId="41" applyFont="1" applyFill="1" applyAlignment="1">
      <alignment horizontal="left" vertical="center"/>
    </xf>
    <xf numFmtId="49" fontId="6" fillId="0" borderId="0" xfId="0" applyNumberFormat="1" applyFont="1" applyFill="1">
      <alignment vertical="center"/>
    </xf>
    <xf numFmtId="49" fontId="2" fillId="0" borderId="0" xfId="0" applyNumberFormat="1" applyFont="1" applyFill="1">
      <alignment vertical="center"/>
    </xf>
    <xf numFmtId="0" fontId="4" fillId="0" borderId="0" xfId="0" applyFont="1" applyFill="1">
      <alignment vertical="center"/>
    </xf>
    <xf numFmtId="0" fontId="6" fillId="0" borderId="0" xfId="0" applyFont="1" applyFill="1">
      <alignment vertical="center"/>
    </xf>
    <xf numFmtId="0" fontId="5" fillId="0" borderId="0" xfId="0" applyFont="1" applyFill="1">
      <alignment vertical="center"/>
    </xf>
    <xf numFmtId="0" fontId="5" fillId="0" borderId="5" xfId="0" applyFont="1" applyFill="1" applyBorder="1">
      <alignment vertical="center"/>
    </xf>
    <xf numFmtId="49" fontId="15" fillId="0" borderId="0" xfId="0" applyNumberFormat="1" applyFont="1" applyFill="1">
      <alignment vertical="center"/>
    </xf>
    <xf numFmtId="49" fontId="16" fillId="0" borderId="0" xfId="0" applyNumberFormat="1" applyFont="1" applyFill="1" applyAlignment="1">
      <alignment horizontal="center" vertical="center"/>
    </xf>
    <xf numFmtId="0" fontId="9" fillId="0" borderId="0" xfId="0" applyFont="1" applyFill="1" applyAlignment="1">
      <alignment horizontal="left" vertical="center" indent="1"/>
    </xf>
    <xf numFmtId="49" fontId="15" fillId="0" borderId="0" xfId="0" applyNumberFormat="1" applyFont="1" applyFill="1" applyAlignment="1">
      <alignment horizontal="center" vertical="center"/>
    </xf>
    <xf numFmtId="0" fontId="14" fillId="0" borderId="0" xfId="0" applyFont="1" applyFill="1">
      <alignment vertical="center"/>
    </xf>
    <xf numFmtId="0" fontId="2" fillId="0" borderId="0" xfId="0" applyFont="1" applyFill="1">
      <alignment vertical="center"/>
    </xf>
    <xf numFmtId="0" fontId="6" fillId="0" borderId="0" xfId="0" applyFont="1" applyFill="1" applyAlignment="1">
      <alignment vertical="top" wrapText="1"/>
    </xf>
    <xf numFmtId="0" fontId="5" fillId="0" borderId="5" xfId="0" applyFont="1" applyFill="1" applyBorder="1" applyAlignment="1">
      <alignment horizontal="center" vertical="center"/>
    </xf>
    <xf numFmtId="0" fontId="5" fillId="0" borderId="26" xfId="0" applyFont="1" applyFill="1" applyBorder="1" applyAlignment="1">
      <alignment horizontal="center" vertical="center"/>
    </xf>
    <xf numFmtId="0" fontId="18" fillId="0" borderId="0" xfId="0" applyFont="1" applyFill="1" applyAlignment="1">
      <alignment vertical="center" wrapText="1"/>
    </xf>
    <xf numFmtId="0" fontId="44" fillId="0" borderId="0" xfId="0" applyFont="1" applyFill="1">
      <alignment vertical="center"/>
    </xf>
    <xf numFmtId="49" fontId="5" fillId="0" borderId="0" xfId="0" applyNumberFormat="1" applyFont="1" applyFill="1">
      <alignment vertical="center"/>
    </xf>
    <xf numFmtId="49" fontId="2" fillId="0" borderId="0" xfId="0" applyNumberFormat="1" applyFont="1" applyFill="1" applyAlignment="1">
      <alignment vertical="top"/>
    </xf>
    <xf numFmtId="5" fontId="7" fillId="0" borderId="0" xfId="0" applyNumberFormat="1" applyFont="1" applyFill="1">
      <alignment vertical="center"/>
    </xf>
    <xf numFmtId="0" fontId="7" fillId="0" borderId="0" xfId="0" applyFont="1" applyFill="1">
      <alignment vertical="center"/>
    </xf>
    <xf numFmtId="0" fontId="7" fillId="0" borderId="0" xfId="0" applyFont="1" applyFill="1" applyAlignment="1">
      <alignment horizontal="center" vertical="center"/>
    </xf>
    <xf numFmtId="49" fontId="10" fillId="0" borderId="0" xfId="0" applyNumberFormat="1" applyFont="1" applyFill="1">
      <alignment vertical="center"/>
    </xf>
    <xf numFmtId="0" fontId="7" fillId="0" borderId="0" xfId="0" applyFont="1" applyFill="1" applyAlignment="1">
      <alignment vertical="center" wrapText="1"/>
    </xf>
    <xf numFmtId="0" fontId="7" fillId="0" borderId="0" xfId="0" applyFont="1" applyFill="1" applyAlignment="1">
      <alignment horizontal="center" vertical="center" wrapText="1"/>
    </xf>
    <xf numFmtId="49" fontId="7" fillId="0" borderId="0" xfId="0" applyNumberFormat="1" applyFont="1" applyFill="1">
      <alignment vertical="center"/>
    </xf>
    <xf numFmtId="49" fontId="7" fillId="0" borderId="0" xfId="0" applyNumberFormat="1" applyFont="1" applyFill="1" applyAlignment="1">
      <alignment vertical="center" textRotation="255" wrapText="1"/>
    </xf>
    <xf numFmtId="49" fontId="7" fillId="0" borderId="0" xfId="0" applyNumberFormat="1" applyFont="1" applyFill="1" applyAlignment="1">
      <alignment vertical="center" textRotation="255"/>
    </xf>
    <xf numFmtId="0" fontId="7" fillId="0" borderId="0" xfId="0" applyFont="1" applyFill="1" applyAlignment="1">
      <alignment vertical="top" wrapText="1"/>
    </xf>
    <xf numFmtId="0" fontId="7" fillId="0" borderId="0" xfId="0" applyFont="1" applyFill="1" applyAlignment="1">
      <alignment vertical="top"/>
    </xf>
    <xf numFmtId="0" fontId="5" fillId="0" borderId="0" xfId="0" applyFont="1" applyFill="1" applyAlignment="1">
      <alignment vertical="center" wrapText="1"/>
    </xf>
    <xf numFmtId="49" fontId="7" fillId="0" borderId="0" xfId="0" applyNumberFormat="1" applyFont="1" applyFill="1" applyAlignment="1">
      <alignment vertical="center" wrapText="1"/>
    </xf>
    <xf numFmtId="49" fontId="7" fillId="0" borderId="0" xfId="0" applyNumberFormat="1" applyFont="1" applyFill="1" applyAlignment="1">
      <alignment vertical="top"/>
    </xf>
    <xf numFmtId="0" fontId="6" fillId="0" borderId="0" xfId="0" applyFont="1" applyFill="1" applyAlignment="1">
      <alignment horizontal="center" vertical="center"/>
    </xf>
    <xf numFmtId="1" fontId="41" fillId="0" borderId="61" xfId="40" applyNumberFormat="1" applyFont="1" applyFill="1" applyBorder="1" applyAlignment="1">
      <alignment horizontal="center" vertical="center" shrinkToFit="1"/>
    </xf>
    <xf numFmtId="0" fontId="40" fillId="0" borderId="0" xfId="39" applyAlignment="1" applyProtection="1">
      <alignment horizontal="left" vertical="center"/>
    </xf>
    <xf numFmtId="0" fontId="17" fillId="5" borderId="0" xfId="2" applyFont="1" applyFill="1">
      <alignment vertical="center"/>
    </xf>
    <xf numFmtId="0" fontId="17" fillId="5" borderId="10" xfId="2" applyFont="1" applyFill="1" applyBorder="1">
      <alignment vertical="center"/>
    </xf>
    <xf numFmtId="0" fontId="17" fillId="5" borderId="10" xfId="2" applyFont="1" applyFill="1" applyBorder="1" applyAlignment="1">
      <alignment horizontal="center" vertical="center"/>
    </xf>
    <xf numFmtId="0" fontId="17" fillId="5" borderId="10" xfId="2" applyFont="1" applyFill="1" applyBorder="1" applyAlignment="1">
      <alignment horizontal="left" vertical="center"/>
    </xf>
    <xf numFmtId="38" fontId="17" fillId="5" borderId="10" xfId="1" applyFont="1" applyFill="1" applyBorder="1" applyAlignment="1" applyProtection="1">
      <alignment horizontal="center" vertical="center"/>
    </xf>
    <xf numFmtId="0" fontId="17" fillId="5" borderId="10" xfId="2" quotePrefix="1" applyFont="1" applyFill="1" applyBorder="1" applyAlignment="1">
      <alignment horizontal="center" vertical="center"/>
    </xf>
    <xf numFmtId="38" fontId="17" fillId="5" borderId="10" xfId="1" quotePrefix="1" applyFont="1" applyFill="1" applyBorder="1" applyAlignment="1" applyProtection="1">
      <alignment horizontal="center" vertical="center"/>
    </xf>
    <xf numFmtId="0" fontId="17" fillId="5" borderId="0" xfId="2" applyFont="1" applyFill="1" applyAlignment="1"/>
    <xf numFmtId="0" fontId="17" fillId="5" borderId="0" xfId="2" applyFont="1" applyFill="1" applyAlignment="1">
      <alignment horizontal="right" vertical="center"/>
    </xf>
    <xf numFmtId="0" fontId="17" fillId="5" borderId="0" xfId="2" applyFont="1" applyFill="1" applyAlignment="1">
      <alignment horizontal="right" vertical="center" wrapText="1"/>
    </xf>
    <xf numFmtId="0" fontId="17" fillId="5" borderId="0" xfId="2" applyFont="1" applyFill="1" applyAlignment="1">
      <alignment vertical="top" wrapText="1"/>
    </xf>
    <xf numFmtId="0" fontId="63" fillId="0" borderId="17" xfId="0" applyFont="1" applyFill="1" applyBorder="1" applyAlignment="1" applyProtection="1">
      <alignment horizontal="center" vertical="center"/>
      <protection locked="0"/>
    </xf>
    <xf numFmtId="0" fontId="65" fillId="9" borderId="1" xfId="0" applyFont="1" applyFill="1" applyBorder="1" applyAlignment="1">
      <alignment horizontal="center" vertical="center" wrapText="1" readingOrder="1"/>
    </xf>
    <xf numFmtId="0" fontId="65" fillId="9" borderId="3" xfId="0" applyFont="1" applyFill="1" applyBorder="1" applyAlignment="1">
      <alignment horizontal="center" vertical="center" wrapText="1" readingOrder="1"/>
    </xf>
    <xf numFmtId="0" fontId="65" fillId="9" borderId="12" xfId="0" applyFont="1" applyFill="1" applyBorder="1" applyAlignment="1">
      <alignment horizontal="center" vertical="center" wrapText="1"/>
    </xf>
    <xf numFmtId="0" fontId="65" fillId="9" borderId="76" xfId="0" applyFont="1" applyFill="1" applyBorder="1" applyAlignment="1">
      <alignment horizontal="center" vertical="center" wrapText="1"/>
    </xf>
    <xf numFmtId="0" fontId="65" fillId="9" borderId="73" xfId="0" applyFont="1" applyFill="1" applyBorder="1" applyAlignment="1">
      <alignment horizontal="center" vertical="center" wrapText="1"/>
    </xf>
    <xf numFmtId="0" fontId="65" fillId="9" borderId="77" xfId="0" applyFont="1" applyFill="1" applyBorder="1" applyAlignment="1">
      <alignment horizontal="center" vertical="center" wrapText="1"/>
    </xf>
    <xf numFmtId="0" fontId="65" fillId="9" borderId="69" xfId="0" applyFont="1" applyFill="1" applyBorder="1" applyAlignment="1">
      <alignment horizontal="center" vertical="center" wrapText="1" readingOrder="1"/>
    </xf>
    <xf numFmtId="0" fontId="65" fillId="9" borderId="78" xfId="0" applyFont="1" applyFill="1" applyBorder="1" applyAlignment="1">
      <alignment horizontal="center" vertical="center" wrapText="1" readingOrder="1"/>
    </xf>
    <xf numFmtId="0" fontId="65" fillId="9" borderId="79" xfId="0" applyFont="1" applyFill="1" applyBorder="1" applyAlignment="1">
      <alignment horizontal="center" vertical="center" wrapText="1" readingOrder="1"/>
    </xf>
    <xf numFmtId="0" fontId="59" fillId="0" borderId="0" xfId="0" applyFont="1" applyAlignment="1">
      <alignment horizontal="center" vertical="center" shrinkToFit="1"/>
    </xf>
    <xf numFmtId="0" fontId="61" fillId="0" borderId="0" xfId="0" applyFont="1" applyAlignment="1">
      <alignment horizontal="left" vertical="top" wrapText="1"/>
    </xf>
    <xf numFmtId="0" fontId="61" fillId="0" borderId="0" xfId="0" applyFont="1" applyAlignment="1">
      <alignment horizontal="left" vertical="top"/>
    </xf>
    <xf numFmtId="0" fontId="63" fillId="0" borderId="10" xfId="0" applyFont="1" applyBorder="1" applyAlignment="1" applyProtection="1">
      <alignment horizontal="center" vertical="center"/>
    </xf>
    <xf numFmtId="0" fontId="63" fillId="0" borderId="7" xfId="0" applyFont="1" applyBorder="1" applyAlignment="1" applyProtection="1">
      <alignment horizontal="center" vertical="center"/>
    </xf>
    <xf numFmtId="0" fontId="63" fillId="8" borderId="19" xfId="0" applyFont="1" applyFill="1" applyBorder="1" applyAlignment="1" applyProtection="1">
      <alignment horizontal="left" vertical="center"/>
      <protection locked="0"/>
    </xf>
    <xf numFmtId="0" fontId="63" fillId="8" borderId="8" xfId="0" applyFont="1" applyFill="1" applyBorder="1" applyAlignment="1" applyProtection="1">
      <alignment horizontal="left" vertical="center"/>
      <protection locked="0"/>
    </xf>
    <xf numFmtId="0" fontId="63" fillId="8" borderId="9" xfId="0" applyFont="1" applyFill="1" applyBorder="1" applyAlignment="1" applyProtection="1">
      <alignment horizontal="left" vertical="center"/>
      <protection locked="0"/>
    </xf>
    <xf numFmtId="0" fontId="31" fillId="5" borderId="7" xfId="2" applyFont="1" applyFill="1" applyBorder="1" applyAlignment="1">
      <alignment horizontal="center" vertical="center"/>
    </xf>
    <xf numFmtId="0" fontId="31" fillId="5" borderId="8" xfId="2" applyFont="1" applyFill="1" applyBorder="1" applyAlignment="1">
      <alignment horizontal="center" vertical="center"/>
    </xf>
    <xf numFmtId="0" fontId="31" fillId="5" borderId="9" xfId="2" applyFont="1" applyFill="1" applyBorder="1" applyAlignment="1">
      <alignment horizontal="center" vertical="center"/>
    </xf>
    <xf numFmtId="0" fontId="22" fillId="0" borderId="10" xfId="2" applyFont="1" applyBorder="1" applyAlignment="1">
      <alignment horizontal="center" vertical="center" shrinkToFit="1"/>
    </xf>
    <xf numFmtId="0" fontId="31" fillId="0" borderId="0" xfId="2" applyFont="1" applyAlignment="1">
      <alignment horizontal="left" vertical="center" wrapText="1"/>
    </xf>
    <xf numFmtId="0" fontId="6" fillId="0" borderId="10" xfId="2" applyFont="1" applyBorder="1" applyAlignment="1">
      <alignment horizontal="center" vertical="center" shrinkToFit="1"/>
    </xf>
    <xf numFmtId="0" fontId="51" fillId="0" borderId="0" xfId="39" applyFont="1" applyFill="1" applyAlignment="1">
      <alignment horizontal="center" vertical="center"/>
    </xf>
    <xf numFmtId="0" fontId="40" fillId="0" borderId="0" xfId="39" applyFill="1" applyAlignment="1">
      <alignment horizontal="center" vertical="center"/>
    </xf>
    <xf numFmtId="49" fontId="2" fillId="0" borderId="12" xfId="2" applyNumberFormat="1" applyFont="1" applyFill="1" applyBorder="1" applyAlignment="1">
      <alignment horizontal="center" vertical="center"/>
    </xf>
    <xf numFmtId="49" fontId="2" fillId="0" borderId="76" xfId="2" applyNumberFormat="1" applyFont="1" applyFill="1" applyBorder="1" applyAlignment="1">
      <alignment horizontal="center" vertical="center"/>
    </xf>
    <xf numFmtId="49" fontId="2" fillId="0" borderId="7" xfId="2" applyNumberFormat="1" applyFont="1" applyFill="1" applyBorder="1" applyAlignment="1">
      <alignment horizontal="center" vertical="center"/>
    </xf>
    <xf numFmtId="49" fontId="2" fillId="0" borderId="8" xfId="2" applyNumberFormat="1" applyFont="1" applyFill="1" applyBorder="1" applyAlignment="1">
      <alignment horizontal="center" vertical="center"/>
    </xf>
    <xf numFmtId="49" fontId="2" fillId="0" borderId="9" xfId="2" applyNumberFormat="1" applyFont="1" applyFill="1" applyBorder="1" applyAlignment="1">
      <alignment horizontal="center" vertical="center"/>
    </xf>
    <xf numFmtId="49" fontId="22" fillId="0" borderId="0" xfId="2" applyNumberFormat="1" applyFont="1" applyFill="1" applyAlignment="1">
      <alignment horizontal="left" vertical="top" wrapText="1"/>
    </xf>
    <xf numFmtId="49" fontId="22" fillId="5" borderId="0" xfId="2" applyNumberFormat="1" applyFont="1" applyFill="1" applyAlignment="1">
      <alignment horizontal="left" vertical="top" wrapText="1"/>
    </xf>
    <xf numFmtId="49" fontId="2" fillId="5" borderId="12" xfId="2" applyNumberFormat="1" applyFont="1" applyFill="1" applyBorder="1" applyAlignment="1">
      <alignment horizontal="center" vertical="center"/>
    </xf>
    <xf numFmtId="49" fontId="2" fillId="5" borderId="76" xfId="2" applyNumberFormat="1" applyFont="1" applyFill="1" applyBorder="1" applyAlignment="1">
      <alignment horizontal="center" vertical="center"/>
    </xf>
    <xf numFmtId="49" fontId="2" fillId="5" borderId="7" xfId="2" applyNumberFormat="1" applyFont="1" applyFill="1" applyBorder="1" applyAlignment="1">
      <alignment horizontal="center" vertical="center"/>
    </xf>
    <xf numFmtId="49" fontId="2" fillId="5" borderId="8" xfId="2" applyNumberFormat="1" applyFont="1" applyFill="1" applyBorder="1" applyAlignment="1">
      <alignment horizontal="center" vertical="center"/>
    </xf>
    <xf numFmtId="49" fontId="2" fillId="5" borderId="9" xfId="2" applyNumberFormat="1" applyFont="1" applyFill="1" applyBorder="1" applyAlignment="1">
      <alignment horizontal="center" vertical="center"/>
    </xf>
    <xf numFmtId="0" fontId="2" fillId="0" borderId="0" xfId="22" applyFont="1" applyFill="1" applyAlignment="1">
      <alignment horizontal="left" vertical="top" wrapText="1"/>
    </xf>
    <xf numFmtId="0" fontId="2" fillId="5" borderId="0" xfId="22" applyFont="1" applyFill="1" applyAlignment="1">
      <alignment horizontal="left" vertical="top" wrapText="1"/>
    </xf>
    <xf numFmtId="0" fontId="20" fillId="0" borderId="0" xfId="41" applyFont="1" applyFill="1" applyAlignment="1">
      <alignment horizontal="left" vertical="top" wrapText="1"/>
    </xf>
    <xf numFmtId="0" fontId="20" fillId="5" borderId="0" xfId="41" applyFont="1" applyFill="1" applyAlignment="1">
      <alignment horizontal="left" vertical="top" wrapText="1"/>
    </xf>
    <xf numFmtId="0" fontId="2" fillId="0" borderId="0" xfId="41" applyFont="1" applyFill="1" applyAlignment="1">
      <alignment horizontal="left" vertical="center" wrapText="1"/>
    </xf>
    <xf numFmtId="0" fontId="2" fillId="5" borderId="0" xfId="41" applyFont="1" applyFill="1" applyAlignment="1">
      <alignment horizontal="left" vertical="center" wrapText="1"/>
    </xf>
    <xf numFmtId="0" fontId="52" fillId="0" borderId="0" xfId="39" applyFont="1" applyFill="1" applyBorder="1" applyAlignment="1" applyProtection="1">
      <alignment horizontal="center" vertical="center"/>
    </xf>
    <xf numFmtId="0" fontId="53" fillId="0" borderId="0" xfId="39" applyFont="1" applyFill="1" applyBorder="1" applyAlignment="1" applyProtection="1">
      <alignment horizontal="center" vertical="center"/>
    </xf>
    <xf numFmtId="0" fontId="54" fillId="0" borderId="0" xfId="39" applyFont="1" applyFill="1" applyBorder="1" applyAlignment="1" applyProtection="1">
      <alignment horizontal="center" vertical="center"/>
    </xf>
    <xf numFmtId="0" fontId="2" fillId="0" borderId="0" xfId="22" applyFont="1" applyFill="1" applyAlignment="1">
      <alignment horizontal="right" vertical="center"/>
    </xf>
    <xf numFmtId="0" fontId="2" fillId="5" borderId="0" xfId="22" applyFont="1" applyFill="1" applyAlignment="1">
      <alignment horizontal="right" vertical="center"/>
    </xf>
    <xf numFmtId="0" fontId="20" fillId="0" borderId="0" xfId="41" applyFont="1" applyFill="1" applyAlignment="1">
      <alignment horizontal="center" vertical="center"/>
    </xf>
    <xf numFmtId="0" fontId="20" fillId="5" borderId="0" xfId="41" applyFont="1" applyFill="1" applyAlignment="1">
      <alignment horizontal="center" vertical="center"/>
    </xf>
    <xf numFmtId="176" fontId="5" fillId="0" borderId="13" xfId="0" applyNumberFormat="1" applyFont="1" applyFill="1" applyBorder="1" applyAlignment="1" applyProtection="1">
      <alignment horizontal="center" vertical="center"/>
      <protection locked="0"/>
    </xf>
    <xf numFmtId="176" fontId="5" fillId="0" borderId="14" xfId="0" applyNumberFormat="1" applyFont="1" applyFill="1" applyBorder="1" applyAlignment="1" applyProtection="1">
      <alignment horizontal="center" vertical="center"/>
      <protection locked="0"/>
    </xf>
    <xf numFmtId="42" fontId="5" fillId="0" borderId="28" xfId="0" applyNumberFormat="1" applyFont="1" applyFill="1" applyBorder="1" applyAlignment="1">
      <alignment horizontal="center" vertical="center"/>
    </xf>
    <xf numFmtId="42" fontId="5" fillId="0" borderId="27" xfId="0" applyNumberFormat="1" applyFont="1" applyFill="1" applyBorder="1" applyAlignment="1">
      <alignment horizontal="center" vertical="center"/>
    </xf>
    <xf numFmtId="49" fontId="2" fillId="5" borderId="38" xfId="0" applyNumberFormat="1" applyFont="1" applyFill="1" applyBorder="1" applyAlignment="1">
      <alignment horizontal="right" vertical="center" indent="1"/>
    </xf>
    <xf numFmtId="49" fontId="2" fillId="5" borderId="39" xfId="0" applyNumberFormat="1" applyFont="1" applyFill="1" applyBorder="1" applyAlignment="1">
      <alignment horizontal="right" vertical="center" indent="1"/>
    </xf>
    <xf numFmtId="49" fontId="2" fillId="5" borderId="40" xfId="0" applyNumberFormat="1" applyFont="1" applyFill="1" applyBorder="1" applyAlignment="1">
      <alignment horizontal="right" vertical="center" indent="1"/>
    </xf>
    <xf numFmtId="42" fontId="2" fillId="0" borderId="41" xfId="0" applyNumberFormat="1" applyFont="1" applyFill="1" applyBorder="1" applyAlignment="1">
      <alignment horizontal="center" vertical="center"/>
    </xf>
    <xf numFmtId="42" fontId="2" fillId="0" borderId="42" xfId="0" applyNumberFormat="1" applyFont="1" applyFill="1" applyBorder="1" applyAlignment="1">
      <alignment horizontal="center" vertical="center"/>
    </xf>
    <xf numFmtId="42" fontId="2" fillId="0" borderId="43" xfId="0" applyNumberFormat="1" applyFont="1" applyFill="1" applyBorder="1" applyAlignment="1">
      <alignment horizontal="center" vertical="center"/>
    </xf>
    <xf numFmtId="42" fontId="2" fillId="0" borderId="36" xfId="0" applyNumberFormat="1" applyFont="1" applyFill="1" applyBorder="1" applyAlignment="1">
      <alignment horizontal="center" vertical="center"/>
    </xf>
    <xf numFmtId="42" fontId="2" fillId="0" borderId="5" xfId="0" applyNumberFormat="1" applyFont="1" applyFill="1" applyBorder="1" applyAlignment="1">
      <alignment horizontal="center" vertical="center"/>
    </xf>
    <xf numFmtId="42" fontId="2" fillId="0" borderId="37" xfId="0" applyNumberFormat="1" applyFont="1" applyFill="1" applyBorder="1" applyAlignment="1">
      <alignment horizontal="center" vertical="center"/>
    </xf>
    <xf numFmtId="176" fontId="5" fillId="0" borderId="35" xfId="0" applyNumberFormat="1" applyFont="1" applyFill="1" applyBorder="1" applyAlignment="1" applyProtection="1">
      <alignment horizontal="center" vertical="center"/>
      <protection locked="0"/>
    </xf>
    <xf numFmtId="176" fontId="2" fillId="0" borderId="36" xfId="0" applyNumberFormat="1" applyFont="1" applyFill="1" applyBorder="1" applyAlignment="1">
      <alignment horizontal="center" vertical="center"/>
    </xf>
    <xf numFmtId="176" fontId="2" fillId="0" borderId="5" xfId="0" applyNumberFormat="1" applyFont="1" applyFill="1" applyBorder="1" applyAlignment="1">
      <alignment horizontal="center" vertical="center"/>
    </xf>
    <xf numFmtId="176" fontId="2" fillId="0" borderId="37" xfId="0" applyNumberFormat="1" applyFont="1" applyFill="1" applyBorder="1" applyAlignment="1">
      <alignment horizontal="center" vertical="center"/>
    </xf>
    <xf numFmtId="176" fontId="5" fillId="0" borderId="5" xfId="0" applyNumberFormat="1" applyFont="1" applyFill="1" applyBorder="1" applyAlignment="1" applyProtection="1">
      <alignment horizontal="center" vertical="center"/>
      <protection locked="0"/>
    </xf>
    <xf numFmtId="176" fontId="5" fillId="0" borderId="33" xfId="0" applyNumberFormat="1" applyFont="1" applyFill="1" applyBorder="1" applyAlignment="1" applyProtection="1">
      <alignment horizontal="center" vertical="center"/>
      <protection locked="0"/>
    </xf>
    <xf numFmtId="176" fontId="5" fillId="0" borderId="32" xfId="0" applyNumberFormat="1" applyFont="1" applyFill="1" applyBorder="1" applyAlignment="1" applyProtection="1">
      <alignment horizontal="center" vertical="center"/>
      <protection locked="0"/>
    </xf>
    <xf numFmtId="176" fontId="2" fillId="0" borderId="41" xfId="0" applyNumberFormat="1" applyFont="1" applyFill="1" applyBorder="1" applyAlignment="1">
      <alignment horizontal="center" vertical="center"/>
    </xf>
    <xf numFmtId="176" fontId="2" fillId="0" borderId="42" xfId="0" applyNumberFormat="1" applyFont="1" applyFill="1" applyBorder="1" applyAlignment="1">
      <alignment horizontal="center" vertical="center"/>
    </xf>
    <xf numFmtId="176" fontId="2" fillId="0" borderId="43" xfId="0" applyNumberFormat="1" applyFont="1" applyFill="1" applyBorder="1" applyAlignment="1">
      <alignment horizontal="center" vertical="center"/>
    </xf>
    <xf numFmtId="49" fontId="2" fillId="0" borderId="67" xfId="0" applyNumberFormat="1" applyFont="1" applyFill="1" applyBorder="1" applyAlignment="1" applyProtection="1">
      <alignment horizontal="center" vertical="center" wrapText="1"/>
      <protection locked="0"/>
    </xf>
    <xf numFmtId="49" fontId="2" fillId="0" borderId="65" xfId="0" applyNumberFormat="1" applyFont="1" applyFill="1" applyBorder="1" applyAlignment="1" applyProtection="1">
      <alignment horizontal="center" vertical="center" wrapText="1"/>
      <protection locked="0"/>
    </xf>
    <xf numFmtId="49" fontId="2" fillId="0" borderId="68" xfId="0" applyNumberFormat="1" applyFont="1" applyFill="1" applyBorder="1" applyAlignment="1" applyProtection="1">
      <alignment horizontal="center" vertical="center" wrapText="1"/>
      <protection locked="0"/>
    </xf>
    <xf numFmtId="49" fontId="2" fillId="0" borderId="53" xfId="0" applyNumberFormat="1" applyFont="1" applyFill="1" applyBorder="1" applyAlignment="1" applyProtection="1">
      <alignment horizontal="center" vertical="center" wrapText="1"/>
      <protection locked="0"/>
    </xf>
    <xf numFmtId="49" fontId="2" fillId="0" borderId="54" xfId="0" applyNumberFormat="1" applyFont="1" applyFill="1" applyBorder="1" applyAlignment="1" applyProtection="1">
      <alignment horizontal="center" vertical="center" wrapText="1"/>
      <protection locked="0"/>
    </xf>
    <xf numFmtId="49" fontId="2" fillId="0" borderId="55"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protection locked="0"/>
    </xf>
    <xf numFmtId="0" fontId="2" fillId="0" borderId="15"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protection locked="0"/>
    </xf>
    <xf numFmtId="0" fontId="2" fillId="0" borderId="16"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38" fontId="2" fillId="0" borderId="16" xfId="1" applyFont="1" applyFill="1" applyBorder="1" applyAlignment="1" applyProtection="1">
      <alignment horizontal="center" vertical="center"/>
    </xf>
    <xf numFmtId="38" fontId="2" fillId="0" borderId="34" xfId="1" applyFont="1" applyFill="1" applyBorder="1" applyAlignment="1" applyProtection="1">
      <alignment horizontal="center" vertical="center"/>
    </xf>
    <xf numFmtId="38" fontId="2" fillId="0" borderId="56" xfId="1" applyFont="1" applyFill="1" applyBorder="1" applyAlignment="1" applyProtection="1">
      <alignment horizontal="center" vertical="center"/>
    </xf>
    <xf numFmtId="38" fontId="2" fillId="0" borderId="55" xfId="1" applyFont="1" applyFill="1" applyBorder="1" applyAlignment="1" applyProtection="1">
      <alignment horizontal="center" vertical="center"/>
    </xf>
    <xf numFmtId="0" fontId="2" fillId="0" borderId="54" xfId="0" applyFont="1" applyFill="1" applyBorder="1" applyAlignment="1" applyProtection="1">
      <alignment horizontal="center" vertical="center"/>
      <protection locked="0"/>
    </xf>
    <xf numFmtId="0" fontId="2" fillId="0" borderId="59" xfId="0" applyFont="1" applyFill="1" applyBorder="1" applyAlignment="1" applyProtection="1">
      <alignment horizontal="center" vertical="center"/>
      <protection locked="0"/>
    </xf>
    <xf numFmtId="0" fontId="2" fillId="0" borderId="56" xfId="0" applyFont="1" applyFill="1" applyBorder="1" applyAlignment="1" applyProtection="1">
      <alignment horizontal="center" vertical="center"/>
      <protection locked="0"/>
    </xf>
    <xf numFmtId="42" fontId="2" fillId="0" borderId="57" xfId="0" applyNumberFormat="1" applyFont="1" applyFill="1" applyBorder="1" applyAlignment="1">
      <alignment horizontal="center" vertical="center"/>
    </xf>
    <xf numFmtId="42" fontId="2" fillId="0" borderId="54" xfId="0" applyNumberFormat="1" applyFont="1" applyFill="1" applyBorder="1" applyAlignment="1">
      <alignment horizontal="center" vertical="center"/>
    </xf>
    <xf numFmtId="42" fontId="2" fillId="0" borderId="58" xfId="0" applyNumberFormat="1" applyFont="1" applyFill="1" applyBorder="1" applyAlignment="1">
      <alignment horizontal="center" vertical="center"/>
    </xf>
    <xf numFmtId="42" fontId="2" fillId="0" borderId="44" xfId="0" applyNumberFormat="1" applyFont="1" applyFill="1" applyBorder="1" applyAlignment="1">
      <alignment horizontal="center" vertical="center"/>
    </xf>
    <xf numFmtId="42" fontId="2" fillId="0" borderId="0" xfId="0" applyNumberFormat="1" applyFont="1" applyFill="1" applyAlignment="1">
      <alignment horizontal="center" vertical="center"/>
    </xf>
    <xf numFmtId="42" fontId="2" fillId="0" borderId="45" xfId="0" applyNumberFormat="1" applyFont="1" applyFill="1" applyBorder="1" applyAlignment="1">
      <alignment horizontal="center" vertical="center"/>
    </xf>
    <xf numFmtId="176" fontId="2" fillId="0" borderId="23" xfId="0" applyNumberFormat="1" applyFont="1" applyFill="1" applyBorder="1" applyAlignment="1">
      <alignment horizontal="center" vertical="center"/>
    </xf>
    <xf numFmtId="176" fontId="2" fillId="0" borderId="22" xfId="0" applyNumberFormat="1" applyFont="1" applyFill="1" applyBorder="1" applyAlignment="1">
      <alignment horizontal="center" vertical="center"/>
    </xf>
    <xf numFmtId="176" fontId="2" fillId="0" borderId="60" xfId="0" applyNumberFormat="1" applyFont="1" applyFill="1" applyBorder="1" applyAlignment="1">
      <alignment horizontal="center" vertical="center"/>
    </xf>
    <xf numFmtId="0" fontId="44" fillId="0" borderId="0" xfId="0" applyFont="1" applyFill="1" applyAlignment="1">
      <alignment horizontal="left" vertical="center" wrapText="1"/>
    </xf>
    <xf numFmtId="0" fontId="45" fillId="0" borderId="0" xfId="0" applyFont="1" applyFill="1" applyAlignment="1">
      <alignment horizontal="left" vertical="top" wrapText="1"/>
    </xf>
    <xf numFmtId="0" fontId="45" fillId="0" borderId="0" xfId="0" applyFont="1" applyFill="1" applyAlignment="1">
      <alignment horizontal="left" vertical="top"/>
    </xf>
    <xf numFmtId="49" fontId="16" fillId="5" borderId="10" xfId="0" applyNumberFormat="1" applyFont="1" applyFill="1" applyBorder="1" applyAlignment="1">
      <alignment horizontal="center" vertical="center" wrapText="1"/>
    </xf>
    <xf numFmtId="49" fontId="16" fillId="5" borderId="10" xfId="0" applyNumberFormat="1" applyFont="1" applyFill="1" applyBorder="1" applyAlignment="1">
      <alignment horizontal="center" vertical="center"/>
    </xf>
    <xf numFmtId="0" fontId="8" fillId="0" borderId="1" xfId="0" applyFont="1" applyFill="1" applyBorder="1" applyAlignment="1">
      <alignment horizontal="left" vertical="center" indent="1"/>
    </xf>
    <xf numFmtId="0" fontId="8" fillId="0" borderId="2" xfId="0" applyFont="1" applyFill="1" applyBorder="1" applyAlignment="1">
      <alignment horizontal="left" vertical="center" indent="1"/>
    </xf>
    <xf numFmtId="0" fontId="8" fillId="0" borderId="3" xfId="0" applyFont="1" applyFill="1" applyBorder="1" applyAlignment="1">
      <alignment horizontal="left" vertical="center" indent="1"/>
    </xf>
    <xf numFmtId="0" fontId="8" fillId="0" borderId="4" xfId="0" applyFont="1" applyFill="1" applyBorder="1" applyAlignment="1">
      <alignment horizontal="left" vertical="center" indent="1"/>
    </xf>
    <xf numFmtId="0" fontId="8" fillId="0" borderId="5" xfId="0" applyFont="1" applyFill="1" applyBorder="1" applyAlignment="1">
      <alignment horizontal="left" vertical="center" indent="1"/>
    </xf>
    <xf numFmtId="0" fontId="8" fillId="0" borderId="6" xfId="0" applyFont="1" applyFill="1" applyBorder="1" applyAlignment="1">
      <alignment horizontal="left" vertical="center" indent="1"/>
    </xf>
    <xf numFmtId="49" fontId="15" fillId="0" borderId="10" xfId="0" applyNumberFormat="1" applyFont="1" applyFill="1" applyBorder="1" applyAlignment="1">
      <alignment horizontal="center" vertical="center"/>
    </xf>
    <xf numFmtId="49" fontId="42" fillId="0" borderId="10" xfId="0" applyNumberFormat="1" applyFont="1" applyFill="1" applyBorder="1" applyAlignment="1">
      <alignment horizontal="center" vertical="center"/>
    </xf>
    <xf numFmtId="49" fontId="2" fillId="5" borderId="52" xfId="0" applyNumberFormat="1" applyFont="1" applyFill="1" applyBorder="1" applyAlignment="1">
      <alignment horizontal="center" vertical="center"/>
    </xf>
    <xf numFmtId="49" fontId="2" fillId="5" borderId="50" xfId="0" applyNumberFormat="1" applyFont="1" applyFill="1" applyBorder="1" applyAlignment="1">
      <alignment horizontal="center" vertical="center"/>
    </xf>
    <xf numFmtId="49" fontId="2" fillId="5" borderId="51" xfId="0" applyNumberFormat="1" applyFont="1" applyFill="1" applyBorder="1" applyAlignment="1">
      <alignment horizontal="center" vertical="center"/>
    </xf>
    <xf numFmtId="49" fontId="2" fillId="5" borderId="46" xfId="0" applyNumberFormat="1" applyFont="1" applyFill="1" applyBorder="1" applyAlignment="1">
      <alignment horizontal="center" vertical="center" wrapText="1"/>
    </xf>
    <xf numFmtId="49" fontId="2" fillId="5" borderId="47" xfId="0" applyNumberFormat="1" applyFont="1" applyFill="1" applyBorder="1" applyAlignment="1">
      <alignment horizontal="center" vertical="center" wrapText="1"/>
    </xf>
    <xf numFmtId="49" fontId="2" fillId="5" borderId="48" xfId="0" applyNumberFormat="1" applyFont="1" applyFill="1" applyBorder="1" applyAlignment="1">
      <alignment horizontal="center" vertical="center" wrapText="1"/>
    </xf>
    <xf numFmtId="49" fontId="2" fillId="5" borderId="50"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0" borderId="3" xfId="0" applyNumberFormat="1" applyFont="1" applyBorder="1" applyAlignment="1">
      <alignment horizontal="center" vertical="center"/>
    </xf>
    <xf numFmtId="49" fontId="2" fillId="0" borderId="12"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7" fillId="0" borderId="3" xfId="0" applyFont="1" applyBorder="1" applyAlignment="1">
      <alignment horizontal="center" vertical="center"/>
    </xf>
    <xf numFmtId="0" fontId="7" fillId="0" borderId="12"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5" fontId="7" fillId="0" borderId="2" xfId="0" applyNumberFormat="1" applyFont="1" applyBorder="1" applyAlignment="1">
      <alignment horizontal="center" vertical="center"/>
    </xf>
    <xf numFmtId="49" fontId="2" fillId="5" borderId="21" xfId="0" applyNumberFormat="1" applyFont="1" applyFill="1" applyBorder="1" applyAlignment="1">
      <alignment horizontal="center" vertical="center"/>
    </xf>
    <xf numFmtId="49" fontId="2" fillId="5" borderId="22" xfId="0" applyNumberFormat="1" applyFont="1" applyFill="1" applyBorder="1" applyAlignment="1">
      <alignment horizontal="center" vertical="center"/>
    </xf>
    <xf numFmtId="49" fontId="2" fillId="5" borderId="24" xfId="0" applyNumberFormat="1" applyFont="1" applyFill="1" applyBorder="1" applyAlignment="1">
      <alignment horizontal="center" vertical="center"/>
    </xf>
    <xf numFmtId="178" fontId="7" fillId="0" borderId="33" xfId="0" applyNumberFormat="1" applyFont="1" applyBorder="1" applyAlignment="1">
      <alignment horizontal="right" vertical="center" indent="1"/>
    </xf>
    <xf numFmtId="178" fontId="7" fillId="0" borderId="22" xfId="0" applyNumberFormat="1" applyFont="1" applyBorder="1" applyAlignment="1">
      <alignment horizontal="right" vertical="center" indent="1"/>
    </xf>
    <xf numFmtId="178" fontId="7" fillId="0" borderId="32" xfId="0" applyNumberFormat="1" applyFont="1" applyBorder="1" applyAlignment="1">
      <alignment horizontal="right" vertical="center" indent="1"/>
    </xf>
    <xf numFmtId="178" fontId="7" fillId="0" borderId="13" xfId="0" applyNumberFormat="1" applyFont="1" applyBorder="1" applyAlignment="1">
      <alignment horizontal="right" vertical="center" indent="1"/>
    </xf>
    <xf numFmtId="178" fontId="7" fillId="0" borderId="5" xfId="0" applyNumberFormat="1" applyFont="1" applyBorder="1" applyAlignment="1">
      <alignment horizontal="right" vertical="center" indent="1"/>
    </xf>
    <xf numFmtId="178" fontId="7" fillId="0" borderId="14" xfId="0" applyNumberFormat="1" applyFont="1" applyBorder="1" applyAlignment="1">
      <alignment horizontal="right" vertical="center" indent="1"/>
    </xf>
    <xf numFmtId="178" fontId="7" fillId="0" borderId="31" xfId="0" applyNumberFormat="1" applyFont="1" applyBorder="1" applyAlignment="1">
      <alignment horizontal="right" vertical="center" indent="1"/>
    </xf>
    <xf numFmtId="5" fontId="7" fillId="0" borderId="23" xfId="0" applyNumberFormat="1" applyFont="1" applyBorder="1" applyAlignment="1">
      <alignment horizontal="right" vertical="center" indent="1"/>
    </xf>
    <xf numFmtId="5" fontId="7" fillId="0" borderId="22" xfId="0" applyNumberFormat="1" applyFont="1" applyBorder="1" applyAlignment="1">
      <alignment horizontal="right" vertical="center" indent="1"/>
    </xf>
    <xf numFmtId="5" fontId="7" fillId="0" borderId="24" xfId="0" applyNumberFormat="1" applyFont="1" applyBorder="1" applyAlignment="1">
      <alignment horizontal="right" vertical="center" indent="1"/>
    </xf>
    <xf numFmtId="49" fontId="6" fillId="0" borderId="25" xfId="0" applyNumberFormat="1" applyFont="1" applyBorder="1" applyAlignment="1">
      <alignment horizontal="center" vertical="center"/>
    </xf>
    <xf numFmtId="49" fontId="6" fillId="0" borderId="26" xfId="0" applyNumberFormat="1" applyFont="1" applyBorder="1" applyAlignment="1">
      <alignment horizontal="center" vertical="center"/>
    </xf>
    <xf numFmtId="49" fontId="6" fillId="0" borderId="29" xfId="0" applyNumberFormat="1" applyFont="1" applyBorder="1" applyAlignment="1">
      <alignment horizontal="center" vertical="center"/>
    </xf>
    <xf numFmtId="178" fontId="7" fillId="0" borderId="8" xfId="0" applyNumberFormat="1" applyFont="1" applyBorder="1" applyAlignment="1">
      <alignment horizontal="right" vertical="center" indent="1"/>
    </xf>
    <xf numFmtId="178" fontId="7" fillId="0" borderId="20" xfId="0" applyNumberFormat="1" applyFont="1" applyBorder="1" applyAlignment="1">
      <alignment horizontal="right" vertical="center" indent="1"/>
    </xf>
    <xf numFmtId="178" fontId="7" fillId="0" borderId="19" xfId="0" applyNumberFormat="1" applyFont="1" applyBorder="1" applyAlignment="1">
      <alignment horizontal="right" vertical="center" indent="1"/>
    </xf>
    <xf numFmtId="178" fontId="7" fillId="0" borderId="28" xfId="0" applyNumberFormat="1" applyFont="1" applyBorder="1" applyAlignment="1">
      <alignment horizontal="right" vertical="center" indent="1"/>
    </xf>
    <xf numFmtId="178" fontId="7" fillId="0" borderId="26" xfId="0" applyNumberFormat="1" applyFont="1" applyBorder="1" applyAlignment="1">
      <alignment horizontal="right" vertical="center" indent="1"/>
    </xf>
    <xf numFmtId="178" fontId="7" fillId="0" borderId="27" xfId="0" applyNumberFormat="1" applyFont="1" applyBorder="1" applyAlignment="1">
      <alignment horizontal="right" vertical="center" indent="1"/>
    </xf>
    <xf numFmtId="178" fontId="7" fillId="0" borderId="9" xfId="0" applyNumberFormat="1" applyFont="1" applyBorder="1" applyAlignment="1">
      <alignment horizontal="right" vertical="center" indent="1"/>
    </xf>
    <xf numFmtId="5" fontId="7" fillId="0" borderId="18" xfId="0" applyNumberFormat="1" applyFont="1" applyBorder="1" applyAlignment="1">
      <alignment horizontal="right" vertical="center" indent="1"/>
    </xf>
    <xf numFmtId="5" fontId="7" fillId="0" borderId="8" xfId="0" applyNumberFormat="1" applyFont="1" applyBorder="1" applyAlignment="1">
      <alignment horizontal="right" vertical="center" indent="1"/>
    </xf>
    <xf numFmtId="5" fontId="7" fillId="0" borderId="9" xfId="0" applyNumberFormat="1" applyFont="1" applyBorder="1" applyAlignment="1">
      <alignment horizontal="right" vertical="center" indent="1"/>
    </xf>
    <xf numFmtId="49" fontId="6" fillId="0" borderId="7"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2" fillId="5" borderId="21" xfId="0" applyNumberFormat="1" applyFont="1" applyFill="1" applyBorder="1" applyAlignment="1">
      <alignment horizontal="right" vertical="center"/>
    </xf>
    <xf numFmtId="49" fontId="2" fillId="5" borderId="22" xfId="0" applyNumberFormat="1" applyFont="1" applyFill="1" applyBorder="1" applyAlignment="1">
      <alignment horizontal="right" vertical="center"/>
    </xf>
    <xf numFmtId="49" fontId="2" fillId="5" borderId="31" xfId="0" applyNumberFormat="1" applyFont="1" applyFill="1" applyBorder="1" applyAlignment="1">
      <alignment horizontal="right" vertical="center"/>
    </xf>
    <xf numFmtId="6" fontId="2" fillId="0" borderId="23" xfId="1" applyNumberFormat="1" applyFont="1" applyFill="1" applyBorder="1" applyAlignment="1" applyProtection="1">
      <alignment horizontal="right" vertical="center" indent="1"/>
    </xf>
    <xf numFmtId="6" fontId="2" fillId="0" borderId="22" xfId="1" applyNumberFormat="1" applyFont="1" applyFill="1" applyBorder="1" applyAlignment="1" applyProtection="1">
      <alignment horizontal="right" vertical="center" indent="1"/>
    </xf>
    <xf numFmtId="6" fontId="2" fillId="0" borderId="24" xfId="1" applyNumberFormat="1" applyFont="1" applyFill="1" applyBorder="1" applyAlignment="1" applyProtection="1">
      <alignment horizontal="right" vertical="center" indent="1"/>
    </xf>
    <xf numFmtId="6" fontId="2" fillId="0" borderId="21" xfId="1" applyNumberFormat="1" applyFont="1" applyFill="1" applyBorder="1" applyAlignment="1" applyProtection="1">
      <alignment horizontal="center" vertical="center"/>
    </xf>
    <xf numFmtId="6" fontId="2" fillId="0" borderId="22" xfId="1" applyNumberFormat="1" applyFont="1" applyFill="1" applyBorder="1" applyAlignment="1" applyProtection="1">
      <alignment horizontal="center" vertical="center"/>
    </xf>
    <xf numFmtId="6" fontId="2" fillId="0" borderId="24" xfId="1" applyNumberFormat="1" applyFont="1" applyFill="1" applyBorder="1" applyAlignment="1" applyProtection="1">
      <alignment horizontal="center" vertical="center"/>
    </xf>
    <xf numFmtId="49" fontId="2" fillId="5" borderId="7" xfId="0" applyNumberFormat="1" applyFont="1" applyFill="1" applyBorder="1" applyAlignment="1">
      <alignment horizontal="center" vertical="center"/>
    </xf>
    <xf numFmtId="49" fontId="2" fillId="5" borderId="8" xfId="0" applyNumberFormat="1" applyFont="1" applyFill="1" applyBorder="1" applyAlignment="1">
      <alignment horizontal="center" vertical="center"/>
    </xf>
    <xf numFmtId="49" fontId="2" fillId="5" borderId="9" xfId="0" applyNumberFormat="1" applyFont="1" applyFill="1" applyBorder="1" applyAlignment="1">
      <alignment horizontal="center" vertical="center"/>
    </xf>
    <xf numFmtId="49" fontId="2" fillId="5" borderId="20" xfId="0" applyNumberFormat="1" applyFont="1" applyFill="1" applyBorder="1" applyAlignment="1">
      <alignment horizontal="center" vertical="center"/>
    </xf>
    <xf numFmtId="49" fontId="2" fillId="5" borderId="19" xfId="0" applyNumberFormat="1" applyFont="1" applyFill="1" applyBorder="1" applyAlignment="1">
      <alignment horizontal="center" vertical="center"/>
    </xf>
    <xf numFmtId="49" fontId="2" fillId="5" borderId="30" xfId="0" applyNumberFormat="1" applyFont="1" applyFill="1" applyBorder="1" applyAlignment="1">
      <alignment horizontal="center" vertical="center"/>
    </xf>
    <xf numFmtId="49" fontId="2" fillId="5" borderId="10" xfId="0" applyNumberFormat="1" applyFont="1" applyFill="1" applyBorder="1" applyAlignment="1">
      <alignment horizontal="center" vertical="center"/>
    </xf>
    <xf numFmtId="0" fontId="2" fillId="0" borderId="7" xfId="1" applyNumberFormat="1" applyFont="1" applyFill="1" applyBorder="1" applyAlignment="1" applyProtection="1">
      <alignment horizontal="center" vertical="center" wrapText="1"/>
      <protection locked="0"/>
    </xf>
    <xf numFmtId="0" fontId="2" fillId="0" borderId="8" xfId="1" applyNumberFormat="1" applyFont="1" applyFill="1" applyBorder="1" applyAlignment="1" applyProtection="1">
      <alignment horizontal="center" vertical="center" wrapText="1"/>
      <protection locked="0"/>
    </xf>
    <xf numFmtId="0" fontId="2" fillId="0" borderId="9" xfId="1" applyNumberFormat="1" applyFont="1" applyFill="1" applyBorder="1" applyAlignment="1" applyProtection="1">
      <alignment horizontal="center" vertical="center" wrapText="1"/>
      <protection locked="0"/>
    </xf>
    <xf numFmtId="6" fontId="2" fillId="0" borderId="18" xfId="1" applyNumberFormat="1" applyFont="1" applyFill="1" applyBorder="1" applyAlignment="1" applyProtection="1">
      <alignment horizontal="right" vertical="center" indent="1"/>
    </xf>
    <xf numFmtId="6" fontId="2" fillId="0" borderId="8" xfId="1" applyNumberFormat="1" applyFont="1" applyFill="1" applyBorder="1" applyAlignment="1" applyProtection="1">
      <alignment horizontal="right" vertical="center" indent="1"/>
    </xf>
    <xf numFmtId="6" fontId="2" fillId="0" borderId="9" xfId="1" applyNumberFormat="1" applyFont="1" applyFill="1" applyBorder="1" applyAlignment="1" applyProtection="1">
      <alignment horizontal="right" vertical="center" indent="1"/>
    </xf>
    <xf numFmtId="49" fontId="2" fillId="0" borderId="7" xfId="0" applyNumberFormat="1" applyFont="1" applyBorder="1" applyAlignment="1" applyProtection="1">
      <alignment horizontal="center" vertical="center" wrapText="1"/>
      <protection locked="0"/>
    </xf>
    <xf numFmtId="49" fontId="2" fillId="0" borderId="8" xfId="0" applyNumberFormat="1" applyFont="1" applyBorder="1" applyAlignment="1" applyProtection="1">
      <alignment horizontal="center" vertical="center" wrapText="1"/>
      <protection locked="0"/>
    </xf>
    <xf numFmtId="49" fontId="2" fillId="0" borderId="9" xfId="0" applyNumberFormat="1" applyFont="1" applyBorder="1" applyAlignment="1" applyProtection="1">
      <alignment horizontal="center" vertical="center" wrapText="1"/>
      <protection locked="0"/>
    </xf>
    <xf numFmtId="49" fontId="2" fillId="0" borderId="25" xfId="0" applyNumberFormat="1" applyFont="1" applyBorder="1" applyAlignment="1" applyProtection="1">
      <alignment horizontal="center" vertical="center" wrapText="1"/>
      <protection locked="0"/>
    </xf>
    <xf numFmtId="49" fontId="2" fillId="0" borderId="26" xfId="0" applyNumberFormat="1" applyFont="1" applyBorder="1" applyAlignment="1" applyProtection="1">
      <alignment horizontal="center" vertical="center" wrapText="1"/>
      <protection locked="0"/>
    </xf>
    <xf numFmtId="49" fontId="2" fillId="0" borderId="29" xfId="0" applyNumberFormat="1" applyFont="1" applyBorder="1" applyAlignment="1" applyProtection="1">
      <alignment horizontal="center" vertical="center" wrapText="1"/>
      <protection locked="0"/>
    </xf>
    <xf numFmtId="38" fontId="2" fillId="0" borderId="19" xfId="1" applyFont="1" applyFill="1" applyBorder="1" applyAlignment="1" applyProtection="1">
      <alignment horizontal="right" vertical="center" wrapText="1"/>
      <protection locked="0"/>
    </xf>
    <xf numFmtId="38" fontId="2" fillId="0" borderId="20" xfId="1" applyFont="1" applyFill="1" applyBorder="1" applyAlignment="1" applyProtection="1">
      <alignment horizontal="right" vertical="center" wrapText="1"/>
      <protection locked="0"/>
    </xf>
    <xf numFmtId="0" fontId="45" fillId="0" borderId="0" xfId="0" applyFont="1" applyAlignment="1">
      <alignment horizontal="left" vertical="top" wrapText="1"/>
    </xf>
    <xf numFmtId="0" fontId="8" fillId="0" borderId="1" xfId="0" applyFont="1" applyBorder="1" applyAlignment="1">
      <alignment horizontal="left" vertical="center" indent="1"/>
    </xf>
    <xf numFmtId="0" fontId="8" fillId="0" borderId="2" xfId="0" applyFont="1" applyBorder="1" applyAlignment="1">
      <alignment horizontal="left" vertical="center" indent="1"/>
    </xf>
    <xf numFmtId="0" fontId="8" fillId="0" borderId="4" xfId="0" applyFont="1" applyBorder="1" applyAlignment="1">
      <alignment horizontal="left" vertical="center" indent="1"/>
    </xf>
    <xf numFmtId="0" fontId="8" fillId="0" borderId="5" xfId="0" applyFont="1" applyBorder="1" applyAlignment="1">
      <alignment horizontal="left" vertical="center" indent="1"/>
    </xf>
    <xf numFmtId="49" fontId="15" fillId="0" borderId="1"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42" fillId="0" borderId="5"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2" fillId="5" borderId="7" xfId="0" applyNumberFormat="1" applyFont="1" applyFill="1" applyBorder="1" applyAlignment="1">
      <alignment horizontal="center" vertical="center" wrapText="1"/>
    </xf>
    <xf numFmtId="49" fontId="2" fillId="5" borderId="8" xfId="0" applyNumberFormat="1" applyFont="1" applyFill="1" applyBorder="1" applyAlignment="1">
      <alignment horizontal="center" vertical="center" wrapText="1"/>
    </xf>
    <xf numFmtId="49" fontId="2" fillId="5" borderId="9" xfId="0" applyNumberFormat="1" applyFont="1" applyFill="1" applyBorder="1" applyAlignment="1">
      <alignment horizontal="center" vertical="center" wrapText="1"/>
    </xf>
    <xf numFmtId="49" fontId="2" fillId="5" borderId="18" xfId="0" applyNumberFormat="1" applyFont="1" applyFill="1" applyBorder="1" applyAlignment="1">
      <alignment horizontal="center" vertical="center"/>
    </xf>
    <xf numFmtId="0" fontId="48" fillId="0" borderId="70" xfId="40" applyFont="1" applyBorder="1" applyAlignment="1">
      <alignment horizontal="center" vertical="center" wrapText="1"/>
    </xf>
    <xf numFmtId="0" fontId="48" fillId="0" borderId="74" xfId="40" applyFont="1" applyBorder="1" applyAlignment="1">
      <alignment horizontal="center" vertical="center" wrapText="1"/>
    </xf>
    <xf numFmtId="0" fontId="48" fillId="0" borderId="75" xfId="40" applyFont="1" applyBorder="1" applyAlignment="1">
      <alignment horizontal="center" vertical="center" wrapText="1"/>
    </xf>
    <xf numFmtId="0" fontId="49" fillId="0" borderId="70" xfId="40" applyFont="1" applyBorder="1" applyAlignment="1">
      <alignment horizontal="center" vertical="center" wrapText="1"/>
    </xf>
    <xf numFmtId="0" fontId="49" fillId="0" borderId="74" xfId="40" applyFont="1" applyBorder="1" applyAlignment="1">
      <alignment horizontal="center" vertical="center" wrapText="1"/>
    </xf>
    <xf numFmtId="0" fontId="49" fillId="0" borderId="75" xfId="40" applyFont="1" applyBorder="1" applyAlignment="1">
      <alignment horizontal="center" vertical="center" wrapText="1"/>
    </xf>
    <xf numFmtId="0" fontId="49" fillId="0" borderId="62" xfId="40" applyFont="1" applyBorder="1" applyAlignment="1">
      <alignment horizontal="center" vertical="center" wrapText="1"/>
    </xf>
    <xf numFmtId="0" fontId="49" fillId="0" borderId="63" xfId="40" applyFont="1" applyBorder="1" applyAlignment="1">
      <alignment horizontal="center" vertical="center" wrapText="1"/>
    </xf>
    <xf numFmtId="0" fontId="49" fillId="0" borderId="64" xfId="40" applyFont="1" applyBorder="1" applyAlignment="1">
      <alignment horizontal="center" vertical="center" wrapText="1"/>
    </xf>
    <xf numFmtId="0" fontId="48" fillId="0" borderId="62" xfId="40" applyFont="1" applyBorder="1" applyAlignment="1">
      <alignment horizontal="center" vertical="center" wrapText="1"/>
    </xf>
    <xf numFmtId="0" fontId="48" fillId="0" borderId="64" xfId="40" applyFont="1" applyBorder="1" applyAlignment="1">
      <alignment horizontal="center" vertical="center" wrapText="1"/>
    </xf>
    <xf numFmtId="0" fontId="56" fillId="5" borderId="10" xfId="39" applyFont="1" applyFill="1" applyBorder="1" applyAlignment="1" applyProtection="1">
      <alignment horizontal="left" vertical="center" wrapText="1"/>
    </xf>
    <xf numFmtId="0" fontId="2" fillId="0" borderId="10" xfId="41" applyFont="1" applyFill="1" applyBorder="1" applyAlignment="1" applyProtection="1">
      <alignment horizontal="left" vertical="center" wrapText="1"/>
    </xf>
  </cellXfs>
  <cellStyles count="42">
    <cellStyle name="20% - アクセント 1 2" xfId="5" xr:uid="{00000000-0005-0000-0000-000000000000}"/>
    <cellStyle name="パーセント 2" xfId="6" xr:uid="{00000000-0005-0000-0000-000001000000}"/>
    <cellStyle name="ハイパーリンク" xfId="39" builtinId="8"/>
    <cellStyle name="ハイパーリンク 2" xfId="7" xr:uid="{00000000-0005-0000-0000-000002000000}"/>
    <cellStyle name="ハイパーリンク 3" xfId="8" xr:uid="{00000000-0005-0000-0000-000003000000}"/>
    <cellStyle name="悪い 2" xfId="9" xr:uid="{00000000-0005-0000-0000-000004000000}"/>
    <cellStyle name="桁区切り" xfId="1" builtinId="6"/>
    <cellStyle name="桁区切り 2" xfId="10" xr:uid="{00000000-0005-0000-0000-000006000000}"/>
    <cellStyle name="桁区切り 2 2" xfId="11" xr:uid="{00000000-0005-0000-0000-000007000000}"/>
    <cellStyle name="桁区切り 2 2 2" xfId="12" xr:uid="{00000000-0005-0000-0000-000008000000}"/>
    <cellStyle name="桁区切り 3" xfId="13" xr:uid="{00000000-0005-0000-0000-000009000000}"/>
    <cellStyle name="桁区切り 3 2" xfId="14" xr:uid="{00000000-0005-0000-0000-00000A000000}"/>
    <cellStyle name="桁区切り 3 3" xfId="4" xr:uid="{00000000-0005-0000-0000-00000B000000}"/>
    <cellStyle name="桁区切り 4" xfId="15" xr:uid="{00000000-0005-0000-0000-00000C000000}"/>
    <cellStyle name="通貨 2" xfId="16" xr:uid="{00000000-0005-0000-0000-00000E000000}"/>
    <cellStyle name="通貨 3" xfId="17" xr:uid="{00000000-0005-0000-0000-00000F000000}"/>
    <cellStyle name="通貨 4" xfId="18" xr:uid="{00000000-0005-0000-0000-000010000000}"/>
    <cellStyle name="標準" xfId="0" builtinId="0"/>
    <cellStyle name="標準 10" xfId="40" xr:uid="{B69EAA65-1967-45A0-A99C-84CA405A34BE}"/>
    <cellStyle name="標準 11" xfId="41" xr:uid="{89535FB8-A27F-43B9-B7F8-E824A7F2C9DD}"/>
    <cellStyle name="標準 2" xfId="2" xr:uid="{00000000-0005-0000-0000-000012000000}"/>
    <cellStyle name="標準 2 2" xfId="19" xr:uid="{00000000-0005-0000-0000-000013000000}"/>
    <cellStyle name="標準 2 2 2" xfId="20" xr:uid="{00000000-0005-0000-0000-000014000000}"/>
    <cellStyle name="標準 2 2_130418_MEMS交付申請（篠崎記入）" xfId="21" xr:uid="{00000000-0005-0000-0000-000015000000}"/>
    <cellStyle name="標準 2 3" xfId="22" xr:uid="{00000000-0005-0000-0000-000016000000}"/>
    <cellStyle name="標準 2 3 2" xfId="23" xr:uid="{00000000-0005-0000-0000-000017000000}"/>
    <cellStyle name="標準 2 3_130418_MEMS交付申請（篠崎記入）" xfId="24" xr:uid="{00000000-0005-0000-0000-000018000000}"/>
    <cellStyle name="標準 2 4" xfId="25" xr:uid="{00000000-0005-0000-0000-000019000000}"/>
    <cellStyle name="標準 2 5" xfId="26" xr:uid="{00000000-0005-0000-0000-00001A000000}"/>
    <cellStyle name="標準 2 5 2" xfId="38" xr:uid="{2FC33A57-61C0-4617-B3D5-2DDF70252602}"/>
    <cellStyle name="標準 2 6" xfId="27" xr:uid="{00000000-0005-0000-0000-00001B000000}"/>
    <cellStyle name="標準 2_130418_MEMS交付申請（篠崎記入）" xfId="28" xr:uid="{00000000-0005-0000-0000-00001C000000}"/>
    <cellStyle name="標準 3" xfId="29" xr:uid="{00000000-0005-0000-0000-00001D000000}"/>
    <cellStyle name="標準 3 2" xfId="3" xr:uid="{00000000-0005-0000-0000-00001E000000}"/>
    <cellStyle name="標準 3 3" xfId="30" xr:uid="{00000000-0005-0000-0000-00001F000000}"/>
    <cellStyle name="標準 4" xfId="31" xr:uid="{00000000-0005-0000-0000-000020000000}"/>
    <cellStyle name="標準 5" xfId="32" xr:uid="{00000000-0005-0000-0000-000021000000}"/>
    <cellStyle name="標準 6" xfId="33" xr:uid="{00000000-0005-0000-0000-000022000000}"/>
    <cellStyle name="標準 7" xfId="34" xr:uid="{00000000-0005-0000-0000-000023000000}"/>
    <cellStyle name="標準 7 2" xfId="35" xr:uid="{00000000-0005-0000-0000-000024000000}"/>
    <cellStyle name="標準 8" xfId="36" xr:uid="{00000000-0005-0000-0000-000025000000}"/>
    <cellStyle name="標準 9" xfId="37" xr:uid="{EC70F9C0-E6C8-44C7-9495-9D25B0452525}"/>
  </cellStyles>
  <dxfs count="8">
    <dxf>
      <fill>
        <patternFill>
          <bgColor rgb="FF00B0F0"/>
        </patternFill>
      </fill>
    </dxf>
    <dxf>
      <fill>
        <patternFill>
          <bgColor rgb="FFFFFFCC"/>
        </patternFill>
      </fill>
    </dxf>
    <dxf>
      <fill>
        <patternFill>
          <bgColor rgb="FFFFFFCC"/>
        </patternFill>
      </fill>
    </dxf>
    <dxf>
      <fill>
        <patternFill>
          <bgColor rgb="FF00B0F0"/>
        </patternFill>
      </fill>
    </dxf>
    <dxf>
      <fill>
        <patternFill patternType="solid">
          <bgColor rgb="FFFFFFCC"/>
        </patternFill>
      </fill>
    </dxf>
    <dxf>
      <fill>
        <patternFill patternType="solid">
          <bgColor rgb="FFFFFFCC"/>
        </patternFill>
      </fill>
    </dxf>
    <dxf>
      <fill>
        <patternFill>
          <bgColor rgb="FFFFFFCC"/>
        </patternFill>
      </fill>
    </dxf>
    <dxf>
      <font>
        <color rgb="FFFF0000"/>
      </font>
    </dxf>
  </dxfs>
  <tableStyles count="0" defaultTableStyle="TableStyleMedium2" defaultPivotStyle="PivotStyleLight16"/>
  <colors>
    <mruColors>
      <color rgb="FFFFFFCC"/>
      <color rgb="FF31859C"/>
      <color rgb="FF0000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418540</xdr:colOff>
      <xdr:row>6</xdr:row>
      <xdr:rowOff>285003</xdr:rowOff>
    </xdr:from>
    <xdr:to>
      <xdr:col>11</xdr:col>
      <xdr:colOff>1557058</xdr:colOff>
      <xdr:row>8</xdr:row>
      <xdr:rowOff>89648</xdr:rowOff>
    </xdr:to>
    <xdr:sp macro="" textlink="">
      <xdr:nvSpPr>
        <xdr:cNvPr id="3" name="正方形/長方形 2">
          <a:extLst>
            <a:ext uri="{FF2B5EF4-FFF2-40B4-BE49-F238E27FC236}">
              <a16:creationId xmlns:a16="http://schemas.microsoft.com/office/drawing/2014/main" id="{6BBB45FE-CE6B-42B6-8531-6C9E01A826E3}"/>
            </a:ext>
          </a:extLst>
        </xdr:cNvPr>
        <xdr:cNvSpPr/>
      </xdr:nvSpPr>
      <xdr:spPr>
        <a:xfrm>
          <a:off x="7635128" y="1528856"/>
          <a:ext cx="4119283" cy="712321"/>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黄色のセルに該当金額を入力して下さい。</a:t>
          </a: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それ以外のセルは自動で数値等が反映されます。</a:t>
          </a:r>
        </a:p>
      </xdr:txBody>
    </xdr:sp>
    <xdr:clientData/>
  </xdr:twoCellAnchor>
  <xdr:twoCellAnchor>
    <xdr:from>
      <xdr:col>8</xdr:col>
      <xdr:colOff>94977</xdr:colOff>
      <xdr:row>10</xdr:row>
      <xdr:rowOff>135638</xdr:rowOff>
    </xdr:from>
    <xdr:to>
      <xdr:col>11</xdr:col>
      <xdr:colOff>1487715</xdr:colOff>
      <xdr:row>13</xdr:row>
      <xdr:rowOff>21024</xdr:rowOff>
    </xdr:to>
    <xdr:grpSp>
      <xdr:nvGrpSpPr>
        <xdr:cNvPr id="4" name="グループ化 3">
          <a:extLst>
            <a:ext uri="{FF2B5EF4-FFF2-40B4-BE49-F238E27FC236}">
              <a16:creationId xmlns:a16="http://schemas.microsoft.com/office/drawing/2014/main" id="{85C9BDAC-05FB-4EBB-B48C-A159FDCCEC75}"/>
            </a:ext>
          </a:extLst>
        </xdr:cNvPr>
        <xdr:cNvGrpSpPr/>
      </xdr:nvGrpSpPr>
      <xdr:grpSpPr>
        <a:xfrm>
          <a:off x="7166337" y="3484628"/>
          <a:ext cx="4332153" cy="1685611"/>
          <a:chOff x="13020834" y="1822445"/>
          <a:chExt cx="4524217" cy="1703793"/>
        </a:xfrm>
      </xdr:grpSpPr>
      <xdr:sp macro="" textlink="">
        <xdr:nvSpPr>
          <xdr:cNvPr id="5" name="正方形/長方形 4">
            <a:extLst>
              <a:ext uri="{FF2B5EF4-FFF2-40B4-BE49-F238E27FC236}">
                <a16:creationId xmlns:a16="http://schemas.microsoft.com/office/drawing/2014/main" id="{42EE1EFE-F022-BD67-E683-94BB6AB856A3}"/>
              </a:ext>
            </a:extLst>
          </xdr:cNvPr>
          <xdr:cNvSpPr/>
        </xdr:nvSpPr>
        <xdr:spPr>
          <a:xfrm>
            <a:off x="13333639" y="1822445"/>
            <a:ext cx="4211412" cy="170379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消費税について</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・人件費は、消費税算出の対象とはなりませんのご注意ください。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（機械装置等導入に係る人件費も同様）</a:t>
            </a:r>
          </a:p>
          <a:p>
            <a:pPr algn="l"/>
            <a:endPar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・消費税計算における端数処理の結果が、証憑書類と整合性が</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 </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取れるようご注意ください。</a:t>
            </a:r>
          </a:p>
        </xdr:txBody>
      </xdr:sp>
      <xdr:cxnSp macro="">
        <xdr:nvCxnSpPr>
          <xdr:cNvPr id="7" name="直線コネクタ 6">
            <a:extLst>
              <a:ext uri="{FF2B5EF4-FFF2-40B4-BE49-F238E27FC236}">
                <a16:creationId xmlns:a16="http://schemas.microsoft.com/office/drawing/2014/main" id="{8FEE77B6-796E-44F2-C2EC-C343A36FC167}"/>
              </a:ext>
            </a:extLst>
          </xdr:cNvPr>
          <xdr:cNvCxnSpPr>
            <a:endCxn id="5" idx="1"/>
          </xdr:cNvCxnSpPr>
        </xdr:nvCxnSpPr>
        <xdr:spPr>
          <a:xfrm flipV="1">
            <a:off x="13020834" y="2674342"/>
            <a:ext cx="312806" cy="400"/>
          </a:xfrm>
          <a:prstGeom prst="line">
            <a:avLst/>
          </a:prstGeom>
          <a:solidFill>
            <a:schemeClr val="bg1"/>
          </a:solidFill>
          <a:ln w="12700">
            <a:solidFill>
              <a:srgbClr val="FF0000"/>
            </a:solidFill>
            <a:headEnd type="ova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160080</xdr:colOff>
      <xdr:row>7</xdr:row>
      <xdr:rowOff>314719</xdr:rowOff>
    </xdr:from>
    <xdr:to>
      <xdr:col>8</xdr:col>
      <xdr:colOff>392278</xdr:colOff>
      <xdr:row>7</xdr:row>
      <xdr:rowOff>315520</xdr:rowOff>
    </xdr:to>
    <xdr:cxnSp macro="">
      <xdr:nvCxnSpPr>
        <xdr:cNvPr id="9" name="直線コネクタ 8">
          <a:extLst>
            <a:ext uri="{FF2B5EF4-FFF2-40B4-BE49-F238E27FC236}">
              <a16:creationId xmlns:a16="http://schemas.microsoft.com/office/drawing/2014/main" id="{015634AD-CE16-A3AB-992B-8AD70DBDEF0F}"/>
            </a:ext>
          </a:extLst>
        </xdr:cNvPr>
        <xdr:cNvCxnSpPr/>
      </xdr:nvCxnSpPr>
      <xdr:spPr>
        <a:xfrm flipV="1">
          <a:off x="7376668" y="1861131"/>
          <a:ext cx="232198" cy="801"/>
        </a:xfrm>
        <a:prstGeom prst="line">
          <a:avLst/>
        </a:prstGeom>
        <a:solidFill>
          <a:schemeClr val="bg1"/>
        </a:solidFill>
        <a:ln w="12700">
          <a:solidFill>
            <a:srgbClr val="FF0000"/>
          </a:solidFill>
          <a:headEnd type="ova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120650</xdr:colOff>
      <xdr:row>1</xdr:row>
      <xdr:rowOff>25400</xdr:rowOff>
    </xdr:from>
    <xdr:to>
      <xdr:col>27</xdr:col>
      <xdr:colOff>152400</xdr:colOff>
      <xdr:row>5</xdr:row>
      <xdr:rowOff>171450</xdr:rowOff>
    </xdr:to>
    <xdr:sp macro="" textlink="">
      <xdr:nvSpPr>
        <xdr:cNvPr id="2" name="正方形/長方形 1">
          <a:extLst>
            <a:ext uri="{FF2B5EF4-FFF2-40B4-BE49-F238E27FC236}">
              <a16:creationId xmlns:a16="http://schemas.microsoft.com/office/drawing/2014/main" id="{0CD5A76E-6E9D-44D4-9ACA-DA5250A4F3EF}"/>
            </a:ext>
          </a:extLst>
        </xdr:cNvPr>
        <xdr:cNvSpPr/>
      </xdr:nvSpPr>
      <xdr:spPr>
        <a:xfrm>
          <a:off x="13312775" y="206375"/>
          <a:ext cx="4203700" cy="1050925"/>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・黄色のセルに必要事項を入力してください。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・法人のみ提出してください。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・法人で共同申請の場合は、共同申請者含め全社分提出してください。</a:t>
          </a:r>
        </a:p>
      </xdr:txBody>
    </xdr:sp>
    <xdr:clientData/>
  </xdr:twoCellAnchor>
  <xdr:twoCellAnchor>
    <xdr:from>
      <xdr:col>11</xdr:col>
      <xdr:colOff>9525</xdr:colOff>
      <xdr:row>0</xdr:row>
      <xdr:rowOff>44450</xdr:rowOff>
    </xdr:from>
    <xdr:to>
      <xdr:col>13</xdr:col>
      <xdr:colOff>664909</xdr:colOff>
      <xdr:row>0</xdr:row>
      <xdr:rowOff>244475</xdr:rowOff>
    </xdr:to>
    <xdr:sp macro="" textlink="">
      <xdr:nvSpPr>
        <xdr:cNvPr id="3" name="テキスト ボックス 2">
          <a:extLst>
            <a:ext uri="{FF2B5EF4-FFF2-40B4-BE49-F238E27FC236}">
              <a16:creationId xmlns:a16="http://schemas.microsoft.com/office/drawing/2014/main" id="{89F4BA8C-01B9-482D-B4FE-C83380F43E8F}"/>
            </a:ext>
          </a:extLst>
        </xdr:cNvPr>
        <xdr:cNvSpPr txBox="1">
          <a:spLocks noChangeAspect="1"/>
        </xdr:cNvSpPr>
      </xdr:nvSpPr>
      <xdr:spPr>
        <a:xfrm>
          <a:off x="6807200" y="47625"/>
          <a:ext cx="2011109" cy="19685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1</xdr:col>
      <xdr:colOff>44450</xdr:colOff>
      <xdr:row>0</xdr:row>
      <xdr:rowOff>18863</xdr:rowOff>
    </xdr:from>
    <xdr:to>
      <xdr:col>1</xdr:col>
      <xdr:colOff>562535</xdr:colOff>
      <xdr:row>0</xdr:row>
      <xdr:rowOff>166967</xdr:rowOff>
    </xdr:to>
    <xdr:sp macro="" textlink="">
      <xdr:nvSpPr>
        <xdr:cNvPr id="6" name="正方形/長方形 5">
          <a:extLst>
            <a:ext uri="{FF2B5EF4-FFF2-40B4-BE49-F238E27FC236}">
              <a16:creationId xmlns:a16="http://schemas.microsoft.com/office/drawing/2014/main" id="{992046DD-0F81-41F9-A41A-FFF331203320}"/>
            </a:ext>
          </a:extLst>
        </xdr:cNvPr>
        <xdr:cNvSpPr/>
      </xdr:nvSpPr>
      <xdr:spPr>
        <a:xfrm>
          <a:off x="246156" y="18863"/>
          <a:ext cx="518085" cy="14810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23</xdr:row>
      <xdr:rowOff>38100</xdr:rowOff>
    </xdr:from>
    <xdr:to>
      <xdr:col>2</xdr:col>
      <xdr:colOff>53915</xdr:colOff>
      <xdr:row>25</xdr:row>
      <xdr:rowOff>635</xdr:rowOff>
    </xdr:to>
    <xdr:sp macro="" textlink="">
      <xdr:nvSpPr>
        <xdr:cNvPr id="61" name="Text Box 27">
          <a:extLst>
            <a:ext uri="{FF2B5EF4-FFF2-40B4-BE49-F238E27FC236}">
              <a16:creationId xmlns:a16="http://schemas.microsoft.com/office/drawing/2014/main" id="{07862A22-1EE0-4E69-929B-A59CD8FFED82}"/>
            </a:ext>
          </a:extLst>
        </xdr:cNvPr>
        <xdr:cNvSpPr txBox="1">
          <a:spLocks noChangeArrowheads="1"/>
        </xdr:cNvSpPr>
      </xdr:nvSpPr>
      <xdr:spPr bwMode="auto">
        <a:xfrm>
          <a:off x="206375" y="9220200"/>
          <a:ext cx="125406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xdr:col>
      <xdr:colOff>344716</xdr:colOff>
      <xdr:row>24</xdr:row>
      <xdr:rowOff>101681</xdr:rowOff>
    </xdr:from>
    <xdr:to>
      <xdr:col>3</xdr:col>
      <xdr:colOff>581298</xdr:colOff>
      <xdr:row>25</xdr:row>
      <xdr:rowOff>149893</xdr:rowOff>
    </xdr:to>
    <xdr:sp macro="" textlink="">
      <xdr:nvSpPr>
        <xdr:cNvPr id="62" name="Text Box 40">
          <a:extLst>
            <a:ext uri="{FF2B5EF4-FFF2-40B4-BE49-F238E27FC236}">
              <a16:creationId xmlns:a16="http://schemas.microsoft.com/office/drawing/2014/main" id="{D1197B38-BD3C-45A4-A728-5A8F0A3B38AC}"/>
            </a:ext>
          </a:extLst>
        </xdr:cNvPr>
        <xdr:cNvSpPr txBox="1">
          <a:spLocks noChangeArrowheads="1"/>
        </xdr:cNvSpPr>
      </xdr:nvSpPr>
      <xdr:spPr bwMode="auto">
        <a:xfrm>
          <a:off x="1754416" y="9467931"/>
          <a:ext cx="1443082" cy="22601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417286</xdr:colOff>
      <xdr:row>24</xdr:row>
      <xdr:rowOff>84633</xdr:rowOff>
    </xdr:from>
    <xdr:to>
      <xdr:col>5</xdr:col>
      <xdr:colOff>136072</xdr:colOff>
      <xdr:row>26</xdr:row>
      <xdr:rowOff>7978</xdr:rowOff>
    </xdr:to>
    <xdr:sp macro="" textlink="">
      <xdr:nvSpPr>
        <xdr:cNvPr id="63" name="Text Box 41">
          <a:extLst>
            <a:ext uri="{FF2B5EF4-FFF2-40B4-BE49-F238E27FC236}">
              <a16:creationId xmlns:a16="http://schemas.microsoft.com/office/drawing/2014/main" id="{70CB8E90-A171-4B54-A5F6-A5507E3C158C}"/>
            </a:ext>
          </a:extLst>
        </xdr:cNvPr>
        <xdr:cNvSpPr txBox="1">
          <a:spLocks noChangeArrowheads="1"/>
        </xdr:cNvSpPr>
      </xdr:nvSpPr>
      <xdr:spPr bwMode="auto">
        <a:xfrm>
          <a:off x="4246336" y="9450883"/>
          <a:ext cx="1366611" cy="285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1025982</xdr:colOff>
      <xdr:row>24</xdr:row>
      <xdr:rowOff>95784</xdr:rowOff>
    </xdr:from>
    <xdr:to>
      <xdr:col>6</xdr:col>
      <xdr:colOff>727078</xdr:colOff>
      <xdr:row>26</xdr:row>
      <xdr:rowOff>10058</xdr:rowOff>
    </xdr:to>
    <xdr:sp macro="" textlink="">
      <xdr:nvSpPr>
        <xdr:cNvPr id="64" name="Text Box 42">
          <a:extLst>
            <a:ext uri="{FF2B5EF4-FFF2-40B4-BE49-F238E27FC236}">
              <a16:creationId xmlns:a16="http://schemas.microsoft.com/office/drawing/2014/main" id="{E841589F-B7B9-475B-9185-33CEBB64EEBC}"/>
            </a:ext>
          </a:extLst>
        </xdr:cNvPr>
        <xdr:cNvSpPr txBox="1">
          <a:spLocks noChangeArrowheads="1"/>
        </xdr:cNvSpPr>
      </xdr:nvSpPr>
      <xdr:spPr bwMode="auto">
        <a:xfrm>
          <a:off x="6502857" y="9458859"/>
          <a:ext cx="1352096" cy="27304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xdr:col>
      <xdr:colOff>552450</xdr:colOff>
      <xdr:row>27</xdr:row>
      <xdr:rowOff>32884</xdr:rowOff>
    </xdr:from>
    <xdr:to>
      <xdr:col>4</xdr:col>
      <xdr:colOff>382633</xdr:colOff>
      <xdr:row>27</xdr:row>
      <xdr:rowOff>36290</xdr:rowOff>
    </xdr:to>
    <xdr:cxnSp macro="">
      <xdr:nvCxnSpPr>
        <xdr:cNvPr id="65" name="Line 39">
          <a:extLst>
            <a:ext uri="{FF2B5EF4-FFF2-40B4-BE49-F238E27FC236}">
              <a16:creationId xmlns:a16="http://schemas.microsoft.com/office/drawing/2014/main" id="{224002FD-63BB-4898-88C4-B25AE4E52A48}"/>
            </a:ext>
          </a:extLst>
        </xdr:cNvPr>
        <xdr:cNvCxnSpPr>
          <a:cxnSpLocks noChangeShapeType="1"/>
        </xdr:cNvCxnSpPr>
      </xdr:nvCxnSpPr>
      <xdr:spPr bwMode="auto">
        <a:xfrm flipV="1">
          <a:off x="3171825" y="9935709"/>
          <a:ext cx="1039858" cy="658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896814</xdr:colOff>
      <xdr:row>25</xdr:row>
      <xdr:rowOff>634</xdr:rowOff>
    </xdr:from>
    <xdr:to>
      <xdr:col>2</xdr:col>
      <xdr:colOff>343759</xdr:colOff>
      <xdr:row>31</xdr:row>
      <xdr:rowOff>101920</xdr:rowOff>
    </xdr:to>
    <xdr:cxnSp macro="">
      <xdr:nvCxnSpPr>
        <xdr:cNvPr id="66" name="コネクタ: カギ線 65">
          <a:extLst>
            <a:ext uri="{FF2B5EF4-FFF2-40B4-BE49-F238E27FC236}">
              <a16:creationId xmlns:a16="http://schemas.microsoft.com/office/drawing/2014/main" id="{40895425-FB02-4901-A4E2-37919CD232BD}"/>
            </a:ext>
          </a:extLst>
        </xdr:cNvPr>
        <xdr:cNvCxnSpPr>
          <a:cxnSpLocks/>
        </xdr:cNvCxnSpPr>
      </xdr:nvCxnSpPr>
      <xdr:spPr>
        <a:xfrm rot="16200000" flipH="1">
          <a:off x="66806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351790</xdr:colOff>
      <xdr:row>30</xdr:row>
      <xdr:rowOff>418465</xdr:rowOff>
    </xdr:from>
    <xdr:to>
      <xdr:col>3</xdr:col>
      <xdr:colOff>571500</xdr:colOff>
      <xdr:row>32</xdr:row>
      <xdr:rowOff>125099</xdr:rowOff>
    </xdr:to>
    <xdr:sp macro="" textlink="">
      <xdr:nvSpPr>
        <xdr:cNvPr id="67" name="Text Box 28">
          <a:extLst>
            <a:ext uri="{FF2B5EF4-FFF2-40B4-BE49-F238E27FC236}">
              <a16:creationId xmlns:a16="http://schemas.microsoft.com/office/drawing/2014/main" id="{BC5DF2AC-C66A-49F4-B747-06E9AF7D4920}"/>
            </a:ext>
          </a:extLst>
        </xdr:cNvPr>
        <xdr:cNvSpPr txBox="1">
          <a:spLocks noChangeArrowheads="1"/>
        </xdr:cNvSpPr>
      </xdr:nvSpPr>
      <xdr:spPr bwMode="auto">
        <a:xfrm>
          <a:off x="176466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552450</xdr:colOff>
      <xdr:row>27</xdr:row>
      <xdr:rowOff>36290</xdr:rowOff>
    </xdr:from>
    <xdr:to>
      <xdr:col>4</xdr:col>
      <xdr:colOff>382633</xdr:colOff>
      <xdr:row>30</xdr:row>
      <xdr:rowOff>125893</xdr:rowOff>
    </xdr:to>
    <xdr:cxnSp macro="">
      <xdr:nvCxnSpPr>
        <xdr:cNvPr id="68" name="コネクタ: カギ線 67">
          <a:extLst>
            <a:ext uri="{FF2B5EF4-FFF2-40B4-BE49-F238E27FC236}">
              <a16:creationId xmlns:a16="http://schemas.microsoft.com/office/drawing/2014/main" id="{D5F326A9-327D-464E-9AE1-C58D2063AFFF}"/>
            </a:ext>
          </a:extLst>
        </xdr:cNvPr>
        <xdr:cNvCxnSpPr>
          <a:cxnSpLocks/>
        </xdr:cNvCxnSpPr>
      </xdr:nvCxnSpPr>
      <xdr:spPr>
        <a:xfrm>
          <a:off x="3171825" y="9942290"/>
          <a:ext cx="1039858" cy="629353"/>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897891</xdr:colOff>
      <xdr:row>27</xdr:row>
      <xdr:rowOff>26990</xdr:rowOff>
    </xdr:from>
    <xdr:to>
      <xdr:col>2</xdr:col>
      <xdr:colOff>323215</xdr:colOff>
      <xdr:row>27</xdr:row>
      <xdr:rowOff>36290</xdr:rowOff>
    </xdr:to>
    <xdr:cxnSp macro="">
      <xdr:nvCxnSpPr>
        <xdr:cNvPr id="69" name="Line 39">
          <a:extLst>
            <a:ext uri="{FF2B5EF4-FFF2-40B4-BE49-F238E27FC236}">
              <a16:creationId xmlns:a16="http://schemas.microsoft.com/office/drawing/2014/main" id="{CC0E5F66-1D2C-4D2C-BC08-2DC587685222}"/>
            </a:ext>
          </a:extLst>
        </xdr:cNvPr>
        <xdr:cNvCxnSpPr>
          <a:cxnSpLocks noChangeShapeType="1"/>
        </xdr:cNvCxnSpPr>
      </xdr:nvCxnSpPr>
      <xdr:spPr bwMode="auto">
        <a:xfrm flipH="1" flipV="1">
          <a:off x="1097916" y="9936165"/>
          <a:ext cx="634999" cy="612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45809</xdr:colOff>
      <xdr:row>23</xdr:row>
      <xdr:rowOff>38100</xdr:rowOff>
    </xdr:from>
    <xdr:to>
      <xdr:col>12</xdr:col>
      <xdr:colOff>90199</xdr:colOff>
      <xdr:row>25</xdr:row>
      <xdr:rowOff>635</xdr:rowOff>
    </xdr:to>
    <xdr:sp macro="" textlink="">
      <xdr:nvSpPr>
        <xdr:cNvPr id="70" name="Text Box 27">
          <a:extLst>
            <a:ext uri="{FF2B5EF4-FFF2-40B4-BE49-F238E27FC236}">
              <a16:creationId xmlns:a16="http://schemas.microsoft.com/office/drawing/2014/main" id="{0A82DED5-E045-4DA3-8D8E-CFC6A0BFE9B9}"/>
            </a:ext>
          </a:extLst>
        </xdr:cNvPr>
        <xdr:cNvSpPr txBox="1">
          <a:spLocks noChangeArrowheads="1"/>
        </xdr:cNvSpPr>
      </xdr:nvSpPr>
      <xdr:spPr bwMode="auto">
        <a:xfrm>
          <a:off x="9373959" y="9220200"/>
          <a:ext cx="124771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12</xdr:col>
      <xdr:colOff>344714</xdr:colOff>
      <xdr:row>24</xdr:row>
      <xdr:rowOff>52613</xdr:rowOff>
    </xdr:from>
    <xdr:to>
      <xdr:col>13</xdr:col>
      <xdr:colOff>535213</xdr:colOff>
      <xdr:row>25</xdr:row>
      <xdr:rowOff>136070</xdr:rowOff>
    </xdr:to>
    <xdr:sp macro="" textlink="">
      <xdr:nvSpPr>
        <xdr:cNvPr id="71" name="Text Box 40">
          <a:extLst>
            <a:ext uri="{FF2B5EF4-FFF2-40B4-BE49-F238E27FC236}">
              <a16:creationId xmlns:a16="http://schemas.microsoft.com/office/drawing/2014/main" id="{6E0C381A-3A86-43C1-AC63-4FA8C700B574}"/>
            </a:ext>
          </a:extLst>
        </xdr:cNvPr>
        <xdr:cNvSpPr txBox="1">
          <a:spLocks noChangeArrowheads="1"/>
        </xdr:cNvSpPr>
      </xdr:nvSpPr>
      <xdr:spPr bwMode="auto">
        <a:xfrm>
          <a:off x="10879364" y="9412513"/>
          <a:ext cx="1400174" cy="267607"/>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174490</xdr:colOff>
      <xdr:row>24</xdr:row>
      <xdr:rowOff>43543</xdr:rowOff>
    </xdr:from>
    <xdr:to>
      <xdr:col>14</xdr:col>
      <xdr:colOff>1587499</xdr:colOff>
      <xdr:row>25</xdr:row>
      <xdr:rowOff>145143</xdr:rowOff>
    </xdr:to>
    <xdr:sp macro="" textlink="">
      <xdr:nvSpPr>
        <xdr:cNvPr id="72" name="Text Box 41">
          <a:extLst>
            <a:ext uri="{FF2B5EF4-FFF2-40B4-BE49-F238E27FC236}">
              <a16:creationId xmlns:a16="http://schemas.microsoft.com/office/drawing/2014/main" id="{1F4CB8D0-098C-4FD4-9A47-905905228824}"/>
            </a:ext>
          </a:extLst>
        </xdr:cNvPr>
        <xdr:cNvSpPr txBox="1">
          <a:spLocks noChangeArrowheads="1"/>
        </xdr:cNvSpPr>
      </xdr:nvSpPr>
      <xdr:spPr bwMode="auto">
        <a:xfrm>
          <a:off x="13128490" y="9409793"/>
          <a:ext cx="1416184" cy="276225"/>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762213</xdr:colOff>
      <xdr:row>24</xdr:row>
      <xdr:rowOff>46718</xdr:rowOff>
    </xdr:from>
    <xdr:to>
      <xdr:col>16</xdr:col>
      <xdr:colOff>517070</xdr:colOff>
      <xdr:row>25</xdr:row>
      <xdr:rowOff>136072</xdr:rowOff>
    </xdr:to>
    <xdr:sp macro="" textlink="">
      <xdr:nvSpPr>
        <xdr:cNvPr id="73" name="Text Box 42">
          <a:extLst>
            <a:ext uri="{FF2B5EF4-FFF2-40B4-BE49-F238E27FC236}">
              <a16:creationId xmlns:a16="http://schemas.microsoft.com/office/drawing/2014/main" id="{723227D4-76F0-4E91-92FE-5972B4A007B3}"/>
            </a:ext>
          </a:extLst>
        </xdr:cNvPr>
        <xdr:cNvSpPr txBox="1">
          <a:spLocks noChangeArrowheads="1"/>
        </xdr:cNvSpPr>
      </xdr:nvSpPr>
      <xdr:spPr bwMode="auto">
        <a:xfrm>
          <a:off x="15364038" y="9412968"/>
          <a:ext cx="1402682" cy="267154"/>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13</xdr:col>
      <xdr:colOff>552450</xdr:colOff>
      <xdr:row>27</xdr:row>
      <xdr:rowOff>31299</xdr:rowOff>
    </xdr:from>
    <xdr:to>
      <xdr:col>14</xdr:col>
      <xdr:colOff>164918</xdr:colOff>
      <xdr:row>27</xdr:row>
      <xdr:rowOff>33339</xdr:rowOff>
    </xdr:to>
    <xdr:cxnSp macro="">
      <xdr:nvCxnSpPr>
        <xdr:cNvPr id="74" name="Line 39">
          <a:extLst>
            <a:ext uri="{FF2B5EF4-FFF2-40B4-BE49-F238E27FC236}">
              <a16:creationId xmlns:a16="http://schemas.microsoft.com/office/drawing/2014/main" id="{4B82C430-C164-4E31-B10E-512D09AA56B3}"/>
            </a:ext>
          </a:extLst>
        </xdr:cNvPr>
        <xdr:cNvCxnSpPr>
          <a:cxnSpLocks noChangeShapeType="1"/>
          <a:stCxn id="80" idx="3"/>
          <a:endCxn id="81" idx="1"/>
        </xdr:cNvCxnSpPr>
      </xdr:nvCxnSpPr>
      <xdr:spPr bwMode="auto">
        <a:xfrm flipV="1">
          <a:off x="12296775" y="9934124"/>
          <a:ext cx="818968"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896814</xdr:colOff>
      <xdr:row>25</xdr:row>
      <xdr:rowOff>634</xdr:rowOff>
    </xdr:from>
    <xdr:to>
      <xdr:col>12</xdr:col>
      <xdr:colOff>343759</xdr:colOff>
      <xdr:row>31</xdr:row>
      <xdr:rowOff>101920</xdr:rowOff>
    </xdr:to>
    <xdr:cxnSp macro="">
      <xdr:nvCxnSpPr>
        <xdr:cNvPr id="75" name="コネクタ: カギ線 74">
          <a:extLst>
            <a:ext uri="{FF2B5EF4-FFF2-40B4-BE49-F238E27FC236}">
              <a16:creationId xmlns:a16="http://schemas.microsoft.com/office/drawing/2014/main" id="{7D492964-59D1-41FE-9FFC-42ACA90F8315}"/>
            </a:ext>
          </a:extLst>
        </xdr:cNvPr>
        <xdr:cNvCxnSpPr>
          <a:cxnSpLocks/>
        </xdr:cNvCxnSpPr>
      </xdr:nvCxnSpPr>
      <xdr:spPr>
        <a:xfrm rot="16200000" flipH="1">
          <a:off x="979301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351790</xdr:colOff>
      <xdr:row>30</xdr:row>
      <xdr:rowOff>418465</xdr:rowOff>
    </xdr:from>
    <xdr:to>
      <xdr:col>13</xdr:col>
      <xdr:colOff>571500</xdr:colOff>
      <xdr:row>32</xdr:row>
      <xdr:rowOff>125099</xdr:rowOff>
    </xdr:to>
    <xdr:sp macro="" textlink="">
      <xdr:nvSpPr>
        <xdr:cNvPr id="76" name="Text Box 28">
          <a:extLst>
            <a:ext uri="{FF2B5EF4-FFF2-40B4-BE49-F238E27FC236}">
              <a16:creationId xmlns:a16="http://schemas.microsoft.com/office/drawing/2014/main" id="{714E871E-C45E-4C40-A817-9D66DE3171DE}"/>
            </a:ext>
          </a:extLst>
        </xdr:cNvPr>
        <xdr:cNvSpPr txBox="1">
          <a:spLocks noChangeArrowheads="1"/>
        </xdr:cNvSpPr>
      </xdr:nvSpPr>
      <xdr:spPr bwMode="auto">
        <a:xfrm>
          <a:off x="1088961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rPr>
            <a:t>株式会社</a:t>
          </a:r>
          <a:r>
            <a:rPr lang="en-US" altLang="ja-JP" sz="1100">
              <a:solidFill>
                <a:srgbClr val="0070C0"/>
              </a:solidFill>
              <a:effectLst/>
              <a:latin typeface="ＭＳ 明朝" panose="02020609040205080304" pitchFamily="17" charset="-128"/>
              <a:ea typeface="ＭＳ 明朝" panose="02020609040205080304" pitchFamily="17" charset="-128"/>
            </a:rPr>
            <a:t>×××</a:t>
          </a:r>
          <a:endParaRPr lang="ja-JP" altLang="ja-JP" sz="1100">
            <a:solidFill>
              <a:srgbClr val="0070C0"/>
            </a:solidFill>
            <a:effectLst/>
            <a:latin typeface="ＭＳ 明朝" panose="02020609040205080304" pitchFamily="17" charset="-128"/>
            <a:ea typeface="ＭＳ 明朝" panose="02020609040205080304" pitchFamily="17" charset="-128"/>
          </a:endParaRPr>
        </a:p>
      </xdr:txBody>
    </xdr:sp>
    <xdr:clientData/>
  </xdr:twoCellAnchor>
  <xdr:twoCellAnchor>
    <xdr:from>
      <xdr:col>14</xdr:col>
      <xdr:colOff>155847</xdr:colOff>
      <xdr:row>29</xdr:row>
      <xdr:rowOff>87358</xdr:rowOff>
    </xdr:from>
    <xdr:to>
      <xdr:col>14</xdr:col>
      <xdr:colOff>1575707</xdr:colOff>
      <xdr:row>30</xdr:row>
      <xdr:rowOff>295642</xdr:rowOff>
    </xdr:to>
    <xdr:sp macro="" textlink="">
      <xdr:nvSpPr>
        <xdr:cNvPr id="77" name="Text Box 28">
          <a:extLst>
            <a:ext uri="{FF2B5EF4-FFF2-40B4-BE49-F238E27FC236}">
              <a16:creationId xmlns:a16="http://schemas.microsoft.com/office/drawing/2014/main" id="{364AC73A-0B0D-4852-BC00-55AC7F106A59}"/>
            </a:ext>
          </a:extLst>
        </xdr:cNvPr>
        <xdr:cNvSpPr txBox="1">
          <a:spLocks noChangeArrowheads="1"/>
        </xdr:cNvSpPr>
      </xdr:nvSpPr>
      <xdr:spPr bwMode="auto">
        <a:xfrm>
          <a:off x="13113022" y="10352133"/>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endParaRPr lang="ja-JP" altLang="ja-JP" sz="1100">
            <a:solidFill>
              <a:srgbClr val="0066FF"/>
            </a:solidFill>
            <a:effectLst/>
            <a:latin typeface="ＭＳ 明朝" panose="02020609040205080304" pitchFamily="17" charset="-128"/>
            <a:ea typeface="ＭＳ 明朝" panose="02020609040205080304" pitchFamily="17" charset="-128"/>
          </a:endParaRPr>
        </a:p>
      </xdr:txBody>
    </xdr:sp>
    <xdr:clientData/>
  </xdr:twoCellAnchor>
  <xdr:twoCellAnchor>
    <xdr:from>
      <xdr:col>13</xdr:col>
      <xdr:colOff>552450</xdr:colOff>
      <xdr:row>27</xdr:row>
      <xdr:rowOff>33339</xdr:rowOff>
    </xdr:from>
    <xdr:to>
      <xdr:col>14</xdr:col>
      <xdr:colOff>155847</xdr:colOff>
      <xdr:row>30</xdr:row>
      <xdr:rowOff>101853</xdr:rowOff>
    </xdr:to>
    <xdr:cxnSp macro="">
      <xdr:nvCxnSpPr>
        <xdr:cNvPr id="78" name="コネクタ: カギ線 77">
          <a:extLst>
            <a:ext uri="{FF2B5EF4-FFF2-40B4-BE49-F238E27FC236}">
              <a16:creationId xmlns:a16="http://schemas.microsoft.com/office/drawing/2014/main" id="{E59D9FAE-6B21-4B11-B0F9-1DEA68F10E3A}"/>
            </a:ext>
          </a:extLst>
        </xdr:cNvPr>
        <xdr:cNvCxnSpPr>
          <a:cxnSpLocks/>
          <a:stCxn id="80" idx="3"/>
          <a:endCxn id="77" idx="1"/>
        </xdr:cNvCxnSpPr>
      </xdr:nvCxnSpPr>
      <xdr:spPr>
        <a:xfrm>
          <a:off x="12296775" y="9936164"/>
          <a:ext cx="816247" cy="617789"/>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897891</xdr:colOff>
      <xdr:row>27</xdr:row>
      <xdr:rowOff>26989</xdr:rowOff>
    </xdr:from>
    <xdr:to>
      <xdr:col>12</xdr:col>
      <xdr:colOff>323215</xdr:colOff>
      <xdr:row>27</xdr:row>
      <xdr:rowOff>26990</xdr:rowOff>
    </xdr:to>
    <xdr:cxnSp macro="">
      <xdr:nvCxnSpPr>
        <xdr:cNvPr id="79" name="Line 39">
          <a:extLst>
            <a:ext uri="{FF2B5EF4-FFF2-40B4-BE49-F238E27FC236}">
              <a16:creationId xmlns:a16="http://schemas.microsoft.com/office/drawing/2014/main" id="{A648E0E1-D775-4E43-9A00-FA2349DBB9E9}"/>
            </a:ext>
          </a:extLst>
        </xdr:cNvPr>
        <xdr:cNvCxnSpPr>
          <a:cxnSpLocks noChangeShapeType="1"/>
          <a:stCxn id="80" idx="1"/>
        </xdr:cNvCxnSpPr>
      </xdr:nvCxnSpPr>
      <xdr:spPr bwMode="auto">
        <a:xfrm flipH="1">
          <a:off x="10222866" y="9936164"/>
          <a:ext cx="634999" cy="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323215</xdr:colOff>
      <xdr:row>26</xdr:row>
      <xdr:rowOff>19684</xdr:rowOff>
    </xdr:from>
    <xdr:to>
      <xdr:col>13</xdr:col>
      <xdr:colOff>552450</xdr:colOff>
      <xdr:row>28</xdr:row>
      <xdr:rowOff>46993</xdr:rowOff>
    </xdr:to>
    <xdr:sp macro="" textlink="">
      <xdr:nvSpPr>
        <xdr:cNvPr id="80" name="Text Box 28">
          <a:extLst>
            <a:ext uri="{FF2B5EF4-FFF2-40B4-BE49-F238E27FC236}">
              <a16:creationId xmlns:a16="http://schemas.microsoft.com/office/drawing/2014/main" id="{14E9E548-D519-49FA-A610-78615E9C6D26}"/>
            </a:ext>
          </a:extLst>
        </xdr:cNvPr>
        <xdr:cNvSpPr txBox="1">
          <a:spLocks noChangeArrowheads="1"/>
        </xdr:cNvSpPr>
      </xdr:nvSpPr>
      <xdr:spPr bwMode="auto">
        <a:xfrm>
          <a:off x="10857865" y="9744709"/>
          <a:ext cx="1438910" cy="39243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altLang="en-US"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rPr>
            <a:t>○○○株式会社</a:t>
          </a:r>
          <a:endParaRPr lang="ja-JP"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164918</xdr:colOff>
      <xdr:row>26</xdr:row>
      <xdr:rowOff>16056</xdr:rowOff>
    </xdr:from>
    <xdr:to>
      <xdr:col>14</xdr:col>
      <xdr:colOff>1584778</xdr:colOff>
      <xdr:row>28</xdr:row>
      <xdr:rowOff>46540</xdr:rowOff>
    </xdr:to>
    <xdr:sp macro="" textlink="">
      <xdr:nvSpPr>
        <xdr:cNvPr id="81" name="Text Box 28">
          <a:extLst>
            <a:ext uri="{FF2B5EF4-FFF2-40B4-BE49-F238E27FC236}">
              <a16:creationId xmlns:a16="http://schemas.microsoft.com/office/drawing/2014/main" id="{B235500C-0CCC-4603-A203-A05FB189ADDA}"/>
            </a:ext>
          </a:extLst>
        </xdr:cNvPr>
        <xdr:cNvSpPr txBox="1">
          <a:spLocks noChangeArrowheads="1"/>
        </xdr:cNvSpPr>
      </xdr:nvSpPr>
      <xdr:spPr bwMode="auto">
        <a:xfrm>
          <a:off x="13115743" y="9741081"/>
          <a:ext cx="1426210" cy="39560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endParaRPr lang="ja-JP" altLang="ja-JP" sz="1100">
            <a:solidFill>
              <a:srgbClr val="0070C0"/>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11</xdr:col>
      <xdr:colOff>12246</xdr:colOff>
      <xdr:row>21</xdr:row>
      <xdr:rowOff>431321</xdr:rowOff>
    </xdr:from>
    <xdr:to>
      <xdr:col>17</xdr:col>
      <xdr:colOff>44823</xdr:colOff>
      <xdr:row>34</xdr:row>
      <xdr:rowOff>47838</xdr:rowOff>
    </xdr:to>
    <xdr:sp macro="" textlink="">
      <xdr:nvSpPr>
        <xdr:cNvPr id="82" name="正方形/長方形 81">
          <a:extLst>
            <a:ext uri="{FF2B5EF4-FFF2-40B4-BE49-F238E27FC236}">
              <a16:creationId xmlns:a16="http://schemas.microsoft.com/office/drawing/2014/main" id="{62BDC5DC-069E-477C-BFBF-8A933D0BA24F}"/>
            </a:ext>
          </a:extLst>
        </xdr:cNvPr>
        <xdr:cNvSpPr/>
      </xdr:nvSpPr>
      <xdr:spPr>
        <a:xfrm>
          <a:off x="9334046" y="8895871"/>
          <a:ext cx="8249477" cy="2645467"/>
        </a:xfrm>
        <a:prstGeom prst="rect">
          <a:avLst/>
        </a:prstGeom>
        <a:noFill/>
        <a:ln w="3175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5</xdr:col>
      <xdr:colOff>145596</xdr:colOff>
      <xdr:row>27</xdr:row>
      <xdr:rowOff>25629</xdr:rowOff>
    </xdr:from>
    <xdr:to>
      <xdr:col>5</xdr:col>
      <xdr:colOff>1020535</xdr:colOff>
      <xdr:row>27</xdr:row>
      <xdr:rowOff>27214</xdr:rowOff>
    </xdr:to>
    <xdr:cxnSp macro="">
      <xdr:nvCxnSpPr>
        <xdr:cNvPr id="83" name="Line 39">
          <a:extLst>
            <a:ext uri="{FF2B5EF4-FFF2-40B4-BE49-F238E27FC236}">
              <a16:creationId xmlns:a16="http://schemas.microsoft.com/office/drawing/2014/main" id="{346D829A-7B41-4196-8B1F-8CA155AA8DA8}"/>
            </a:ext>
          </a:extLst>
        </xdr:cNvPr>
        <xdr:cNvCxnSpPr>
          <a:cxnSpLocks noChangeShapeType="1"/>
        </xdr:cNvCxnSpPr>
      </xdr:nvCxnSpPr>
      <xdr:spPr bwMode="auto">
        <a:xfrm>
          <a:off x="5619296" y="9934804"/>
          <a:ext cx="874939" cy="158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1008110</xdr:colOff>
      <xdr:row>26</xdr:row>
      <xdr:rowOff>11521</xdr:rowOff>
    </xdr:from>
    <xdr:to>
      <xdr:col>6</xdr:col>
      <xdr:colOff>776970</xdr:colOff>
      <xdr:row>28</xdr:row>
      <xdr:rowOff>35655</xdr:rowOff>
    </xdr:to>
    <xdr:sp macro="" textlink="">
      <xdr:nvSpPr>
        <xdr:cNvPr id="84" name="Text Box 28">
          <a:extLst>
            <a:ext uri="{FF2B5EF4-FFF2-40B4-BE49-F238E27FC236}">
              <a16:creationId xmlns:a16="http://schemas.microsoft.com/office/drawing/2014/main" id="{C486E256-910E-48C7-AD63-FAAAB8AE54C9}"/>
            </a:ext>
          </a:extLst>
        </xdr:cNvPr>
        <xdr:cNvSpPr txBox="1">
          <a:spLocks noChangeArrowheads="1"/>
        </xdr:cNvSpPr>
      </xdr:nvSpPr>
      <xdr:spPr bwMode="auto">
        <a:xfrm>
          <a:off x="6484985" y="9733371"/>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15</xdr:col>
      <xdr:colOff>752746</xdr:colOff>
      <xdr:row>26</xdr:row>
      <xdr:rowOff>14242</xdr:rowOff>
    </xdr:from>
    <xdr:to>
      <xdr:col>16</xdr:col>
      <xdr:colOff>521606</xdr:colOff>
      <xdr:row>28</xdr:row>
      <xdr:rowOff>44726</xdr:rowOff>
    </xdr:to>
    <xdr:sp macro="" textlink="">
      <xdr:nvSpPr>
        <xdr:cNvPr id="85" name="Text Box 28">
          <a:extLst>
            <a:ext uri="{FF2B5EF4-FFF2-40B4-BE49-F238E27FC236}">
              <a16:creationId xmlns:a16="http://schemas.microsoft.com/office/drawing/2014/main" id="{F6ABECE6-3945-4A47-AFA6-9CFB2E992A4A}"/>
            </a:ext>
          </a:extLst>
        </xdr:cNvPr>
        <xdr:cNvSpPr txBox="1">
          <a:spLocks noChangeArrowheads="1"/>
        </xdr:cNvSpPr>
      </xdr:nvSpPr>
      <xdr:spPr bwMode="auto">
        <a:xfrm>
          <a:off x="15351396" y="9736092"/>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p>
      </xdr:txBody>
    </xdr:sp>
    <xdr:clientData/>
  </xdr:twoCellAnchor>
  <xdr:twoCellAnchor>
    <xdr:from>
      <xdr:col>14</xdr:col>
      <xdr:colOff>1584779</xdr:colOff>
      <xdr:row>27</xdr:row>
      <xdr:rowOff>29486</xdr:rowOff>
    </xdr:from>
    <xdr:to>
      <xdr:col>15</xdr:col>
      <xdr:colOff>752747</xdr:colOff>
      <xdr:row>27</xdr:row>
      <xdr:rowOff>31526</xdr:rowOff>
    </xdr:to>
    <xdr:cxnSp macro="">
      <xdr:nvCxnSpPr>
        <xdr:cNvPr id="86" name="Line 39">
          <a:extLst>
            <a:ext uri="{FF2B5EF4-FFF2-40B4-BE49-F238E27FC236}">
              <a16:creationId xmlns:a16="http://schemas.microsoft.com/office/drawing/2014/main" id="{008D6196-3208-4B73-9A0A-C3CBD4C8A94E}"/>
            </a:ext>
          </a:extLst>
        </xdr:cNvPr>
        <xdr:cNvCxnSpPr>
          <a:cxnSpLocks noChangeShapeType="1"/>
        </xdr:cNvCxnSpPr>
      </xdr:nvCxnSpPr>
      <xdr:spPr bwMode="auto">
        <a:xfrm flipV="1">
          <a:off x="14541954" y="9932311"/>
          <a:ext cx="809443"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xdr:colOff>
      <xdr:row>0</xdr:row>
      <xdr:rowOff>95446</xdr:rowOff>
    </xdr:from>
    <xdr:to>
      <xdr:col>12</xdr:col>
      <xdr:colOff>395942</xdr:colOff>
      <xdr:row>0</xdr:row>
      <xdr:rowOff>321233</xdr:rowOff>
    </xdr:to>
    <xdr:sp macro="" textlink="">
      <xdr:nvSpPr>
        <xdr:cNvPr id="87" name="テキスト ボックス 86">
          <a:extLst>
            <a:ext uri="{FF2B5EF4-FFF2-40B4-BE49-F238E27FC236}">
              <a16:creationId xmlns:a16="http://schemas.microsoft.com/office/drawing/2014/main" id="{56F4D26C-01E3-43BF-9BFA-ACDAEF672373}"/>
            </a:ext>
          </a:extLst>
        </xdr:cNvPr>
        <xdr:cNvSpPr txBox="1">
          <a:spLocks noChangeAspect="1"/>
        </xdr:cNvSpPr>
      </xdr:nvSpPr>
      <xdr:spPr>
        <a:xfrm>
          <a:off x="9124951" y="95446"/>
          <a:ext cx="1802466" cy="225787"/>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2</xdr:col>
      <xdr:colOff>335461</xdr:colOff>
      <xdr:row>26</xdr:row>
      <xdr:rowOff>14240</xdr:rowOff>
    </xdr:from>
    <xdr:to>
      <xdr:col>3</xdr:col>
      <xdr:colOff>548821</xdr:colOff>
      <xdr:row>28</xdr:row>
      <xdr:rowOff>44724</xdr:rowOff>
    </xdr:to>
    <xdr:sp macro="" textlink="">
      <xdr:nvSpPr>
        <xdr:cNvPr id="88" name="Text Box 28">
          <a:extLst>
            <a:ext uri="{FF2B5EF4-FFF2-40B4-BE49-F238E27FC236}">
              <a16:creationId xmlns:a16="http://schemas.microsoft.com/office/drawing/2014/main" id="{E511D341-3F1B-4871-BAF9-05ECC96887E6}"/>
            </a:ext>
          </a:extLst>
        </xdr:cNvPr>
        <xdr:cNvSpPr txBox="1">
          <a:spLocks noChangeArrowheads="1"/>
        </xdr:cNvSpPr>
      </xdr:nvSpPr>
      <xdr:spPr bwMode="auto">
        <a:xfrm>
          <a:off x="1741986" y="9736090"/>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369932</xdr:colOff>
      <xdr:row>26</xdr:row>
      <xdr:rowOff>21496</xdr:rowOff>
    </xdr:from>
    <xdr:to>
      <xdr:col>5</xdr:col>
      <xdr:colOff>138792</xdr:colOff>
      <xdr:row>28</xdr:row>
      <xdr:rowOff>51980</xdr:rowOff>
    </xdr:to>
    <xdr:sp macro="" textlink="">
      <xdr:nvSpPr>
        <xdr:cNvPr id="89" name="Text Box 28">
          <a:extLst>
            <a:ext uri="{FF2B5EF4-FFF2-40B4-BE49-F238E27FC236}">
              <a16:creationId xmlns:a16="http://schemas.microsoft.com/office/drawing/2014/main" id="{F8591BEE-C625-4344-9263-DCC45566A9BE}"/>
            </a:ext>
          </a:extLst>
        </xdr:cNvPr>
        <xdr:cNvSpPr txBox="1">
          <a:spLocks noChangeArrowheads="1"/>
        </xdr:cNvSpPr>
      </xdr:nvSpPr>
      <xdr:spPr bwMode="auto">
        <a:xfrm>
          <a:off x="4202157" y="9746521"/>
          <a:ext cx="1416685"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377188</xdr:colOff>
      <xdr:row>29</xdr:row>
      <xdr:rowOff>110392</xdr:rowOff>
    </xdr:from>
    <xdr:to>
      <xdr:col>5</xdr:col>
      <xdr:colOff>146048</xdr:colOff>
      <xdr:row>30</xdr:row>
      <xdr:rowOff>322305</xdr:rowOff>
    </xdr:to>
    <xdr:sp macro="" textlink="">
      <xdr:nvSpPr>
        <xdr:cNvPr id="90" name="Text Box 28">
          <a:extLst>
            <a:ext uri="{FF2B5EF4-FFF2-40B4-BE49-F238E27FC236}">
              <a16:creationId xmlns:a16="http://schemas.microsoft.com/office/drawing/2014/main" id="{6CCA79E2-A154-40FF-9AB5-F8D6217B8E29}"/>
            </a:ext>
          </a:extLst>
        </xdr:cNvPr>
        <xdr:cNvSpPr txBox="1">
          <a:spLocks noChangeArrowheads="1"/>
        </xdr:cNvSpPr>
      </xdr:nvSpPr>
      <xdr:spPr bwMode="auto">
        <a:xfrm>
          <a:off x="4203063" y="10375167"/>
          <a:ext cx="1416685" cy="396063"/>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2</xdr:col>
      <xdr:colOff>168088</xdr:colOff>
      <xdr:row>25</xdr:row>
      <xdr:rowOff>123265</xdr:rowOff>
    </xdr:from>
    <xdr:to>
      <xdr:col>2</xdr:col>
      <xdr:colOff>168088</xdr:colOff>
      <xdr:row>33</xdr:row>
      <xdr:rowOff>32236</xdr:rowOff>
    </xdr:to>
    <xdr:cxnSp macro="">
      <xdr:nvCxnSpPr>
        <xdr:cNvPr id="93" name="Line 43">
          <a:extLst>
            <a:ext uri="{FF2B5EF4-FFF2-40B4-BE49-F238E27FC236}">
              <a16:creationId xmlns:a16="http://schemas.microsoft.com/office/drawing/2014/main" id="{1DDF90CE-4685-479D-B9B9-A42F86770BD2}"/>
            </a:ext>
          </a:extLst>
        </xdr:cNvPr>
        <xdr:cNvCxnSpPr>
          <a:cxnSpLocks noChangeShapeType="1"/>
        </xdr:cNvCxnSpPr>
      </xdr:nvCxnSpPr>
      <xdr:spPr bwMode="auto">
        <a:xfrm>
          <a:off x="1574613" y="9670490"/>
          <a:ext cx="0" cy="167427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90019</xdr:colOff>
      <xdr:row>25</xdr:row>
      <xdr:rowOff>150719</xdr:rowOff>
    </xdr:from>
    <xdr:to>
      <xdr:col>4</xdr:col>
      <xdr:colOff>90019</xdr:colOff>
      <xdr:row>33</xdr:row>
      <xdr:rowOff>46990</xdr:rowOff>
    </xdr:to>
    <xdr:cxnSp macro="">
      <xdr:nvCxnSpPr>
        <xdr:cNvPr id="94" name="Line 43">
          <a:extLst>
            <a:ext uri="{FF2B5EF4-FFF2-40B4-BE49-F238E27FC236}">
              <a16:creationId xmlns:a16="http://schemas.microsoft.com/office/drawing/2014/main" id="{CD9DE066-B071-46AB-BD58-5B2C539A66F8}"/>
            </a:ext>
          </a:extLst>
        </xdr:cNvPr>
        <xdr:cNvCxnSpPr>
          <a:cxnSpLocks noChangeShapeType="1"/>
        </xdr:cNvCxnSpPr>
      </xdr:nvCxnSpPr>
      <xdr:spPr bwMode="auto">
        <a:xfrm>
          <a:off x="3915894" y="9694769"/>
          <a:ext cx="0" cy="167109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5</xdr:col>
      <xdr:colOff>647511</xdr:colOff>
      <xdr:row>25</xdr:row>
      <xdr:rowOff>141381</xdr:rowOff>
    </xdr:from>
    <xdr:to>
      <xdr:col>5</xdr:col>
      <xdr:colOff>647511</xdr:colOff>
      <xdr:row>33</xdr:row>
      <xdr:rowOff>40827</xdr:rowOff>
    </xdr:to>
    <xdr:cxnSp macro="">
      <xdr:nvCxnSpPr>
        <xdr:cNvPr id="95" name="Line 43">
          <a:extLst>
            <a:ext uri="{FF2B5EF4-FFF2-40B4-BE49-F238E27FC236}">
              <a16:creationId xmlns:a16="http://schemas.microsoft.com/office/drawing/2014/main" id="{F911BFF9-C39E-43B2-8788-795BC507EE6F}"/>
            </a:ext>
          </a:extLst>
        </xdr:cNvPr>
        <xdr:cNvCxnSpPr>
          <a:cxnSpLocks noChangeShapeType="1"/>
        </xdr:cNvCxnSpPr>
      </xdr:nvCxnSpPr>
      <xdr:spPr bwMode="auto">
        <a:xfrm>
          <a:off x="6124386" y="9688606"/>
          <a:ext cx="0" cy="16679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12</xdr:col>
      <xdr:colOff>180411</xdr:colOff>
      <xdr:row>25</xdr:row>
      <xdr:rowOff>98426</xdr:rowOff>
    </xdr:from>
    <xdr:to>
      <xdr:col>12</xdr:col>
      <xdr:colOff>180411</xdr:colOff>
      <xdr:row>32</xdr:row>
      <xdr:rowOff>173992</xdr:rowOff>
    </xdr:to>
    <xdr:cxnSp macro="">
      <xdr:nvCxnSpPr>
        <xdr:cNvPr id="96" name="Line 43">
          <a:extLst>
            <a:ext uri="{FF2B5EF4-FFF2-40B4-BE49-F238E27FC236}">
              <a16:creationId xmlns:a16="http://schemas.microsoft.com/office/drawing/2014/main" id="{DAD16891-8BCE-4468-9F50-30E0DC624A7A}"/>
            </a:ext>
          </a:extLst>
        </xdr:cNvPr>
        <xdr:cNvCxnSpPr>
          <a:cxnSpLocks noChangeShapeType="1"/>
        </xdr:cNvCxnSpPr>
      </xdr:nvCxnSpPr>
      <xdr:spPr bwMode="auto">
        <a:xfrm>
          <a:off x="10718236" y="9645651"/>
          <a:ext cx="0" cy="166306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1117221</xdr:colOff>
      <xdr:row>25</xdr:row>
      <xdr:rowOff>121025</xdr:rowOff>
    </xdr:from>
    <xdr:to>
      <xdr:col>13</xdr:col>
      <xdr:colOff>1117221</xdr:colOff>
      <xdr:row>33</xdr:row>
      <xdr:rowOff>10946</xdr:rowOff>
    </xdr:to>
    <xdr:cxnSp macro="">
      <xdr:nvCxnSpPr>
        <xdr:cNvPr id="97" name="Line 43">
          <a:extLst>
            <a:ext uri="{FF2B5EF4-FFF2-40B4-BE49-F238E27FC236}">
              <a16:creationId xmlns:a16="http://schemas.microsoft.com/office/drawing/2014/main" id="{29688D1F-8FB9-427A-8050-96093998F510}"/>
            </a:ext>
          </a:extLst>
        </xdr:cNvPr>
        <xdr:cNvCxnSpPr>
          <a:cxnSpLocks noChangeShapeType="1"/>
        </xdr:cNvCxnSpPr>
      </xdr:nvCxnSpPr>
      <xdr:spPr bwMode="auto">
        <a:xfrm>
          <a:off x="12858371" y="9668250"/>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15</xdr:col>
      <xdr:colOff>397242</xdr:colOff>
      <xdr:row>25</xdr:row>
      <xdr:rowOff>121212</xdr:rowOff>
    </xdr:from>
    <xdr:to>
      <xdr:col>15</xdr:col>
      <xdr:colOff>397242</xdr:colOff>
      <xdr:row>33</xdr:row>
      <xdr:rowOff>4783</xdr:rowOff>
    </xdr:to>
    <xdr:cxnSp macro="">
      <xdr:nvCxnSpPr>
        <xdr:cNvPr id="98" name="Line 43">
          <a:extLst>
            <a:ext uri="{FF2B5EF4-FFF2-40B4-BE49-F238E27FC236}">
              <a16:creationId xmlns:a16="http://schemas.microsoft.com/office/drawing/2014/main" id="{DB6A247B-EFB1-4592-85B6-2E65581AFB78}"/>
            </a:ext>
          </a:extLst>
        </xdr:cNvPr>
        <xdr:cNvCxnSpPr>
          <a:cxnSpLocks noChangeShapeType="1"/>
        </xdr:cNvCxnSpPr>
      </xdr:nvCxnSpPr>
      <xdr:spPr bwMode="auto">
        <a:xfrm>
          <a:off x="14999067" y="9668437"/>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xdr:col>
      <xdr:colOff>90713</xdr:colOff>
      <xdr:row>0</xdr:row>
      <xdr:rowOff>99786</xdr:rowOff>
    </xdr:from>
    <xdr:to>
      <xdr:col>1</xdr:col>
      <xdr:colOff>596098</xdr:colOff>
      <xdr:row>0</xdr:row>
      <xdr:rowOff>292340</xdr:rowOff>
    </xdr:to>
    <xdr:sp macro="" textlink="">
      <xdr:nvSpPr>
        <xdr:cNvPr id="99" name="正方形/長方形 98">
          <a:extLst>
            <a:ext uri="{FF2B5EF4-FFF2-40B4-BE49-F238E27FC236}">
              <a16:creationId xmlns:a16="http://schemas.microsoft.com/office/drawing/2014/main" id="{49C47068-62EB-4631-8835-00BC38970DD8}"/>
            </a:ext>
          </a:extLst>
        </xdr:cNvPr>
        <xdr:cNvSpPr/>
      </xdr:nvSpPr>
      <xdr:spPr>
        <a:xfrm>
          <a:off x="287563" y="102961"/>
          <a:ext cx="511735" cy="19255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twoCellAnchor>
    <xdr:from>
      <xdr:col>14</xdr:col>
      <xdr:colOff>36792</xdr:colOff>
      <xdr:row>8</xdr:row>
      <xdr:rowOff>47137</xdr:rowOff>
    </xdr:from>
    <xdr:to>
      <xdr:col>14</xdr:col>
      <xdr:colOff>1617755</xdr:colOff>
      <xdr:row>8</xdr:row>
      <xdr:rowOff>505558</xdr:rowOff>
    </xdr:to>
    <xdr:sp macro="" textlink="">
      <xdr:nvSpPr>
        <xdr:cNvPr id="102" name="正方形/長方形 101">
          <a:extLst>
            <a:ext uri="{FF2B5EF4-FFF2-40B4-BE49-F238E27FC236}">
              <a16:creationId xmlns:a16="http://schemas.microsoft.com/office/drawing/2014/main" id="{8567E7F4-7FC8-4974-B892-AA91225C469C}"/>
            </a:ext>
          </a:extLst>
        </xdr:cNvPr>
        <xdr:cNvSpPr/>
      </xdr:nvSpPr>
      <xdr:spPr>
        <a:xfrm>
          <a:off x="12954157" y="1732329"/>
          <a:ext cx="1580963" cy="458421"/>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14</xdr:col>
      <xdr:colOff>44823</xdr:colOff>
      <xdr:row>12</xdr:row>
      <xdr:rowOff>59204</xdr:rowOff>
    </xdr:from>
    <xdr:to>
      <xdr:col>14</xdr:col>
      <xdr:colOff>1625786</xdr:colOff>
      <xdr:row>13</xdr:row>
      <xdr:rowOff>493059</xdr:rowOff>
    </xdr:to>
    <xdr:sp macro="" textlink="">
      <xdr:nvSpPr>
        <xdr:cNvPr id="106" name="正方形/長方形 105">
          <a:extLst>
            <a:ext uri="{FF2B5EF4-FFF2-40B4-BE49-F238E27FC236}">
              <a16:creationId xmlns:a16="http://schemas.microsoft.com/office/drawing/2014/main" id="{31415EB4-8A43-41C6-A782-E1FCB6C21089}"/>
            </a:ext>
          </a:extLst>
        </xdr:cNvPr>
        <xdr:cNvSpPr/>
      </xdr:nvSpPr>
      <xdr:spPr>
        <a:xfrm>
          <a:off x="13001998" y="3640604"/>
          <a:ext cx="1580963" cy="976780"/>
        </a:xfrm>
        <a:prstGeom prst="rect">
          <a:avLst/>
        </a:prstGeom>
        <a:noFill/>
        <a:ln w="1270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15</xdr:col>
      <xdr:colOff>25586</xdr:colOff>
      <xdr:row>11</xdr:row>
      <xdr:rowOff>56030</xdr:rowOff>
    </xdr:from>
    <xdr:to>
      <xdr:col>15</xdr:col>
      <xdr:colOff>1603374</xdr:colOff>
      <xdr:row>14</xdr:row>
      <xdr:rowOff>481853</xdr:rowOff>
    </xdr:to>
    <xdr:sp macro="" textlink="">
      <xdr:nvSpPr>
        <xdr:cNvPr id="107" name="正方形/長方形 106">
          <a:extLst>
            <a:ext uri="{FF2B5EF4-FFF2-40B4-BE49-F238E27FC236}">
              <a16:creationId xmlns:a16="http://schemas.microsoft.com/office/drawing/2014/main" id="{3E1C470C-3E91-4FE2-9867-B60F20A9029E}"/>
            </a:ext>
          </a:extLst>
        </xdr:cNvPr>
        <xdr:cNvSpPr/>
      </xdr:nvSpPr>
      <xdr:spPr>
        <a:xfrm>
          <a:off x="14630586" y="3094505"/>
          <a:ext cx="1574613" cy="2057773"/>
        </a:xfrm>
        <a:prstGeom prst="rect">
          <a:avLst/>
        </a:prstGeom>
        <a:noFill/>
        <a:ln w="1270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18</xdr:col>
      <xdr:colOff>465656</xdr:colOff>
      <xdr:row>13</xdr:row>
      <xdr:rowOff>218548</xdr:rowOff>
    </xdr:from>
    <xdr:to>
      <xdr:col>26</xdr:col>
      <xdr:colOff>571499</xdr:colOff>
      <xdr:row>14</xdr:row>
      <xdr:rowOff>102351</xdr:rowOff>
    </xdr:to>
    <xdr:sp macro="" textlink="">
      <xdr:nvSpPr>
        <xdr:cNvPr id="108" name="吹き出し: 線 107">
          <a:extLst>
            <a:ext uri="{FF2B5EF4-FFF2-40B4-BE49-F238E27FC236}">
              <a16:creationId xmlns:a16="http://schemas.microsoft.com/office/drawing/2014/main" id="{D909136F-C3F5-4E44-9443-2C8830F7FFF0}"/>
            </a:ext>
          </a:extLst>
        </xdr:cNvPr>
        <xdr:cNvSpPr/>
      </xdr:nvSpPr>
      <xdr:spPr>
        <a:xfrm>
          <a:off x="18242481" y="4346048"/>
          <a:ext cx="5665268" cy="426728"/>
        </a:xfrm>
        <a:prstGeom prst="borderCallout1">
          <a:avLst>
            <a:gd name="adj1" fmla="val 46250"/>
            <a:gd name="adj2" fmla="val 191"/>
            <a:gd name="adj3" fmla="val 47068"/>
            <a:gd name="adj4" fmla="val -42040"/>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できる限り詳細に記入してください。</a:t>
          </a:r>
        </a:p>
      </xdr:txBody>
    </xdr:sp>
    <xdr:clientData/>
  </xdr:twoCellAnchor>
  <xdr:twoCellAnchor>
    <xdr:from>
      <xdr:col>18</xdr:col>
      <xdr:colOff>473821</xdr:colOff>
      <xdr:row>15</xdr:row>
      <xdr:rowOff>115232</xdr:rowOff>
    </xdr:from>
    <xdr:to>
      <xdr:col>26</xdr:col>
      <xdr:colOff>571500</xdr:colOff>
      <xdr:row>19</xdr:row>
      <xdr:rowOff>306106</xdr:rowOff>
    </xdr:to>
    <xdr:sp macro="" textlink="">
      <xdr:nvSpPr>
        <xdr:cNvPr id="109" name="吹き出し: 折線 108">
          <a:extLst>
            <a:ext uri="{FF2B5EF4-FFF2-40B4-BE49-F238E27FC236}">
              <a16:creationId xmlns:a16="http://schemas.microsoft.com/office/drawing/2014/main" id="{C91D45DA-94FA-4867-B222-400C72C963DC}"/>
            </a:ext>
          </a:extLst>
        </xdr:cNvPr>
        <xdr:cNvSpPr/>
      </xdr:nvSpPr>
      <xdr:spPr>
        <a:xfrm>
          <a:off x="18247471" y="5325407"/>
          <a:ext cx="5660279" cy="2362574"/>
        </a:xfrm>
        <a:prstGeom prst="borderCallout2">
          <a:avLst>
            <a:gd name="adj1" fmla="val 47272"/>
            <a:gd name="adj2" fmla="val -216"/>
            <a:gd name="adj3" fmla="val 46914"/>
            <a:gd name="adj4" fmla="val -83283"/>
            <a:gd name="adj5" fmla="val -44646"/>
            <a:gd name="adj6" fmla="val -83351"/>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rgbClr val="FF0000"/>
              </a:solidFill>
              <a:latin typeface="Meiryo UI" panose="020B0604030504040204" pitchFamily="50" charset="-128"/>
              <a:ea typeface="Meiryo UI" panose="020B0604030504040204" pitchFamily="50" charset="-128"/>
            </a:rPr>
            <a:t>委託先からさらに委託している場合（請負その他委託の形式を問わない、再委託・再々委託等）においても、税込み１００万円以上の取引は原則すべて入力してください。</a:t>
          </a:r>
          <a:endParaRPr kumimoji="1" lang="en-US" altLang="ja-JP" sz="1400" kern="1200">
            <a:solidFill>
              <a:srgbClr val="FF0000"/>
            </a:solidFill>
            <a:latin typeface="Meiryo UI" panose="020B0604030504040204" pitchFamily="50" charset="-128"/>
            <a:ea typeface="Meiryo UI" panose="020B0604030504040204" pitchFamily="50" charset="-128"/>
          </a:endParaRPr>
        </a:p>
        <a:p>
          <a:pPr algn="l"/>
          <a:endParaRPr kumimoji="1" lang="en-US" altLang="ja-JP" sz="1400" kern="1200">
            <a:solidFill>
              <a:srgbClr val="FF0000"/>
            </a:solidFill>
            <a:latin typeface="Meiryo UI" panose="020B0604030504040204" pitchFamily="50" charset="-128"/>
            <a:ea typeface="Meiryo UI" panose="020B0604030504040204" pitchFamily="50" charset="-128"/>
          </a:endParaRPr>
        </a:p>
        <a:p>
          <a:pPr algn="l"/>
          <a:r>
            <a:rPr kumimoji="1" lang="ja-JP" altLang="en-US" sz="1400" kern="1200">
              <a:solidFill>
                <a:srgbClr val="FF0000"/>
              </a:solidFill>
              <a:latin typeface="Meiryo UI" panose="020B0604030504040204" pitchFamily="50" charset="-128"/>
              <a:ea typeface="Meiryo UI" panose="020B0604030504040204" pitchFamily="50" charset="-128"/>
            </a:rPr>
            <a:t>もし記入できない場合は「記入なし」としてください。</a:t>
          </a:r>
          <a:endParaRPr kumimoji="1" lang="en-US" altLang="ja-JP" sz="1400" kern="1200">
            <a:solidFill>
              <a:srgbClr val="FF0000"/>
            </a:solidFill>
            <a:latin typeface="Meiryo UI" panose="020B0604030504040204" pitchFamily="50" charset="-128"/>
            <a:ea typeface="Meiryo UI" panose="020B0604030504040204" pitchFamily="50" charset="-128"/>
          </a:endParaRPr>
        </a:p>
        <a:p>
          <a:pPr algn="l"/>
          <a:r>
            <a:rPr kumimoji="1" lang="ja-JP" altLang="en-US" sz="1400" kern="1200">
              <a:solidFill>
                <a:srgbClr val="FF0000"/>
              </a:solidFill>
              <a:latin typeface="Meiryo UI" panose="020B0604030504040204" pitchFamily="50" charset="-128"/>
              <a:ea typeface="Meiryo UI" panose="020B0604030504040204" pitchFamily="50" charset="-128"/>
            </a:rPr>
            <a:t>ただし、記入なしの場合においても、国または</a:t>
          </a:r>
          <a:r>
            <a:rPr kumimoji="1" lang="en-US" altLang="ja-JP" sz="1400" kern="1200">
              <a:solidFill>
                <a:srgbClr val="FF0000"/>
              </a:solidFill>
              <a:latin typeface="Meiryo UI" panose="020B0604030504040204" pitchFamily="50" charset="-128"/>
              <a:ea typeface="Meiryo UI" panose="020B0604030504040204" pitchFamily="50" charset="-128"/>
            </a:rPr>
            <a:t>SII</a:t>
          </a:r>
          <a:r>
            <a:rPr kumimoji="1" lang="ja-JP" altLang="en-US" sz="1400" kern="1200">
              <a:solidFill>
                <a:srgbClr val="FF0000"/>
              </a:solidFill>
              <a:latin typeface="Meiryo UI" panose="020B0604030504040204" pitchFamily="50" charset="-128"/>
              <a:ea typeface="Meiryo UI" panose="020B0604030504040204" pitchFamily="50" charset="-128"/>
            </a:rPr>
            <a:t>から個別に再委託先の契約金額の開示を求められた場合には必ず開示・提出をしてください。</a:t>
          </a:r>
        </a:p>
      </xdr:txBody>
    </xdr:sp>
    <xdr:clientData/>
  </xdr:twoCellAnchor>
  <xdr:twoCellAnchor>
    <xdr:from>
      <xdr:col>18</xdr:col>
      <xdr:colOff>475476</xdr:colOff>
      <xdr:row>21</xdr:row>
      <xdr:rowOff>458562</xdr:rowOff>
    </xdr:from>
    <xdr:to>
      <xdr:col>26</xdr:col>
      <xdr:colOff>570272</xdr:colOff>
      <xdr:row>25</xdr:row>
      <xdr:rowOff>39329</xdr:rowOff>
    </xdr:to>
    <xdr:sp macro="" textlink="">
      <xdr:nvSpPr>
        <xdr:cNvPr id="110" name="吹き出し: 線 109">
          <a:extLst>
            <a:ext uri="{FF2B5EF4-FFF2-40B4-BE49-F238E27FC236}">
              <a16:creationId xmlns:a16="http://schemas.microsoft.com/office/drawing/2014/main" id="{DD0B3007-F60B-4CEF-897D-3B8C178F95FC}"/>
            </a:ext>
          </a:extLst>
        </xdr:cNvPr>
        <xdr:cNvSpPr/>
      </xdr:nvSpPr>
      <xdr:spPr>
        <a:xfrm>
          <a:off x="18249126" y="8926287"/>
          <a:ext cx="5657396" cy="657092"/>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・上部表組に記載の内容と整合がとれているか確認してください。</a:t>
          </a:r>
        </a:p>
        <a:p>
          <a:pPr algn="l"/>
          <a:r>
            <a:rPr kumimoji="1" lang="ja-JP" altLang="en-US" sz="1400" kern="1200">
              <a:solidFill>
                <a:srgbClr val="FF0000"/>
              </a:solidFill>
              <a:latin typeface="Meiryo UI" panose="020B0604030504040204" pitchFamily="50" charset="-128"/>
              <a:ea typeface="Meiryo UI" panose="020B0604030504040204" pitchFamily="50" charset="-128"/>
            </a:rPr>
            <a:t>・上部表組の内容に伴い、適宜オブジェクトの追加・編集等を行ってください。</a:t>
          </a:r>
        </a:p>
      </xdr:txBody>
    </xdr:sp>
    <xdr:clientData/>
  </xdr:twoCellAnchor>
  <xdr:twoCellAnchor>
    <xdr:from>
      <xdr:col>1</xdr:col>
      <xdr:colOff>9525</xdr:colOff>
      <xdr:row>23</xdr:row>
      <xdr:rowOff>38100</xdr:rowOff>
    </xdr:from>
    <xdr:to>
      <xdr:col>2</xdr:col>
      <xdr:colOff>53915</xdr:colOff>
      <xdr:row>25</xdr:row>
      <xdr:rowOff>635</xdr:rowOff>
    </xdr:to>
    <xdr:sp macro="" textlink="">
      <xdr:nvSpPr>
        <xdr:cNvPr id="120" name="Text Box 27">
          <a:extLst>
            <a:ext uri="{FF2B5EF4-FFF2-40B4-BE49-F238E27FC236}">
              <a16:creationId xmlns:a16="http://schemas.microsoft.com/office/drawing/2014/main" id="{DBB65F33-A0EB-4D7C-A0BA-95A7B0D7DFB9}"/>
            </a:ext>
          </a:extLst>
        </xdr:cNvPr>
        <xdr:cNvSpPr txBox="1">
          <a:spLocks noChangeArrowheads="1"/>
        </xdr:cNvSpPr>
      </xdr:nvSpPr>
      <xdr:spPr bwMode="auto">
        <a:xfrm>
          <a:off x="206375" y="9220200"/>
          <a:ext cx="125406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xdr:col>
      <xdr:colOff>344716</xdr:colOff>
      <xdr:row>24</xdr:row>
      <xdr:rowOff>101681</xdr:rowOff>
    </xdr:from>
    <xdr:to>
      <xdr:col>3</xdr:col>
      <xdr:colOff>581298</xdr:colOff>
      <xdr:row>25</xdr:row>
      <xdr:rowOff>149893</xdr:rowOff>
    </xdr:to>
    <xdr:sp macro="" textlink="">
      <xdr:nvSpPr>
        <xdr:cNvPr id="121" name="Text Box 40">
          <a:extLst>
            <a:ext uri="{FF2B5EF4-FFF2-40B4-BE49-F238E27FC236}">
              <a16:creationId xmlns:a16="http://schemas.microsoft.com/office/drawing/2014/main" id="{974B09C2-6262-403B-8824-4EA5E22B43D7}"/>
            </a:ext>
          </a:extLst>
        </xdr:cNvPr>
        <xdr:cNvSpPr txBox="1">
          <a:spLocks noChangeArrowheads="1"/>
        </xdr:cNvSpPr>
      </xdr:nvSpPr>
      <xdr:spPr bwMode="auto">
        <a:xfrm>
          <a:off x="1754416" y="9467931"/>
          <a:ext cx="1443082" cy="22601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417286</xdr:colOff>
      <xdr:row>24</xdr:row>
      <xdr:rowOff>84633</xdr:rowOff>
    </xdr:from>
    <xdr:to>
      <xdr:col>5</xdr:col>
      <xdr:colOff>136072</xdr:colOff>
      <xdr:row>26</xdr:row>
      <xdr:rowOff>7978</xdr:rowOff>
    </xdr:to>
    <xdr:sp macro="" textlink="">
      <xdr:nvSpPr>
        <xdr:cNvPr id="122" name="Text Box 41">
          <a:extLst>
            <a:ext uri="{FF2B5EF4-FFF2-40B4-BE49-F238E27FC236}">
              <a16:creationId xmlns:a16="http://schemas.microsoft.com/office/drawing/2014/main" id="{E527509F-1EBF-4655-B031-742F4A1E92DD}"/>
            </a:ext>
          </a:extLst>
        </xdr:cNvPr>
        <xdr:cNvSpPr txBox="1">
          <a:spLocks noChangeArrowheads="1"/>
        </xdr:cNvSpPr>
      </xdr:nvSpPr>
      <xdr:spPr bwMode="auto">
        <a:xfrm>
          <a:off x="4246336" y="9450883"/>
          <a:ext cx="1366611" cy="285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1025982</xdr:colOff>
      <xdr:row>24</xdr:row>
      <xdr:rowOff>95784</xdr:rowOff>
    </xdr:from>
    <xdr:to>
      <xdr:col>6</xdr:col>
      <xdr:colOff>727078</xdr:colOff>
      <xdr:row>26</xdr:row>
      <xdr:rowOff>10058</xdr:rowOff>
    </xdr:to>
    <xdr:sp macro="" textlink="">
      <xdr:nvSpPr>
        <xdr:cNvPr id="123" name="Text Box 42">
          <a:extLst>
            <a:ext uri="{FF2B5EF4-FFF2-40B4-BE49-F238E27FC236}">
              <a16:creationId xmlns:a16="http://schemas.microsoft.com/office/drawing/2014/main" id="{20A561EE-4CA2-45F7-9B71-6C6AEF5A3381}"/>
            </a:ext>
          </a:extLst>
        </xdr:cNvPr>
        <xdr:cNvSpPr txBox="1">
          <a:spLocks noChangeArrowheads="1"/>
        </xdr:cNvSpPr>
      </xdr:nvSpPr>
      <xdr:spPr bwMode="auto">
        <a:xfrm>
          <a:off x="6502857" y="9458859"/>
          <a:ext cx="1352096" cy="27304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xdr:col>
      <xdr:colOff>552450</xdr:colOff>
      <xdr:row>27</xdr:row>
      <xdr:rowOff>32884</xdr:rowOff>
    </xdr:from>
    <xdr:to>
      <xdr:col>4</xdr:col>
      <xdr:colOff>382633</xdr:colOff>
      <xdr:row>27</xdr:row>
      <xdr:rowOff>36290</xdr:rowOff>
    </xdr:to>
    <xdr:cxnSp macro="">
      <xdr:nvCxnSpPr>
        <xdr:cNvPr id="124" name="Line 39">
          <a:extLst>
            <a:ext uri="{FF2B5EF4-FFF2-40B4-BE49-F238E27FC236}">
              <a16:creationId xmlns:a16="http://schemas.microsoft.com/office/drawing/2014/main" id="{65F634CA-39F3-4149-BA2B-EC8EEF2BC01B}"/>
            </a:ext>
          </a:extLst>
        </xdr:cNvPr>
        <xdr:cNvCxnSpPr>
          <a:cxnSpLocks noChangeShapeType="1"/>
        </xdr:cNvCxnSpPr>
      </xdr:nvCxnSpPr>
      <xdr:spPr bwMode="auto">
        <a:xfrm flipV="1">
          <a:off x="3171825" y="9935709"/>
          <a:ext cx="1039858" cy="658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896814</xdr:colOff>
      <xdr:row>25</xdr:row>
      <xdr:rowOff>634</xdr:rowOff>
    </xdr:from>
    <xdr:to>
      <xdr:col>2</xdr:col>
      <xdr:colOff>343759</xdr:colOff>
      <xdr:row>31</xdr:row>
      <xdr:rowOff>101920</xdr:rowOff>
    </xdr:to>
    <xdr:cxnSp macro="">
      <xdr:nvCxnSpPr>
        <xdr:cNvPr id="125" name="コネクタ: カギ線 124">
          <a:extLst>
            <a:ext uri="{FF2B5EF4-FFF2-40B4-BE49-F238E27FC236}">
              <a16:creationId xmlns:a16="http://schemas.microsoft.com/office/drawing/2014/main" id="{F0931888-5C7C-46E7-B688-6E48706DC9C9}"/>
            </a:ext>
          </a:extLst>
        </xdr:cNvPr>
        <xdr:cNvCxnSpPr>
          <a:cxnSpLocks/>
        </xdr:cNvCxnSpPr>
      </xdr:nvCxnSpPr>
      <xdr:spPr>
        <a:xfrm rot="16200000" flipH="1">
          <a:off x="66806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351790</xdr:colOff>
      <xdr:row>30</xdr:row>
      <xdr:rowOff>418465</xdr:rowOff>
    </xdr:from>
    <xdr:to>
      <xdr:col>3</xdr:col>
      <xdr:colOff>571500</xdr:colOff>
      <xdr:row>32</xdr:row>
      <xdr:rowOff>125099</xdr:rowOff>
    </xdr:to>
    <xdr:sp macro="" textlink="">
      <xdr:nvSpPr>
        <xdr:cNvPr id="126" name="Text Box 28">
          <a:extLst>
            <a:ext uri="{FF2B5EF4-FFF2-40B4-BE49-F238E27FC236}">
              <a16:creationId xmlns:a16="http://schemas.microsoft.com/office/drawing/2014/main" id="{A1C6FE22-7BEB-4EA1-A794-B82A960B256A}"/>
            </a:ext>
          </a:extLst>
        </xdr:cNvPr>
        <xdr:cNvSpPr txBox="1">
          <a:spLocks noChangeArrowheads="1"/>
        </xdr:cNvSpPr>
      </xdr:nvSpPr>
      <xdr:spPr bwMode="auto">
        <a:xfrm>
          <a:off x="176466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552450</xdr:colOff>
      <xdr:row>27</xdr:row>
      <xdr:rowOff>36290</xdr:rowOff>
    </xdr:from>
    <xdr:to>
      <xdr:col>4</xdr:col>
      <xdr:colOff>382633</xdr:colOff>
      <xdr:row>30</xdr:row>
      <xdr:rowOff>125893</xdr:rowOff>
    </xdr:to>
    <xdr:cxnSp macro="">
      <xdr:nvCxnSpPr>
        <xdr:cNvPr id="127" name="コネクタ: カギ線 126">
          <a:extLst>
            <a:ext uri="{FF2B5EF4-FFF2-40B4-BE49-F238E27FC236}">
              <a16:creationId xmlns:a16="http://schemas.microsoft.com/office/drawing/2014/main" id="{333920D0-AFA8-4DA8-A8DC-DB5523E71D79}"/>
            </a:ext>
          </a:extLst>
        </xdr:cNvPr>
        <xdr:cNvCxnSpPr>
          <a:cxnSpLocks/>
        </xdr:cNvCxnSpPr>
      </xdr:nvCxnSpPr>
      <xdr:spPr>
        <a:xfrm>
          <a:off x="3171825" y="9942290"/>
          <a:ext cx="1039858" cy="629353"/>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897891</xdr:colOff>
      <xdr:row>27</xdr:row>
      <xdr:rowOff>26990</xdr:rowOff>
    </xdr:from>
    <xdr:to>
      <xdr:col>2</xdr:col>
      <xdr:colOff>323215</xdr:colOff>
      <xdr:row>27</xdr:row>
      <xdr:rowOff>36290</xdr:rowOff>
    </xdr:to>
    <xdr:cxnSp macro="">
      <xdr:nvCxnSpPr>
        <xdr:cNvPr id="128" name="Line 39">
          <a:extLst>
            <a:ext uri="{FF2B5EF4-FFF2-40B4-BE49-F238E27FC236}">
              <a16:creationId xmlns:a16="http://schemas.microsoft.com/office/drawing/2014/main" id="{EC90F482-82BE-476E-961E-B34F89F8734F}"/>
            </a:ext>
          </a:extLst>
        </xdr:cNvPr>
        <xdr:cNvCxnSpPr>
          <a:cxnSpLocks noChangeShapeType="1"/>
        </xdr:cNvCxnSpPr>
      </xdr:nvCxnSpPr>
      <xdr:spPr bwMode="auto">
        <a:xfrm flipH="1" flipV="1">
          <a:off x="1097916" y="9936165"/>
          <a:ext cx="634999" cy="612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45809</xdr:colOff>
      <xdr:row>23</xdr:row>
      <xdr:rowOff>38100</xdr:rowOff>
    </xdr:from>
    <xdr:to>
      <xdr:col>12</xdr:col>
      <xdr:colOff>90199</xdr:colOff>
      <xdr:row>25</xdr:row>
      <xdr:rowOff>635</xdr:rowOff>
    </xdr:to>
    <xdr:sp macro="" textlink="">
      <xdr:nvSpPr>
        <xdr:cNvPr id="129" name="Text Box 27">
          <a:extLst>
            <a:ext uri="{FF2B5EF4-FFF2-40B4-BE49-F238E27FC236}">
              <a16:creationId xmlns:a16="http://schemas.microsoft.com/office/drawing/2014/main" id="{55B2EE2C-9778-439A-9922-FA9D510D05A1}"/>
            </a:ext>
          </a:extLst>
        </xdr:cNvPr>
        <xdr:cNvSpPr txBox="1">
          <a:spLocks noChangeArrowheads="1"/>
        </xdr:cNvSpPr>
      </xdr:nvSpPr>
      <xdr:spPr bwMode="auto">
        <a:xfrm>
          <a:off x="9373959" y="9220200"/>
          <a:ext cx="124771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12</xdr:col>
      <xdr:colOff>344714</xdr:colOff>
      <xdr:row>24</xdr:row>
      <xdr:rowOff>52613</xdr:rowOff>
    </xdr:from>
    <xdr:to>
      <xdr:col>13</xdr:col>
      <xdr:colOff>535213</xdr:colOff>
      <xdr:row>25</xdr:row>
      <xdr:rowOff>136070</xdr:rowOff>
    </xdr:to>
    <xdr:sp macro="" textlink="">
      <xdr:nvSpPr>
        <xdr:cNvPr id="130" name="Text Box 40">
          <a:extLst>
            <a:ext uri="{FF2B5EF4-FFF2-40B4-BE49-F238E27FC236}">
              <a16:creationId xmlns:a16="http://schemas.microsoft.com/office/drawing/2014/main" id="{8E27352C-7EC2-49D5-8F57-2B2A2B54452C}"/>
            </a:ext>
          </a:extLst>
        </xdr:cNvPr>
        <xdr:cNvSpPr txBox="1">
          <a:spLocks noChangeArrowheads="1"/>
        </xdr:cNvSpPr>
      </xdr:nvSpPr>
      <xdr:spPr bwMode="auto">
        <a:xfrm>
          <a:off x="10879364" y="9412513"/>
          <a:ext cx="1400174" cy="267607"/>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174490</xdr:colOff>
      <xdr:row>24</xdr:row>
      <xdr:rowOff>43543</xdr:rowOff>
    </xdr:from>
    <xdr:to>
      <xdr:col>14</xdr:col>
      <xdr:colOff>1587499</xdr:colOff>
      <xdr:row>25</xdr:row>
      <xdr:rowOff>145143</xdr:rowOff>
    </xdr:to>
    <xdr:sp macro="" textlink="">
      <xdr:nvSpPr>
        <xdr:cNvPr id="131" name="Text Box 41">
          <a:extLst>
            <a:ext uri="{FF2B5EF4-FFF2-40B4-BE49-F238E27FC236}">
              <a16:creationId xmlns:a16="http://schemas.microsoft.com/office/drawing/2014/main" id="{FCD4A5AC-D60B-41FC-B086-2413DEB515B1}"/>
            </a:ext>
          </a:extLst>
        </xdr:cNvPr>
        <xdr:cNvSpPr txBox="1">
          <a:spLocks noChangeArrowheads="1"/>
        </xdr:cNvSpPr>
      </xdr:nvSpPr>
      <xdr:spPr bwMode="auto">
        <a:xfrm>
          <a:off x="13128490" y="9409793"/>
          <a:ext cx="1416184" cy="276225"/>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762213</xdr:colOff>
      <xdr:row>24</xdr:row>
      <xdr:rowOff>46718</xdr:rowOff>
    </xdr:from>
    <xdr:to>
      <xdr:col>16</xdr:col>
      <xdr:colOff>517070</xdr:colOff>
      <xdr:row>25</xdr:row>
      <xdr:rowOff>136072</xdr:rowOff>
    </xdr:to>
    <xdr:sp macro="" textlink="">
      <xdr:nvSpPr>
        <xdr:cNvPr id="132" name="Text Box 42">
          <a:extLst>
            <a:ext uri="{FF2B5EF4-FFF2-40B4-BE49-F238E27FC236}">
              <a16:creationId xmlns:a16="http://schemas.microsoft.com/office/drawing/2014/main" id="{1FE4AFB8-3976-43E5-AE69-D0E0A956108F}"/>
            </a:ext>
          </a:extLst>
        </xdr:cNvPr>
        <xdr:cNvSpPr txBox="1">
          <a:spLocks noChangeArrowheads="1"/>
        </xdr:cNvSpPr>
      </xdr:nvSpPr>
      <xdr:spPr bwMode="auto">
        <a:xfrm>
          <a:off x="15364038" y="9412968"/>
          <a:ext cx="1402682" cy="267154"/>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13</xdr:col>
      <xdr:colOff>552450</xdr:colOff>
      <xdr:row>27</xdr:row>
      <xdr:rowOff>31299</xdr:rowOff>
    </xdr:from>
    <xdr:to>
      <xdr:col>14</xdr:col>
      <xdr:colOff>164918</xdr:colOff>
      <xdr:row>27</xdr:row>
      <xdr:rowOff>33339</xdr:rowOff>
    </xdr:to>
    <xdr:cxnSp macro="">
      <xdr:nvCxnSpPr>
        <xdr:cNvPr id="133" name="Line 39">
          <a:extLst>
            <a:ext uri="{FF2B5EF4-FFF2-40B4-BE49-F238E27FC236}">
              <a16:creationId xmlns:a16="http://schemas.microsoft.com/office/drawing/2014/main" id="{03C04233-A068-47C6-9477-B41FC7139904}"/>
            </a:ext>
          </a:extLst>
        </xdr:cNvPr>
        <xdr:cNvCxnSpPr>
          <a:cxnSpLocks noChangeShapeType="1"/>
          <a:stCxn id="139" idx="3"/>
          <a:endCxn id="140" idx="1"/>
        </xdr:cNvCxnSpPr>
      </xdr:nvCxnSpPr>
      <xdr:spPr bwMode="auto">
        <a:xfrm flipV="1">
          <a:off x="12296775" y="9934124"/>
          <a:ext cx="818968"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896814</xdr:colOff>
      <xdr:row>25</xdr:row>
      <xdr:rowOff>634</xdr:rowOff>
    </xdr:from>
    <xdr:to>
      <xdr:col>12</xdr:col>
      <xdr:colOff>343759</xdr:colOff>
      <xdr:row>31</xdr:row>
      <xdr:rowOff>101920</xdr:rowOff>
    </xdr:to>
    <xdr:cxnSp macro="">
      <xdr:nvCxnSpPr>
        <xdr:cNvPr id="134" name="コネクタ: カギ線 133">
          <a:extLst>
            <a:ext uri="{FF2B5EF4-FFF2-40B4-BE49-F238E27FC236}">
              <a16:creationId xmlns:a16="http://schemas.microsoft.com/office/drawing/2014/main" id="{C8BC6CE5-B574-4FC8-BBCA-4E9788143E99}"/>
            </a:ext>
          </a:extLst>
        </xdr:cNvPr>
        <xdr:cNvCxnSpPr>
          <a:cxnSpLocks/>
        </xdr:cNvCxnSpPr>
      </xdr:nvCxnSpPr>
      <xdr:spPr>
        <a:xfrm rot="16200000" flipH="1">
          <a:off x="979301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351790</xdr:colOff>
      <xdr:row>30</xdr:row>
      <xdr:rowOff>418465</xdr:rowOff>
    </xdr:from>
    <xdr:to>
      <xdr:col>13</xdr:col>
      <xdr:colOff>571500</xdr:colOff>
      <xdr:row>32</xdr:row>
      <xdr:rowOff>125099</xdr:rowOff>
    </xdr:to>
    <xdr:sp macro="" textlink="">
      <xdr:nvSpPr>
        <xdr:cNvPr id="135" name="Text Box 28">
          <a:extLst>
            <a:ext uri="{FF2B5EF4-FFF2-40B4-BE49-F238E27FC236}">
              <a16:creationId xmlns:a16="http://schemas.microsoft.com/office/drawing/2014/main" id="{EF74B30D-E1FB-45D2-9E79-2F97B0613F71}"/>
            </a:ext>
          </a:extLst>
        </xdr:cNvPr>
        <xdr:cNvSpPr txBox="1">
          <a:spLocks noChangeArrowheads="1"/>
        </xdr:cNvSpPr>
      </xdr:nvSpPr>
      <xdr:spPr bwMode="auto">
        <a:xfrm>
          <a:off x="1088961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rPr>
            <a:t>株式会社</a:t>
          </a:r>
          <a:r>
            <a:rPr lang="en-US" altLang="ja-JP" sz="1100">
              <a:solidFill>
                <a:srgbClr val="0070C0"/>
              </a:solidFill>
              <a:effectLst/>
              <a:latin typeface="ＭＳ 明朝" panose="02020609040205080304" pitchFamily="17" charset="-128"/>
              <a:ea typeface="ＭＳ 明朝" panose="02020609040205080304" pitchFamily="17" charset="-128"/>
            </a:rPr>
            <a:t>×××</a:t>
          </a:r>
          <a:endParaRPr lang="ja-JP" altLang="ja-JP" sz="1100">
            <a:solidFill>
              <a:srgbClr val="0070C0"/>
            </a:solidFill>
            <a:effectLst/>
            <a:latin typeface="ＭＳ 明朝" panose="02020609040205080304" pitchFamily="17" charset="-128"/>
            <a:ea typeface="ＭＳ 明朝" panose="02020609040205080304" pitchFamily="17" charset="-128"/>
          </a:endParaRPr>
        </a:p>
      </xdr:txBody>
    </xdr:sp>
    <xdr:clientData/>
  </xdr:twoCellAnchor>
  <xdr:twoCellAnchor>
    <xdr:from>
      <xdr:col>14</xdr:col>
      <xdr:colOff>155847</xdr:colOff>
      <xdr:row>29</xdr:row>
      <xdr:rowOff>87358</xdr:rowOff>
    </xdr:from>
    <xdr:to>
      <xdr:col>14</xdr:col>
      <xdr:colOff>1575707</xdr:colOff>
      <xdr:row>30</xdr:row>
      <xdr:rowOff>295642</xdr:rowOff>
    </xdr:to>
    <xdr:sp macro="" textlink="">
      <xdr:nvSpPr>
        <xdr:cNvPr id="136" name="Text Box 28">
          <a:extLst>
            <a:ext uri="{FF2B5EF4-FFF2-40B4-BE49-F238E27FC236}">
              <a16:creationId xmlns:a16="http://schemas.microsoft.com/office/drawing/2014/main" id="{C7724229-E0F0-499D-98D2-DC1967890F8A}"/>
            </a:ext>
          </a:extLst>
        </xdr:cNvPr>
        <xdr:cNvSpPr txBox="1">
          <a:spLocks noChangeArrowheads="1"/>
        </xdr:cNvSpPr>
      </xdr:nvSpPr>
      <xdr:spPr bwMode="auto">
        <a:xfrm>
          <a:off x="13113022" y="10352133"/>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endParaRPr lang="ja-JP" altLang="ja-JP" sz="1100">
            <a:solidFill>
              <a:srgbClr val="0066FF"/>
            </a:solidFill>
            <a:effectLst/>
            <a:latin typeface="ＭＳ 明朝" panose="02020609040205080304" pitchFamily="17" charset="-128"/>
            <a:ea typeface="ＭＳ 明朝" panose="02020609040205080304" pitchFamily="17" charset="-128"/>
          </a:endParaRPr>
        </a:p>
      </xdr:txBody>
    </xdr:sp>
    <xdr:clientData/>
  </xdr:twoCellAnchor>
  <xdr:twoCellAnchor>
    <xdr:from>
      <xdr:col>13</xdr:col>
      <xdr:colOff>552450</xdr:colOff>
      <xdr:row>27</xdr:row>
      <xdr:rowOff>33339</xdr:rowOff>
    </xdr:from>
    <xdr:to>
      <xdr:col>14</xdr:col>
      <xdr:colOff>155847</xdr:colOff>
      <xdr:row>30</xdr:row>
      <xdr:rowOff>101853</xdr:rowOff>
    </xdr:to>
    <xdr:cxnSp macro="">
      <xdr:nvCxnSpPr>
        <xdr:cNvPr id="137" name="コネクタ: カギ線 136">
          <a:extLst>
            <a:ext uri="{FF2B5EF4-FFF2-40B4-BE49-F238E27FC236}">
              <a16:creationId xmlns:a16="http://schemas.microsoft.com/office/drawing/2014/main" id="{808EB001-A08C-4EFC-AB86-84DCA99F4BE4}"/>
            </a:ext>
          </a:extLst>
        </xdr:cNvPr>
        <xdr:cNvCxnSpPr>
          <a:cxnSpLocks/>
          <a:stCxn id="139" idx="3"/>
          <a:endCxn id="136" idx="1"/>
        </xdr:cNvCxnSpPr>
      </xdr:nvCxnSpPr>
      <xdr:spPr>
        <a:xfrm>
          <a:off x="12296775" y="9936164"/>
          <a:ext cx="816247" cy="617789"/>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897891</xdr:colOff>
      <xdr:row>27</xdr:row>
      <xdr:rowOff>26989</xdr:rowOff>
    </xdr:from>
    <xdr:to>
      <xdr:col>12</xdr:col>
      <xdr:colOff>323215</xdr:colOff>
      <xdr:row>27</xdr:row>
      <xdr:rowOff>26990</xdr:rowOff>
    </xdr:to>
    <xdr:cxnSp macro="">
      <xdr:nvCxnSpPr>
        <xdr:cNvPr id="138" name="Line 39">
          <a:extLst>
            <a:ext uri="{FF2B5EF4-FFF2-40B4-BE49-F238E27FC236}">
              <a16:creationId xmlns:a16="http://schemas.microsoft.com/office/drawing/2014/main" id="{A12B9BB4-B54D-4EB2-A91A-6977E1131CEE}"/>
            </a:ext>
          </a:extLst>
        </xdr:cNvPr>
        <xdr:cNvCxnSpPr>
          <a:cxnSpLocks noChangeShapeType="1"/>
          <a:stCxn id="139" idx="1"/>
        </xdr:cNvCxnSpPr>
      </xdr:nvCxnSpPr>
      <xdr:spPr bwMode="auto">
        <a:xfrm flipH="1">
          <a:off x="10222866" y="9936164"/>
          <a:ext cx="634999" cy="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323215</xdr:colOff>
      <xdr:row>26</xdr:row>
      <xdr:rowOff>19684</xdr:rowOff>
    </xdr:from>
    <xdr:to>
      <xdr:col>13</xdr:col>
      <xdr:colOff>552450</xdr:colOff>
      <xdr:row>28</xdr:row>
      <xdr:rowOff>46993</xdr:rowOff>
    </xdr:to>
    <xdr:sp macro="" textlink="">
      <xdr:nvSpPr>
        <xdr:cNvPr id="139" name="Text Box 28">
          <a:extLst>
            <a:ext uri="{FF2B5EF4-FFF2-40B4-BE49-F238E27FC236}">
              <a16:creationId xmlns:a16="http://schemas.microsoft.com/office/drawing/2014/main" id="{151246F8-FA18-4003-BB7B-37C8CBD639AE}"/>
            </a:ext>
          </a:extLst>
        </xdr:cNvPr>
        <xdr:cNvSpPr txBox="1">
          <a:spLocks noChangeArrowheads="1"/>
        </xdr:cNvSpPr>
      </xdr:nvSpPr>
      <xdr:spPr bwMode="auto">
        <a:xfrm>
          <a:off x="10857865" y="9744709"/>
          <a:ext cx="1438910" cy="39243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altLang="en-US"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rPr>
            <a:t>○○○株式会社</a:t>
          </a:r>
          <a:endParaRPr lang="ja-JP"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164918</xdr:colOff>
      <xdr:row>26</xdr:row>
      <xdr:rowOff>16056</xdr:rowOff>
    </xdr:from>
    <xdr:to>
      <xdr:col>14</xdr:col>
      <xdr:colOff>1584778</xdr:colOff>
      <xdr:row>28</xdr:row>
      <xdr:rowOff>46540</xdr:rowOff>
    </xdr:to>
    <xdr:sp macro="" textlink="">
      <xdr:nvSpPr>
        <xdr:cNvPr id="140" name="Text Box 28">
          <a:extLst>
            <a:ext uri="{FF2B5EF4-FFF2-40B4-BE49-F238E27FC236}">
              <a16:creationId xmlns:a16="http://schemas.microsoft.com/office/drawing/2014/main" id="{B882FCFD-2136-41F3-9C01-1B6378B862CC}"/>
            </a:ext>
          </a:extLst>
        </xdr:cNvPr>
        <xdr:cNvSpPr txBox="1">
          <a:spLocks noChangeArrowheads="1"/>
        </xdr:cNvSpPr>
      </xdr:nvSpPr>
      <xdr:spPr bwMode="auto">
        <a:xfrm>
          <a:off x="13115743" y="9741081"/>
          <a:ext cx="1426210" cy="39560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endParaRPr lang="ja-JP" altLang="ja-JP" sz="1100">
            <a:solidFill>
              <a:srgbClr val="0070C0"/>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5</xdr:col>
      <xdr:colOff>145596</xdr:colOff>
      <xdr:row>27</xdr:row>
      <xdr:rowOff>25629</xdr:rowOff>
    </xdr:from>
    <xdr:to>
      <xdr:col>5</xdr:col>
      <xdr:colOff>1020535</xdr:colOff>
      <xdr:row>27</xdr:row>
      <xdr:rowOff>27214</xdr:rowOff>
    </xdr:to>
    <xdr:cxnSp macro="">
      <xdr:nvCxnSpPr>
        <xdr:cNvPr id="142" name="Line 39">
          <a:extLst>
            <a:ext uri="{FF2B5EF4-FFF2-40B4-BE49-F238E27FC236}">
              <a16:creationId xmlns:a16="http://schemas.microsoft.com/office/drawing/2014/main" id="{38AD6E3B-51F1-435B-BAF8-0C6EF1F05D10}"/>
            </a:ext>
          </a:extLst>
        </xdr:cNvPr>
        <xdr:cNvCxnSpPr>
          <a:cxnSpLocks noChangeShapeType="1"/>
        </xdr:cNvCxnSpPr>
      </xdr:nvCxnSpPr>
      <xdr:spPr bwMode="auto">
        <a:xfrm>
          <a:off x="5619296" y="9934804"/>
          <a:ext cx="874939" cy="158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1008110</xdr:colOff>
      <xdr:row>26</xdr:row>
      <xdr:rowOff>11521</xdr:rowOff>
    </xdr:from>
    <xdr:to>
      <xdr:col>6</xdr:col>
      <xdr:colOff>776970</xdr:colOff>
      <xdr:row>28</xdr:row>
      <xdr:rowOff>35655</xdr:rowOff>
    </xdr:to>
    <xdr:sp macro="" textlink="">
      <xdr:nvSpPr>
        <xdr:cNvPr id="143" name="Text Box 28">
          <a:extLst>
            <a:ext uri="{FF2B5EF4-FFF2-40B4-BE49-F238E27FC236}">
              <a16:creationId xmlns:a16="http://schemas.microsoft.com/office/drawing/2014/main" id="{D568C961-D14C-4514-B970-56CDB59731CD}"/>
            </a:ext>
          </a:extLst>
        </xdr:cNvPr>
        <xdr:cNvSpPr txBox="1">
          <a:spLocks noChangeArrowheads="1"/>
        </xdr:cNvSpPr>
      </xdr:nvSpPr>
      <xdr:spPr bwMode="auto">
        <a:xfrm>
          <a:off x="6484985" y="9733371"/>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15</xdr:col>
      <xdr:colOff>752746</xdr:colOff>
      <xdr:row>26</xdr:row>
      <xdr:rowOff>14242</xdr:rowOff>
    </xdr:from>
    <xdr:to>
      <xdr:col>16</xdr:col>
      <xdr:colOff>521606</xdr:colOff>
      <xdr:row>28</xdr:row>
      <xdr:rowOff>44726</xdr:rowOff>
    </xdr:to>
    <xdr:sp macro="" textlink="">
      <xdr:nvSpPr>
        <xdr:cNvPr id="144" name="Text Box 28">
          <a:extLst>
            <a:ext uri="{FF2B5EF4-FFF2-40B4-BE49-F238E27FC236}">
              <a16:creationId xmlns:a16="http://schemas.microsoft.com/office/drawing/2014/main" id="{1D56DB42-76FB-4A20-AB7B-DEF70448FF97}"/>
            </a:ext>
          </a:extLst>
        </xdr:cNvPr>
        <xdr:cNvSpPr txBox="1">
          <a:spLocks noChangeArrowheads="1"/>
        </xdr:cNvSpPr>
      </xdr:nvSpPr>
      <xdr:spPr bwMode="auto">
        <a:xfrm>
          <a:off x="15351396" y="9736092"/>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p>
      </xdr:txBody>
    </xdr:sp>
    <xdr:clientData/>
  </xdr:twoCellAnchor>
  <xdr:twoCellAnchor>
    <xdr:from>
      <xdr:col>14</xdr:col>
      <xdr:colOff>1584779</xdr:colOff>
      <xdr:row>27</xdr:row>
      <xdr:rowOff>29486</xdr:rowOff>
    </xdr:from>
    <xdr:to>
      <xdr:col>15</xdr:col>
      <xdr:colOff>752747</xdr:colOff>
      <xdr:row>27</xdr:row>
      <xdr:rowOff>31526</xdr:rowOff>
    </xdr:to>
    <xdr:cxnSp macro="">
      <xdr:nvCxnSpPr>
        <xdr:cNvPr id="145" name="Line 39">
          <a:extLst>
            <a:ext uri="{FF2B5EF4-FFF2-40B4-BE49-F238E27FC236}">
              <a16:creationId xmlns:a16="http://schemas.microsoft.com/office/drawing/2014/main" id="{FC5E5C39-91F3-47B1-8369-82EAC8326883}"/>
            </a:ext>
          </a:extLst>
        </xdr:cNvPr>
        <xdr:cNvCxnSpPr>
          <a:cxnSpLocks noChangeShapeType="1"/>
        </xdr:cNvCxnSpPr>
      </xdr:nvCxnSpPr>
      <xdr:spPr bwMode="auto">
        <a:xfrm flipV="1">
          <a:off x="14541954" y="9932311"/>
          <a:ext cx="809443"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xdr:colOff>
      <xdr:row>0</xdr:row>
      <xdr:rowOff>95446</xdr:rowOff>
    </xdr:from>
    <xdr:to>
      <xdr:col>12</xdr:col>
      <xdr:colOff>395942</xdr:colOff>
      <xdr:row>0</xdr:row>
      <xdr:rowOff>321233</xdr:rowOff>
    </xdr:to>
    <xdr:sp macro="" textlink="">
      <xdr:nvSpPr>
        <xdr:cNvPr id="146" name="テキスト ボックス 145">
          <a:extLst>
            <a:ext uri="{FF2B5EF4-FFF2-40B4-BE49-F238E27FC236}">
              <a16:creationId xmlns:a16="http://schemas.microsoft.com/office/drawing/2014/main" id="{7DC5BD0A-B82A-45BC-9196-9AAD6BC10F16}"/>
            </a:ext>
          </a:extLst>
        </xdr:cNvPr>
        <xdr:cNvSpPr txBox="1">
          <a:spLocks noChangeAspect="1"/>
        </xdr:cNvSpPr>
      </xdr:nvSpPr>
      <xdr:spPr>
        <a:xfrm>
          <a:off x="9124951" y="95446"/>
          <a:ext cx="1802466" cy="225787"/>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2</xdr:col>
      <xdr:colOff>335461</xdr:colOff>
      <xdr:row>26</xdr:row>
      <xdr:rowOff>14240</xdr:rowOff>
    </xdr:from>
    <xdr:to>
      <xdr:col>3</xdr:col>
      <xdr:colOff>548821</xdr:colOff>
      <xdr:row>28</xdr:row>
      <xdr:rowOff>44724</xdr:rowOff>
    </xdr:to>
    <xdr:sp macro="" textlink="">
      <xdr:nvSpPr>
        <xdr:cNvPr id="147" name="Text Box 28">
          <a:extLst>
            <a:ext uri="{FF2B5EF4-FFF2-40B4-BE49-F238E27FC236}">
              <a16:creationId xmlns:a16="http://schemas.microsoft.com/office/drawing/2014/main" id="{45FD848D-91DD-42B3-A4A4-DB7A1A2FE72C}"/>
            </a:ext>
          </a:extLst>
        </xdr:cNvPr>
        <xdr:cNvSpPr txBox="1">
          <a:spLocks noChangeArrowheads="1"/>
        </xdr:cNvSpPr>
      </xdr:nvSpPr>
      <xdr:spPr bwMode="auto">
        <a:xfrm>
          <a:off x="1741986" y="9736090"/>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369932</xdr:colOff>
      <xdr:row>26</xdr:row>
      <xdr:rowOff>21496</xdr:rowOff>
    </xdr:from>
    <xdr:to>
      <xdr:col>5</xdr:col>
      <xdr:colOff>138792</xdr:colOff>
      <xdr:row>28</xdr:row>
      <xdr:rowOff>51980</xdr:rowOff>
    </xdr:to>
    <xdr:sp macro="" textlink="">
      <xdr:nvSpPr>
        <xdr:cNvPr id="148" name="Text Box 28">
          <a:extLst>
            <a:ext uri="{FF2B5EF4-FFF2-40B4-BE49-F238E27FC236}">
              <a16:creationId xmlns:a16="http://schemas.microsoft.com/office/drawing/2014/main" id="{19C0D41F-DEC4-420D-91AF-A21297300CB8}"/>
            </a:ext>
          </a:extLst>
        </xdr:cNvPr>
        <xdr:cNvSpPr txBox="1">
          <a:spLocks noChangeArrowheads="1"/>
        </xdr:cNvSpPr>
      </xdr:nvSpPr>
      <xdr:spPr bwMode="auto">
        <a:xfrm>
          <a:off x="4202157" y="9746521"/>
          <a:ext cx="1416685"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377188</xdr:colOff>
      <xdr:row>29</xdr:row>
      <xdr:rowOff>110392</xdr:rowOff>
    </xdr:from>
    <xdr:to>
      <xdr:col>5</xdr:col>
      <xdr:colOff>146048</xdr:colOff>
      <xdr:row>30</xdr:row>
      <xdr:rowOff>322305</xdr:rowOff>
    </xdr:to>
    <xdr:sp macro="" textlink="">
      <xdr:nvSpPr>
        <xdr:cNvPr id="149" name="Text Box 28">
          <a:extLst>
            <a:ext uri="{FF2B5EF4-FFF2-40B4-BE49-F238E27FC236}">
              <a16:creationId xmlns:a16="http://schemas.microsoft.com/office/drawing/2014/main" id="{275ACF78-32BC-4DBB-95B1-28045B28F4AA}"/>
            </a:ext>
          </a:extLst>
        </xdr:cNvPr>
        <xdr:cNvSpPr txBox="1">
          <a:spLocks noChangeArrowheads="1"/>
        </xdr:cNvSpPr>
      </xdr:nvSpPr>
      <xdr:spPr bwMode="auto">
        <a:xfrm>
          <a:off x="4203063" y="10375167"/>
          <a:ext cx="1416685" cy="396063"/>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2</xdr:col>
      <xdr:colOff>168088</xdr:colOff>
      <xdr:row>25</xdr:row>
      <xdr:rowOff>123265</xdr:rowOff>
    </xdr:from>
    <xdr:to>
      <xdr:col>2</xdr:col>
      <xdr:colOff>168088</xdr:colOff>
      <xdr:row>33</xdr:row>
      <xdr:rowOff>32236</xdr:rowOff>
    </xdr:to>
    <xdr:cxnSp macro="">
      <xdr:nvCxnSpPr>
        <xdr:cNvPr id="152" name="Line 43">
          <a:extLst>
            <a:ext uri="{FF2B5EF4-FFF2-40B4-BE49-F238E27FC236}">
              <a16:creationId xmlns:a16="http://schemas.microsoft.com/office/drawing/2014/main" id="{469DA8FA-5C68-4DA3-9461-E3A22F12A77D}"/>
            </a:ext>
          </a:extLst>
        </xdr:cNvPr>
        <xdr:cNvCxnSpPr>
          <a:cxnSpLocks noChangeShapeType="1"/>
        </xdr:cNvCxnSpPr>
      </xdr:nvCxnSpPr>
      <xdr:spPr bwMode="auto">
        <a:xfrm>
          <a:off x="1574613" y="9670490"/>
          <a:ext cx="0" cy="167427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90019</xdr:colOff>
      <xdr:row>25</xdr:row>
      <xdr:rowOff>150719</xdr:rowOff>
    </xdr:from>
    <xdr:to>
      <xdr:col>4</xdr:col>
      <xdr:colOff>90019</xdr:colOff>
      <xdr:row>33</xdr:row>
      <xdr:rowOff>46990</xdr:rowOff>
    </xdr:to>
    <xdr:cxnSp macro="">
      <xdr:nvCxnSpPr>
        <xdr:cNvPr id="153" name="Line 43">
          <a:extLst>
            <a:ext uri="{FF2B5EF4-FFF2-40B4-BE49-F238E27FC236}">
              <a16:creationId xmlns:a16="http://schemas.microsoft.com/office/drawing/2014/main" id="{8E9C0551-37EC-4C64-86CB-A316285EFE32}"/>
            </a:ext>
          </a:extLst>
        </xdr:cNvPr>
        <xdr:cNvCxnSpPr>
          <a:cxnSpLocks noChangeShapeType="1"/>
        </xdr:cNvCxnSpPr>
      </xdr:nvCxnSpPr>
      <xdr:spPr bwMode="auto">
        <a:xfrm>
          <a:off x="3915894" y="9694769"/>
          <a:ext cx="0" cy="167109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5</xdr:col>
      <xdr:colOff>647511</xdr:colOff>
      <xdr:row>25</xdr:row>
      <xdr:rowOff>141381</xdr:rowOff>
    </xdr:from>
    <xdr:to>
      <xdr:col>5</xdr:col>
      <xdr:colOff>647511</xdr:colOff>
      <xdr:row>33</xdr:row>
      <xdr:rowOff>40827</xdr:rowOff>
    </xdr:to>
    <xdr:cxnSp macro="">
      <xdr:nvCxnSpPr>
        <xdr:cNvPr id="154" name="Line 43">
          <a:extLst>
            <a:ext uri="{FF2B5EF4-FFF2-40B4-BE49-F238E27FC236}">
              <a16:creationId xmlns:a16="http://schemas.microsoft.com/office/drawing/2014/main" id="{0F8DBCDF-6C69-41ED-B32F-E4B6BA346F5F}"/>
            </a:ext>
          </a:extLst>
        </xdr:cNvPr>
        <xdr:cNvCxnSpPr>
          <a:cxnSpLocks noChangeShapeType="1"/>
        </xdr:cNvCxnSpPr>
      </xdr:nvCxnSpPr>
      <xdr:spPr bwMode="auto">
        <a:xfrm>
          <a:off x="6124386" y="9688606"/>
          <a:ext cx="0" cy="16679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12</xdr:col>
      <xdr:colOff>180411</xdr:colOff>
      <xdr:row>25</xdr:row>
      <xdr:rowOff>98426</xdr:rowOff>
    </xdr:from>
    <xdr:to>
      <xdr:col>12</xdr:col>
      <xdr:colOff>180411</xdr:colOff>
      <xdr:row>32</xdr:row>
      <xdr:rowOff>173992</xdr:rowOff>
    </xdr:to>
    <xdr:cxnSp macro="">
      <xdr:nvCxnSpPr>
        <xdr:cNvPr id="155" name="Line 43">
          <a:extLst>
            <a:ext uri="{FF2B5EF4-FFF2-40B4-BE49-F238E27FC236}">
              <a16:creationId xmlns:a16="http://schemas.microsoft.com/office/drawing/2014/main" id="{1B35DDE5-F43C-4FE4-8EAD-E07EA2B57C37}"/>
            </a:ext>
          </a:extLst>
        </xdr:cNvPr>
        <xdr:cNvCxnSpPr>
          <a:cxnSpLocks noChangeShapeType="1"/>
        </xdr:cNvCxnSpPr>
      </xdr:nvCxnSpPr>
      <xdr:spPr bwMode="auto">
        <a:xfrm>
          <a:off x="10718236" y="9645651"/>
          <a:ext cx="0" cy="166306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1117221</xdr:colOff>
      <xdr:row>25</xdr:row>
      <xdr:rowOff>121025</xdr:rowOff>
    </xdr:from>
    <xdr:to>
      <xdr:col>13</xdr:col>
      <xdr:colOff>1117221</xdr:colOff>
      <xdr:row>33</xdr:row>
      <xdr:rowOff>10946</xdr:rowOff>
    </xdr:to>
    <xdr:cxnSp macro="">
      <xdr:nvCxnSpPr>
        <xdr:cNvPr id="156" name="Line 43">
          <a:extLst>
            <a:ext uri="{FF2B5EF4-FFF2-40B4-BE49-F238E27FC236}">
              <a16:creationId xmlns:a16="http://schemas.microsoft.com/office/drawing/2014/main" id="{521BC9E3-1705-4510-AAF8-8F63C8A7364F}"/>
            </a:ext>
          </a:extLst>
        </xdr:cNvPr>
        <xdr:cNvCxnSpPr>
          <a:cxnSpLocks noChangeShapeType="1"/>
        </xdr:cNvCxnSpPr>
      </xdr:nvCxnSpPr>
      <xdr:spPr bwMode="auto">
        <a:xfrm>
          <a:off x="12858371" y="9668250"/>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15</xdr:col>
      <xdr:colOff>397242</xdr:colOff>
      <xdr:row>25</xdr:row>
      <xdr:rowOff>121212</xdr:rowOff>
    </xdr:from>
    <xdr:to>
      <xdr:col>15</xdr:col>
      <xdr:colOff>397242</xdr:colOff>
      <xdr:row>33</xdr:row>
      <xdr:rowOff>4783</xdr:rowOff>
    </xdr:to>
    <xdr:cxnSp macro="">
      <xdr:nvCxnSpPr>
        <xdr:cNvPr id="157" name="Line 43">
          <a:extLst>
            <a:ext uri="{FF2B5EF4-FFF2-40B4-BE49-F238E27FC236}">
              <a16:creationId xmlns:a16="http://schemas.microsoft.com/office/drawing/2014/main" id="{DE7C4601-17CE-4B4C-99C1-D3AF563CF697}"/>
            </a:ext>
          </a:extLst>
        </xdr:cNvPr>
        <xdr:cNvCxnSpPr>
          <a:cxnSpLocks noChangeShapeType="1"/>
        </xdr:cNvCxnSpPr>
      </xdr:nvCxnSpPr>
      <xdr:spPr bwMode="auto">
        <a:xfrm>
          <a:off x="14999067" y="9668437"/>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xdr:col>
      <xdr:colOff>90713</xdr:colOff>
      <xdr:row>0</xdr:row>
      <xdr:rowOff>99786</xdr:rowOff>
    </xdr:from>
    <xdr:to>
      <xdr:col>1</xdr:col>
      <xdr:colOff>596098</xdr:colOff>
      <xdr:row>0</xdr:row>
      <xdr:rowOff>292340</xdr:rowOff>
    </xdr:to>
    <xdr:sp macro="" textlink="">
      <xdr:nvSpPr>
        <xdr:cNvPr id="158" name="正方形/長方形 157">
          <a:extLst>
            <a:ext uri="{FF2B5EF4-FFF2-40B4-BE49-F238E27FC236}">
              <a16:creationId xmlns:a16="http://schemas.microsoft.com/office/drawing/2014/main" id="{240B9BDA-3D2C-47AC-A267-0B99D7A31BE0}"/>
            </a:ext>
          </a:extLst>
        </xdr:cNvPr>
        <xdr:cNvSpPr/>
      </xdr:nvSpPr>
      <xdr:spPr>
        <a:xfrm>
          <a:off x="287563" y="102961"/>
          <a:ext cx="511735" cy="19255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twoCellAnchor>
    <xdr:from>
      <xdr:col>18</xdr:col>
      <xdr:colOff>474781</xdr:colOff>
      <xdr:row>9</xdr:row>
      <xdr:rowOff>203817</xdr:rowOff>
    </xdr:from>
    <xdr:to>
      <xdr:col>26</xdr:col>
      <xdr:colOff>552637</xdr:colOff>
      <xdr:row>10</xdr:row>
      <xdr:rowOff>75230</xdr:rowOff>
    </xdr:to>
    <xdr:sp macro="" textlink="">
      <xdr:nvSpPr>
        <xdr:cNvPr id="163" name="吹き出し: 折線 162">
          <a:extLst>
            <a:ext uri="{FF2B5EF4-FFF2-40B4-BE49-F238E27FC236}">
              <a16:creationId xmlns:a16="http://schemas.microsoft.com/office/drawing/2014/main" id="{B81C3E94-2874-4429-BD6D-234F35AF1245}"/>
            </a:ext>
          </a:extLst>
        </xdr:cNvPr>
        <xdr:cNvSpPr/>
      </xdr:nvSpPr>
      <xdr:spPr>
        <a:xfrm>
          <a:off x="17915056" y="2404092"/>
          <a:ext cx="5564256" cy="404813"/>
        </a:xfrm>
        <a:prstGeom prst="borderCallout2">
          <a:avLst>
            <a:gd name="adj1" fmla="val 47272"/>
            <a:gd name="adj2" fmla="val -216"/>
            <a:gd name="adj3" fmla="val 46780"/>
            <a:gd name="adj4" fmla="val -76930"/>
            <a:gd name="adj5" fmla="val -78932"/>
            <a:gd name="adj6" fmla="val -76872"/>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rgbClr val="FF0000"/>
              </a:solidFill>
              <a:latin typeface="Meiryo UI" panose="020B0604030504040204" pitchFamily="50" charset="-128"/>
              <a:ea typeface="Meiryo UI" panose="020B0604030504040204" pitchFamily="50" charset="-128"/>
            </a:rPr>
            <a:t>「交付申請額」を、入力してください。</a:t>
          </a:r>
        </a:p>
      </xdr:txBody>
    </xdr:sp>
    <xdr:clientData/>
  </xdr:twoCellAnchor>
  <xdr:twoCellAnchor>
    <xdr:from>
      <xdr:col>14</xdr:col>
      <xdr:colOff>44823</xdr:colOff>
      <xdr:row>12</xdr:row>
      <xdr:rowOff>59204</xdr:rowOff>
    </xdr:from>
    <xdr:to>
      <xdr:col>14</xdr:col>
      <xdr:colOff>1625786</xdr:colOff>
      <xdr:row>13</xdr:row>
      <xdr:rowOff>493059</xdr:rowOff>
    </xdr:to>
    <xdr:sp macro="" textlink="">
      <xdr:nvSpPr>
        <xdr:cNvPr id="165" name="正方形/長方形 164">
          <a:extLst>
            <a:ext uri="{FF2B5EF4-FFF2-40B4-BE49-F238E27FC236}">
              <a16:creationId xmlns:a16="http://schemas.microsoft.com/office/drawing/2014/main" id="{DA06E1E8-F5C1-4494-BE87-A129A70F3B83}"/>
            </a:ext>
          </a:extLst>
        </xdr:cNvPr>
        <xdr:cNvSpPr/>
      </xdr:nvSpPr>
      <xdr:spPr>
        <a:xfrm>
          <a:off x="13001998" y="3640604"/>
          <a:ext cx="1580963" cy="976780"/>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15</xdr:col>
      <xdr:colOff>25586</xdr:colOff>
      <xdr:row>11</xdr:row>
      <xdr:rowOff>56030</xdr:rowOff>
    </xdr:from>
    <xdr:to>
      <xdr:col>15</xdr:col>
      <xdr:colOff>1603374</xdr:colOff>
      <xdr:row>14</xdr:row>
      <xdr:rowOff>481853</xdr:rowOff>
    </xdr:to>
    <xdr:sp macro="" textlink="">
      <xdr:nvSpPr>
        <xdr:cNvPr id="166" name="正方形/長方形 165">
          <a:extLst>
            <a:ext uri="{FF2B5EF4-FFF2-40B4-BE49-F238E27FC236}">
              <a16:creationId xmlns:a16="http://schemas.microsoft.com/office/drawing/2014/main" id="{10A28582-EC1D-4F32-9535-4E106870C9D7}"/>
            </a:ext>
          </a:extLst>
        </xdr:cNvPr>
        <xdr:cNvSpPr/>
      </xdr:nvSpPr>
      <xdr:spPr>
        <a:xfrm>
          <a:off x="14630586" y="3094505"/>
          <a:ext cx="1574613" cy="2057773"/>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14</xdr:col>
      <xdr:colOff>779319</xdr:colOff>
      <xdr:row>13</xdr:row>
      <xdr:rowOff>124402</xdr:rowOff>
    </xdr:from>
    <xdr:to>
      <xdr:col>14</xdr:col>
      <xdr:colOff>1148260</xdr:colOff>
      <xdr:row>13</xdr:row>
      <xdr:rowOff>431017</xdr:rowOff>
    </xdr:to>
    <xdr:sp macro="" textlink="">
      <xdr:nvSpPr>
        <xdr:cNvPr id="2" name="正方形/長方形 1">
          <a:extLst>
            <a:ext uri="{FF2B5EF4-FFF2-40B4-BE49-F238E27FC236}">
              <a16:creationId xmlns:a16="http://schemas.microsoft.com/office/drawing/2014/main" id="{A60D65C4-C6D1-4E9A-B5B0-D85631B41D57}"/>
            </a:ext>
          </a:extLst>
        </xdr:cNvPr>
        <xdr:cNvSpPr/>
      </xdr:nvSpPr>
      <xdr:spPr>
        <a:xfrm>
          <a:off x="13767955" y="4194175"/>
          <a:ext cx="368941" cy="306615"/>
        </a:xfrm>
        <a:prstGeom prst="rect">
          <a:avLst/>
        </a:prstGeom>
        <a:noFill/>
        <a:ln w="12700">
          <a:no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b="1" kern="1200">
              <a:solidFill>
                <a:srgbClr val="FF0000"/>
              </a:solidFill>
              <a:latin typeface="Meiryo UI" panose="020B0604030504040204" pitchFamily="50" charset="-128"/>
              <a:ea typeface="Meiryo UI" panose="020B0604030504040204" pitchFamily="50" charset="-128"/>
            </a:rPr>
            <a:t>※</a:t>
          </a:r>
          <a:endParaRPr kumimoji="1" lang="ja-JP" altLang="en-US" sz="1100" b="1" kern="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18</xdr:col>
      <xdr:colOff>476543</xdr:colOff>
      <xdr:row>8</xdr:row>
      <xdr:rowOff>196215</xdr:rowOff>
    </xdr:from>
    <xdr:to>
      <xdr:col>26</xdr:col>
      <xdr:colOff>553624</xdr:colOff>
      <xdr:row>9</xdr:row>
      <xdr:rowOff>96527</xdr:rowOff>
    </xdr:to>
    <xdr:sp macro="" textlink="">
      <xdr:nvSpPr>
        <xdr:cNvPr id="4" name="吹き出し: 線 3">
          <a:extLst>
            <a:ext uri="{FF2B5EF4-FFF2-40B4-BE49-F238E27FC236}">
              <a16:creationId xmlns:a16="http://schemas.microsoft.com/office/drawing/2014/main" id="{1009CD36-F1DF-4773-B523-CF9236E26793}"/>
            </a:ext>
          </a:extLst>
        </xdr:cNvPr>
        <xdr:cNvSpPr/>
      </xdr:nvSpPr>
      <xdr:spPr>
        <a:xfrm>
          <a:off x="17916818" y="1863090"/>
          <a:ext cx="5563481" cy="433712"/>
        </a:xfrm>
        <a:prstGeom prst="borderCallout1">
          <a:avLst>
            <a:gd name="adj1" fmla="val 46250"/>
            <a:gd name="adj2" fmla="val 191"/>
            <a:gd name="adj3" fmla="val 47068"/>
            <a:gd name="adj4" fmla="val -39186"/>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できる限り詳細に記入してください。</a:t>
          </a:r>
        </a:p>
      </xdr:txBody>
    </xdr:sp>
    <xdr:clientData/>
  </xdr:twoCellAnchor>
  <xdr:twoCellAnchor>
    <xdr:from>
      <xdr:col>15</xdr:col>
      <xdr:colOff>26133</xdr:colOff>
      <xdr:row>8</xdr:row>
      <xdr:rowOff>36635</xdr:rowOff>
    </xdr:from>
    <xdr:to>
      <xdr:col>15</xdr:col>
      <xdr:colOff>1600746</xdr:colOff>
      <xdr:row>8</xdr:row>
      <xdr:rowOff>505558</xdr:rowOff>
    </xdr:to>
    <xdr:sp macro="" textlink="">
      <xdr:nvSpPr>
        <xdr:cNvPr id="5" name="正方形/長方形 4">
          <a:extLst>
            <a:ext uri="{FF2B5EF4-FFF2-40B4-BE49-F238E27FC236}">
              <a16:creationId xmlns:a16="http://schemas.microsoft.com/office/drawing/2014/main" id="{201F2529-C65E-4AB1-A827-D94FF6CC3869}"/>
            </a:ext>
          </a:extLst>
        </xdr:cNvPr>
        <xdr:cNvSpPr/>
      </xdr:nvSpPr>
      <xdr:spPr>
        <a:xfrm>
          <a:off x="14592056" y="1721827"/>
          <a:ext cx="1574613" cy="468923"/>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18</xdr:col>
      <xdr:colOff>466725</xdr:colOff>
      <xdr:row>1</xdr:row>
      <xdr:rowOff>0</xdr:rowOff>
    </xdr:from>
    <xdr:to>
      <xdr:col>26</xdr:col>
      <xdr:colOff>534306</xdr:colOff>
      <xdr:row>5</xdr:row>
      <xdr:rowOff>106138</xdr:rowOff>
    </xdr:to>
    <xdr:sp macro="" textlink="">
      <xdr:nvSpPr>
        <xdr:cNvPr id="3" name="Shape 175">
          <a:extLst>
            <a:ext uri="{FF2B5EF4-FFF2-40B4-BE49-F238E27FC236}">
              <a16:creationId xmlns:a16="http://schemas.microsoft.com/office/drawing/2014/main" id="{2DE4812B-5A88-4D08-9D4E-A7B34C9B7AB1}"/>
            </a:ext>
          </a:extLst>
        </xdr:cNvPr>
        <xdr:cNvSpPr/>
      </xdr:nvSpPr>
      <xdr:spPr>
        <a:xfrm>
          <a:off x="18192750" y="381000"/>
          <a:ext cx="5630181" cy="820513"/>
        </a:xfrm>
        <a:prstGeom prst="rect">
          <a:avLst/>
        </a:prstGeom>
        <a:noFill/>
        <a:ln w="12700" cap="flat" cmpd="sng">
          <a:solidFill>
            <a:srgbClr val="FF0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kumimoji="1" lang="ja-JP" altLang="en-US" sz="1600" b="0">
              <a:solidFill>
                <a:srgbClr val="FF0000"/>
              </a:solidFill>
              <a:effectLst/>
              <a:latin typeface="+mn-lt"/>
              <a:ea typeface="+mn-ea"/>
              <a:cs typeface="+mn-cs"/>
            </a:rPr>
            <a:t>・</a:t>
          </a:r>
          <a:r>
            <a:rPr kumimoji="1" lang="ja-JP" altLang="ja-JP" sz="1600" b="0">
              <a:solidFill>
                <a:srgbClr val="FF0000"/>
              </a:solidFill>
              <a:effectLst/>
              <a:latin typeface="+mn-lt"/>
              <a:ea typeface="+mn-ea"/>
              <a:cs typeface="+mn-cs"/>
            </a:rPr>
            <a:t>記入例を参考に必要事項を黄色セルに入力してください。</a:t>
          </a:r>
          <a:endParaRPr kumimoji="1" lang="en-US" altLang="ja-JP" sz="1600" b="0">
            <a:solidFill>
              <a:srgbClr val="FF0000"/>
            </a:solidFill>
            <a:effectLst/>
            <a:latin typeface="+mn-lt"/>
            <a:ea typeface="+mn-ea"/>
            <a:cs typeface="+mn-cs"/>
          </a:endParaRPr>
        </a:p>
        <a:p>
          <a:pPr marL="0" lvl="0" indent="0" algn="l" rtl="0">
            <a:spcBef>
              <a:spcPts val="0"/>
            </a:spcBef>
            <a:spcAft>
              <a:spcPts val="0"/>
            </a:spcAft>
            <a:buNone/>
          </a:pPr>
          <a:r>
            <a:rPr kumimoji="1" lang="ja-JP" altLang="en-US" sz="1600" b="0">
              <a:solidFill>
                <a:srgbClr val="FF0000"/>
              </a:solidFill>
              <a:effectLst/>
              <a:latin typeface="+mn-lt"/>
              <a:ea typeface="+mn-ea"/>
              <a:cs typeface="+mn-cs"/>
            </a:rPr>
            <a:t>・</a:t>
          </a:r>
          <a:r>
            <a:rPr kumimoji="1" lang="en-US" altLang="ja-JP" sz="1600" b="0">
              <a:solidFill>
                <a:srgbClr val="FF0000"/>
              </a:solidFill>
              <a:effectLst/>
              <a:latin typeface="+mn-lt"/>
              <a:ea typeface="+mn-ea"/>
              <a:cs typeface="+mn-cs"/>
            </a:rPr>
            <a:t>B</a:t>
          </a:r>
          <a:r>
            <a:rPr kumimoji="1" lang="ja-JP" altLang="en-US" sz="1600" b="0">
              <a:solidFill>
                <a:srgbClr val="FF0000"/>
              </a:solidFill>
              <a:effectLst/>
              <a:latin typeface="+mn-lt"/>
              <a:ea typeface="+mn-ea"/>
              <a:cs typeface="+mn-cs"/>
            </a:rPr>
            <a:t>列～</a:t>
          </a:r>
          <a:r>
            <a:rPr kumimoji="1" lang="en-US" altLang="ja-JP" sz="1600" b="0">
              <a:solidFill>
                <a:srgbClr val="FF0000"/>
              </a:solidFill>
              <a:effectLst/>
              <a:latin typeface="+mn-lt"/>
              <a:ea typeface="+mn-ea"/>
              <a:cs typeface="+mn-cs"/>
            </a:rPr>
            <a:t>G</a:t>
          </a:r>
          <a:r>
            <a:rPr kumimoji="1" lang="ja-JP" altLang="en-US" sz="1600" b="0">
              <a:solidFill>
                <a:srgbClr val="FF0000"/>
              </a:solidFill>
              <a:effectLst/>
              <a:latin typeface="+mn-lt"/>
              <a:ea typeface="+mn-ea"/>
              <a:cs typeface="+mn-cs"/>
            </a:rPr>
            <a:t>列が入力シートになります。</a:t>
          </a:r>
          <a:endParaRPr lang="ja-JP" altLang="ja-JP" sz="1600" b="0">
            <a:solidFill>
              <a:srgbClr val="FF0000"/>
            </a:solidFill>
            <a:effectLst/>
          </a:endParaRPr>
        </a:p>
      </xdr:txBody>
    </xdr:sp>
    <xdr:clientData/>
  </xdr:twoCellAnchor>
  <xdr:twoCellAnchor>
    <xdr:from>
      <xdr:col>18</xdr:col>
      <xdr:colOff>472733</xdr:colOff>
      <xdr:row>6</xdr:row>
      <xdr:rowOff>53340</xdr:rowOff>
    </xdr:from>
    <xdr:to>
      <xdr:col>26</xdr:col>
      <xdr:colOff>549814</xdr:colOff>
      <xdr:row>8</xdr:row>
      <xdr:rowOff>106052</xdr:rowOff>
    </xdr:to>
    <xdr:sp macro="" textlink="">
      <xdr:nvSpPr>
        <xdr:cNvPr id="6" name="吹き出し: 線 5">
          <a:extLst>
            <a:ext uri="{FF2B5EF4-FFF2-40B4-BE49-F238E27FC236}">
              <a16:creationId xmlns:a16="http://schemas.microsoft.com/office/drawing/2014/main" id="{FF7C4A37-B237-52F8-5CCD-0CB210170AE1}"/>
            </a:ext>
          </a:extLst>
        </xdr:cNvPr>
        <xdr:cNvSpPr/>
      </xdr:nvSpPr>
      <xdr:spPr>
        <a:xfrm>
          <a:off x="17913008" y="1329690"/>
          <a:ext cx="5563481" cy="443237"/>
        </a:xfrm>
        <a:prstGeom prst="borderCallout1">
          <a:avLst>
            <a:gd name="adj1" fmla="val 46250"/>
            <a:gd name="adj2" fmla="val 191"/>
            <a:gd name="adj3" fmla="val 21318"/>
            <a:gd name="adj4" fmla="val -12307"/>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申請者（補助事業者）の情報を記入してください。</a:t>
          </a:r>
        </a:p>
      </xdr:txBody>
    </xdr:sp>
    <xdr:clientData/>
  </xdr:twoCellAnchor>
  <xdr:twoCellAnchor>
    <xdr:from>
      <xdr:col>10</xdr:col>
      <xdr:colOff>171451</xdr:colOff>
      <xdr:row>6</xdr:row>
      <xdr:rowOff>137159</xdr:rowOff>
    </xdr:from>
    <xdr:to>
      <xdr:col>17</xdr:col>
      <xdr:colOff>49530</xdr:colOff>
      <xdr:row>9</xdr:row>
      <xdr:rowOff>57150</xdr:rowOff>
    </xdr:to>
    <xdr:sp macro="" textlink="">
      <xdr:nvSpPr>
        <xdr:cNvPr id="7" name="正方形/長方形 6">
          <a:extLst>
            <a:ext uri="{FF2B5EF4-FFF2-40B4-BE49-F238E27FC236}">
              <a16:creationId xmlns:a16="http://schemas.microsoft.com/office/drawing/2014/main" id="{BA1BD4EE-B40A-C7C8-AB01-78FFC15C827F}"/>
            </a:ext>
          </a:extLst>
        </xdr:cNvPr>
        <xdr:cNvSpPr/>
      </xdr:nvSpPr>
      <xdr:spPr>
        <a:xfrm>
          <a:off x="9124951" y="1413509"/>
          <a:ext cx="8126729" cy="843916"/>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93705</xdr:colOff>
      <xdr:row>0</xdr:row>
      <xdr:rowOff>86056</xdr:rowOff>
    </xdr:from>
    <xdr:to>
      <xdr:col>72</xdr:col>
      <xdr:colOff>16784</xdr:colOff>
      <xdr:row>13</xdr:row>
      <xdr:rowOff>235323</xdr:rowOff>
    </xdr:to>
    <xdr:sp macro="" textlink="">
      <xdr:nvSpPr>
        <xdr:cNvPr id="3" name="正方形/長方形 2">
          <a:extLst>
            <a:ext uri="{FF2B5EF4-FFF2-40B4-BE49-F238E27FC236}">
              <a16:creationId xmlns:a16="http://schemas.microsoft.com/office/drawing/2014/main" id="{CE3F1B96-DB9E-F5E9-F2E3-0ADB2A268E55}"/>
            </a:ext>
          </a:extLst>
        </xdr:cNvPr>
        <xdr:cNvSpPr/>
      </xdr:nvSpPr>
      <xdr:spPr>
        <a:xfrm>
          <a:off x="12498617" y="86056"/>
          <a:ext cx="10008373" cy="358947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▼記入時の注意事項▼</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・本事業において</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、固定資産計上しない</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人員</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各月の予定時間</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を入力して下さい。</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各月の補助対象業務時間は</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"hh:mm"</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で入力して下さい。（以下の例を参照）</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例）月の補助対象業務予定時間が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"20</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時間</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分</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の場合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 20:15"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と記入して下さい。</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・入力頂くのは黄色のセルのみでお願いします。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その他のセルは、編集せず</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にご使用下さい。自動計算用の数式等を入力しております。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単価は氏名、保険等級、賞与回数を入力すると令和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7</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年度の健保等級単価が自動で反映されます。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endPar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49</xdr:col>
      <xdr:colOff>63789</xdr:colOff>
      <xdr:row>26</xdr:row>
      <xdr:rowOff>144968</xdr:rowOff>
    </xdr:from>
    <xdr:to>
      <xdr:col>85</xdr:col>
      <xdr:colOff>149595</xdr:colOff>
      <xdr:row>31</xdr:row>
      <xdr:rowOff>359218</xdr:rowOff>
    </xdr:to>
    <xdr:sp macro="" textlink="">
      <xdr:nvSpPr>
        <xdr:cNvPr id="2" name="吹き出し: 線 1">
          <a:extLst>
            <a:ext uri="{FF2B5EF4-FFF2-40B4-BE49-F238E27FC236}">
              <a16:creationId xmlns:a16="http://schemas.microsoft.com/office/drawing/2014/main" id="{7D79D7C8-731F-4BFE-A5A4-B2C117D7296E}"/>
            </a:ext>
          </a:extLst>
        </xdr:cNvPr>
        <xdr:cNvSpPr/>
      </xdr:nvSpPr>
      <xdr:spPr>
        <a:xfrm>
          <a:off x="13902253" y="8663039"/>
          <a:ext cx="5746378" cy="1833500"/>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chemeClr val="tx1"/>
              </a:solidFill>
              <a:latin typeface="Meiryo UI" panose="020B0604030504040204" pitchFamily="50" charset="-128"/>
              <a:ea typeface="Meiryo UI" panose="020B0604030504040204" pitchFamily="50" charset="-128"/>
            </a:rPr>
            <a:t>四半期毎の集計は自動算出されます。</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6</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2</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7</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9</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10</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12</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4</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月～</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月</a:t>
          </a:r>
        </a:p>
      </xdr:txBody>
    </xdr:sp>
    <xdr:clientData/>
  </xdr:twoCellAnchor>
  <xdr:twoCellAnchor>
    <xdr:from>
      <xdr:col>49</xdr:col>
      <xdr:colOff>15710</xdr:colOff>
      <xdr:row>8</xdr:row>
      <xdr:rowOff>287855</xdr:rowOff>
    </xdr:from>
    <xdr:to>
      <xdr:col>85</xdr:col>
      <xdr:colOff>91991</xdr:colOff>
      <xdr:row>10</xdr:row>
      <xdr:rowOff>312966</xdr:rowOff>
    </xdr:to>
    <xdr:sp macro="" textlink="">
      <xdr:nvSpPr>
        <xdr:cNvPr id="3" name="吹き出し: 線 2">
          <a:extLst>
            <a:ext uri="{FF2B5EF4-FFF2-40B4-BE49-F238E27FC236}">
              <a16:creationId xmlns:a16="http://schemas.microsoft.com/office/drawing/2014/main" id="{3730E94D-DA11-4284-8667-6CD08D230986}"/>
            </a:ext>
          </a:extLst>
        </xdr:cNvPr>
        <xdr:cNvSpPr/>
      </xdr:nvSpPr>
      <xdr:spPr>
        <a:xfrm>
          <a:off x="13854174" y="1879891"/>
          <a:ext cx="5736853" cy="814325"/>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・黄色のセルのみ入力してください。</a:t>
          </a:r>
        </a:p>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a:t>
          </a:r>
          <a:r>
            <a:rPr kumimoji="1" lang="ja-JP" altLang="en-US" sz="1400" kern="1200">
              <a:solidFill>
                <a:srgbClr val="FF0000"/>
              </a:solidFill>
              <a:latin typeface="Meiryo UI" panose="020B0604030504040204" pitchFamily="50" charset="-128"/>
              <a:ea typeface="Meiryo UI" panose="020B0604030504040204" pitchFamily="50" charset="-128"/>
            </a:rPr>
            <a:t>支払予定月</a:t>
          </a:r>
          <a:r>
            <a:rPr kumimoji="1" lang="ja-JP" altLang="en-US" sz="1400" kern="1200">
              <a:solidFill>
                <a:sysClr val="windowText" lastClr="000000"/>
              </a:solidFill>
              <a:latin typeface="Meiryo UI" panose="020B0604030504040204" pitchFamily="50" charset="-128"/>
              <a:ea typeface="Meiryo UI" panose="020B0604030504040204" pitchFamily="50" charset="-128"/>
            </a:rPr>
            <a:t>で金額を入力して下さい。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ti.go.jp/information_2/downloadfiles/R8kenp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7513-2539-430B-B139-BFEB6FF30A63}">
  <sheetPr>
    <pageSetUpPr fitToPage="1"/>
  </sheetPr>
  <dimension ref="A1:W62"/>
  <sheetViews>
    <sheetView showGridLines="0" tabSelected="1" zoomScale="70" zoomScaleNormal="70" zoomScaleSheetLayoutView="55" workbookViewId="0">
      <pane ySplit="5" topLeftCell="A6" activePane="bottomLeft" state="frozen"/>
      <selection pane="bottomLeft" sqref="A1:J1"/>
    </sheetView>
  </sheetViews>
  <sheetFormatPr defaultColWidth="8.88671875" defaultRowHeight="15"/>
  <cols>
    <col min="1" max="1" width="2.33203125" style="113" customWidth="1"/>
    <col min="2" max="2" width="5.77734375" style="113" customWidth="1"/>
    <col min="3" max="3" width="12.44140625" style="113" customWidth="1"/>
    <col min="4" max="4" width="29" style="113" customWidth="1"/>
    <col min="5" max="5" width="21.44140625" style="113" customWidth="1"/>
    <col min="6" max="6" width="19.6640625" style="113" customWidth="1"/>
    <col min="7" max="7" width="20.109375" style="113" customWidth="1"/>
    <col min="8" max="8" width="11.77734375" style="113" customWidth="1"/>
    <col min="9" max="9" width="53.44140625" style="116" customWidth="1"/>
    <col min="10" max="10" width="10.5546875" style="113" customWidth="1"/>
    <col min="11" max="11" width="8.88671875" style="113"/>
    <col min="12" max="12" width="8.88671875" style="112" customWidth="1"/>
    <col min="13" max="23" width="8.88671875" style="112"/>
    <col min="24" max="16384" width="8.88671875" style="113"/>
  </cols>
  <sheetData>
    <row r="1" spans="1:11" ht="25.95" customHeight="1">
      <c r="A1" s="249" t="s">
        <v>208</v>
      </c>
      <c r="B1" s="249"/>
      <c r="C1" s="249"/>
      <c r="D1" s="249"/>
      <c r="E1" s="249"/>
      <c r="F1" s="249"/>
      <c r="G1" s="249"/>
      <c r="H1" s="249"/>
      <c r="I1" s="249"/>
      <c r="J1" s="249"/>
      <c r="K1" s="111"/>
    </row>
    <row r="2" spans="1:11" ht="32.549999999999997" customHeight="1">
      <c r="A2" s="114"/>
      <c r="B2" s="252" t="s">
        <v>91</v>
      </c>
      <c r="C2" s="253"/>
      <c r="D2" s="239" t="s">
        <v>201</v>
      </c>
      <c r="E2" s="137" t="s">
        <v>92</v>
      </c>
      <c r="F2" s="254"/>
      <c r="G2" s="255"/>
      <c r="H2" s="255"/>
      <c r="I2" s="256"/>
      <c r="J2" s="114"/>
      <c r="K2" s="114"/>
    </row>
    <row r="3" spans="1:11" ht="51" customHeight="1" thickBot="1">
      <c r="A3" s="114"/>
      <c r="B3" s="250" t="s">
        <v>205</v>
      </c>
      <c r="C3" s="251"/>
      <c r="D3" s="251"/>
      <c r="E3" s="251"/>
      <c r="F3" s="251"/>
      <c r="G3" s="251"/>
      <c r="H3" s="251"/>
      <c r="I3" s="251"/>
      <c r="J3" s="251"/>
      <c r="K3" s="114"/>
    </row>
    <row r="4" spans="1:11" ht="22.5" customHeight="1">
      <c r="B4" s="246" t="s">
        <v>198</v>
      </c>
      <c r="C4" s="247"/>
      <c r="D4" s="247"/>
      <c r="E4" s="247"/>
      <c r="F4" s="248"/>
      <c r="G4" s="240" t="s">
        <v>183</v>
      </c>
      <c r="H4" s="241"/>
      <c r="I4" s="242" t="s">
        <v>74</v>
      </c>
      <c r="J4" s="244" t="s">
        <v>90</v>
      </c>
    </row>
    <row r="5" spans="1:11" ht="43.5" customHeight="1">
      <c r="B5" s="138" t="s">
        <v>66</v>
      </c>
      <c r="C5" s="139" t="s">
        <v>43</v>
      </c>
      <c r="D5" s="139" t="s">
        <v>44</v>
      </c>
      <c r="E5" s="139" t="s">
        <v>185</v>
      </c>
      <c r="F5" s="140" t="s">
        <v>186</v>
      </c>
      <c r="G5" s="132" t="s">
        <v>184</v>
      </c>
      <c r="H5" s="133" t="s">
        <v>187</v>
      </c>
      <c r="I5" s="243"/>
      <c r="J5" s="245"/>
    </row>
    <row r="6" spans="1:11" ht="30.75" customHeight="1">
      <c r="B6" s="117">
        <v>1</v>
      </c>
      <c r="C6" s="121" t="s">
        <v>113</v>
      </c>
      <c r="D6" s="122" t="s">
        <v>112</v>
      </c>
      <c r="E6" s="122" t="s">
        <v>188</v>
      </c>
      <c r="F6" s="131" t="s">
        <v>190</v>
      </c>
      <c r="G6" s="129" t="s">
        <v>83</v>
      </c>
      <c r="H6" s="130" t="s">
        <v>190</v>
      </c>
      <c r="I6" s="115" t="s">
        <v>179</v>
      </c>
      <c r="J6" s="143" t="s">
        <v>114</v>
      </c>
    </row>
    <row r="7" spans="1:11" ht="48.6" customHeight="1">
      <c r="B7" s="117">
        <v>2</v>
      </c>
      <c r="C7" s="121" t="s">
        <v>46</v>
      </c>
      <c r="D7" s="134" t="s">
        <v>67</v>
      </c>
      <c r="E7" s="134" t="s">
        <v>189</v>
      </c>
      <c r="F7" s="135" t="s">
        <v>191</v>
      </c>
      <c r="G7" s="129" t="s">
        <v>83</v>
      </c>
      <c r="H7" s="130" t="s">
        <v>192</v>
      </c>
      <c r="I7" s="115"/>
      <c r="J7" s="144" t="s">
        <v>197</v>
      </c>
    </row>
    <row r="8" spans="1:11" ht="30.75" customHeight="1">
      <c r="B8" s="117">
        <v>3</v>
      </c>
      <c r="C8" s="121" t="s">
        <v>47</v>
      </c>
      <c r="D8" s="134" t="s">
        <v>48</v>
      </c>
      <c r="E8" s="134"/>
      <c r="F8" s="135" t="s">
        <v>191</v>
      </c>
      <c r="G8" s="129" t="s">
        <v>83</v>
      </c>
      <c r="H8" s="130" t="s">
        <v>192</v>
      </c>
      <c r="I8" s="115" t="s">
        <v>78</v>
      </c>
      <c r="J8" s="144" t="s">
        <v>197</v>
      </c>
    </row>
    <row r="9" spans="1:11" ht="30.75" customHeight="1">
      <c r="B9" s="117">
        <v>4</v>
      </c>
      <c r="C9" s="121" t="s">
        <v>49</v>
      </c>
      <c r="D9" s="134" t="s">
        <v>50</v>
      </c>
      <c r="E9" s="134"/>
      <c r="F9" s="135" t="s">
        <v>191</v>
      </c>
      <c r="G9" s="129" t="s">
        <v>83</v>
      </c>
      <c r="H9" s="130" t="s">
        <v>192</v>
      </c>
      <c r="I9" s="115"/>
      <c r="J9" s="144" t="s">
        <v>197</v>
      </c>
    </row>
    <row r="10" spans="1:11" ht="76.95" customHeight="1">
      <c r="B10" s="117">
        <v>5</v>
      </c>
      <c r="C10" s="121" t="s">
        <v>72</v>
      </c>
      <c r="D10" s="123" t="s">
        <v>73</v>
      </c>
      <c r="E10" s="123" t="s">
        <v>190</v>
      </c>
      <c r="F10" s="118" t="s">
        <v>194</v>
      </c>
      <c r="G10" s="129" t="s">
        <v>83</v>
      </c>
      <c r="H10" s="130" t="s">
        <v>193</v>
      </c>
      <c r="I10" s="115" t="s">
        <v>79</v>
      </c>
      <c r="J10" s="144" t="s">
        <v>197</v>
      </c>
    </row>
    <row r="11" spans="1:11" ht="66.45" customHeight="1">
      <c r="B11" s="117">
        <v>6</v>
      </c>
      <c r="C11" s="121" t="s">
        <v>80</v>
      </c>
      <c r="D11" s="122" t="s">
        <v>206</v>
      </c>
      <c r="E11" s="122" t="s">
        <v>195</v>
      </c>
      <c r="F11" s="118" t="s">
        <v>194</v>
      </c>
      <c r="G11" s="129" t="s">
        <v>83</v>
      </c>
      <c r="H11" s="130" t="s">
        <v>196</v>
      </c>
      <c r="I11" s="115" t="s">
        <v>207</v>
      </c>
      <c r="J11" s="144" t="s">
        <v>197</v>
      </c>
    </row>
    <row r="12" spans="1:11" ht="54.6" customHeight="1">
      <c r="B12" s="117">
        <v>7</v>
      </c>
      <c r="C12" s="121" t="s">
        <v>81</v>
      </c>
      <c r="D12" s="136" t="s">
        <v>68</v>
      </c>
      <c r="E12" s="136"/>
      <c r="F12" s="135" t="s">
        <v>191</v>
      </c>
      <c r="G12" s="129" t="s">
        <v>84</v>
      </c>
      <c r="H12" s="130" t="s">
        <v>192</v>
      </c>
      <c r="I12" s="115" t="s">
        <v>85</v>
      </c>
      <c r="J12" s="144" t="s">
        <v>197</v>
      </c>
    </row>
    <row r="13" spans="1:11" ht="49.8" customHeight="1">
      <c r="B13" s="117">
        <v>8</v>
      </c>
      <c r="C13" s="121" t="s">
        <v>82</v>
      </c>
      <c r="D13" s="136" t="s">
        <v>51</v>
      </c>
      <c r="E13" s="136"/>
      <c r="F13" s="135" t="s">
        <v>191</v>
      </c>
      <c r="G13" s="129" t="s">
        <v>84</v>
      </c>
      <c r="H13" s="130" t="s">
        <v>192</v>
      </c>
      <c r="I13" s="115" t="s">
        <v>86</v>
      </c>
      <c r="J13" s="144" t="s">
        <v>197</v>
      </c>
    </row>
    <row r="14" spans="1:11" ht="129" customHeight="1">
      <c r="B14" s="117">
        <v>9</v>
      </c>
      <c r="C14" s="125" t="s">
        <v>45</v>
      </c>
      <c r="D14" s="124" t="s">
        <v>52</v>
      </c>
      <c r="E14" s="124" t="s">
        <v>190</v>
      </c>
      <c r="F14" s="119" t="s">
        <v>190</v>
      </c>
      <c r="G14" s="129" t="s">
        <v>84</v>
      </c>
      <c r="H14" s="130" t="s">
        <v>193</v>
      </c>
      <c r="I14" s="115" t="s">
        <v>137</v>
      </c>
      <c r="J14" s="144" t="s">
        <v>197</v>
      </c>
    </row>
    <row r="15" spans="1:11" ht="88.8" customHeight="1">
      <c r="B15" s="117">
        <v>10</v>
      </c>
      <c r="C15" s="121" t="s">
        <v>45</v>
      </c>
      <c r="D15" s="126" t="s">
        <v>182</v>
      </c>
      <c r="E15" s="124" t="s">
        <v>190</v>
      </c>
      <c r="F15" s="119" t="s">
        <v>190</v>
      </c>
      <c r="G15" s="129" t="s">
        <v>83</v>
      </c>
      <c r="H15" s="130" t="s">
        <v>193</v>
      </c>
      <c r="I15" s="115" t="s">
        <v>87</v>
      </c>
      <c r="J15" s="144" t="s">
        <v>197</v>
      </c>
    </row>
    <row r="16" spans="1:11" ht="40.200000000000003" customHeight="1">
      <c r="B16" s="117">
        <v>11</v>
      </c>
      <c r="C16" s="125" t="s">
        <v>45</v>
      </c>
      <c r="D16" s="124" t="s">
        <v>69</v>
      </c>
      <c r="E16" s="124" t="s">
        <v>190</v>
      </c>
      <c r="F16" s="119" t="s">
        <v>190</v>
      </c>
      <c r="G16" s="129" t="s">
        <v>83</v>
      </c>
      <c r="H16" s="130" t="s">
        <v>193</v>
      </c>
      <c r="I16" s="115" t="s">
        <v>88</v>
      </c>
      <c r="J16" s="144" t="s">
        <v>197</v>
      </c>
    </row>
    <row r="17" spans="2:23" ht="50.4" customHeight="1" thickBot="1">
      <c r="B17" s="117">
        <v>12</v>
      </c>
      <c r="C17" s="127" t="s">
        <v>45</v>
      </c>
      <c r="D17" s="128" t="s">
        <v>53</v>
      </c>
      <c r="E17" s="126" t="s">
        <v>190</v>
      </c>
      <c r="F17" s="120" t="s">
        <v>190</v>
      </c>
      <c r="G17" s="141" t="s">
        <v>83</v>
      </c>
      <c r="H17" s="142" t="s">
        <v>193</v>
      </c>
      <c r="I17" s="115" t="s">
        <v>89</v>
      </c>
      <c r="J17" s="145" t="s">
        <v>197</v>
      </c>
    </row>
    <row r="18" spans="2:23" s="148" customFormat="1" ht="18.600000000000001" customHeight="1">
      <c r="B18" s="146"/>
      <c r="C18" s="146"/>
      <c r="D18" s="146"/>
      <c r="E18" s="146"/>
      <c r="F18" s="146"/>
      <c r="G18" s="146"/>
      <c r="H18" s="146"/>
      <c r="I18" s="147"/>
      <c r="L18" s="149"/>
      <c r="M18" s="149"/>
      <c r="N18" s="149"/>
      <c r="O18" s="149"/>
      <c r="P18" s="149"/>
      <c r="Q18" s="149"/>
      <c r="R18" s="149"/>
      <c r="S18" s="149"/>
      <c r="T18" s="149"/>
      <c r="U18" s="149"/>
      <c r="V18" s="149"/>
      <c r="W18" s="149"/>
    </row>
    <row r="19" spans="2:23" s="148" customFormat="1" ht="18.600000000000001" customHeight="1">
      <c r="B19" s="146"/>
      <c r="C19" s="146"/>
      <c r="D19" s="146"/>
      <c r="E19" s="146"/>
      <c r="F19" s="146"/>
      <c r="G19" s="146"/>
      <c r="H19" s="146"/>
      <c r="I19" s="147"/>
      <c r="L19" s="149"/>
      <c r="M19" s="149"/>
      <c r="N19" s="149"/>
      <c r="O19" s="149"/>
      <c r="P19" s="149"/>
      <c r="Q19" s="149"/>
      <c r="R19" s="149"/>
      <c r="S19" s="149"/>
      <c r="T19" s="149"/>
      <c r="U19" s="149"/>
      <c r="V19" s="149"/>
      <c r="W19" s="149"/>
    </row>
    <row r="20" spans="2:23" s="148" customFormat="1" ht="18.600000000000001" customHeight="1">
      <c r="B20" s="146"/>
      <c r="C20" s="146"/>
      <c r="D20" s="146"/>
      <c r="E20" s="146"/>
      <c r="F20" s="146"/>
      <c r="G20" s="146"/>
      <c r="H20" s="146"/>
      <c r="I20" s="147"/>
      <c r="L20" s="149"/>
      <c r="M20" s="149"/>
      <c r="N20" s="149"/>
      <c r="O20" s="149"/>
      <c r="P20" s="149"/>
      <c r="Q20" s="149"/>
      <c r="R20" s="149"/>
      <c r="S20" s="149"/>
      <c r="T20" s="149"/>
      <c r="U20" s="149"/>
      <c r="V20" s="149"/>
      <c r="W20" s="149"/>
    </row>
    <row r="21" spans="2:23" s="148" customFormat="1" ht="18.600000000000001" customHeight="1">
      <c r="I21" s="147"/>
      <c r="L21" s="149"/>
      <c r="M21" s="149"/>
      <c r="N21" s="149"/>
      <c r="O21" s="149"/>
      <c r="P21" s="149"/>
      <c r="Q21" s="149"/>
      <c r="R21" s="149"/>
      <c r="S21" s="149"/>
      <c r="T21" s="149"/>
      <c r="U21" s="149"/>
      <c r="V21" s="149"/>
      <c r="W21" s="149"/>
    </row>
    <row r="22" spans="2:23" s="148" customFormat="1" ht="18.600000000000001" customHeight="1">
      <c r="I22" s="147"/>
      <c r="L22" s="149"/>
      <c r="M22" s="149"/>
      <c r="N22" s="149"/>
      <c r="O22" s="149"/>
      <c r="P22" s="149"/>
      <c r="Q22" s="149"/>
      <c r="R22" s="149"/>
      <c r="S22" s="149"/>
      <c r="T22" s="149"/>
      <c r="U22" s="149"/>
      <c r="V22" s="149"/>
      <c r="W22" s="149"/>
    </row>
    <row r="23" spans="2:23" s="148" customFormat="1" ht="18.600000000000001" customHeight="1">
      <c r="I23" s="147"/>
      <c r="L23" s="149"/>
      <c r="M23" s="149"/>
      <c r="N23" s="149"/>
      <c r="O23" s="149"/>
      <c r="P23" s="149"/>
      <c r="Q23" s="149"/>
      <c r="R23" s="149"/>
      <c r="S23" s="149"/>
      <c r="T23" s="149"/>
      <c r="U23" s="149"/>
      <c r="V23" s="149"/>
      <c r="W23" s="149"/>
    </row>
    <row r="24" spans="2:23" s="148" customFormat="1" ht="18.600000000000001" customHeight="1">
      <c r="B24" s="146"/>
      <c r="C24" s="146"/>
      <c r="D24" s="146"/>
      <c r="E24" s="146"/>
      <c r="F24" s="146"/>
      <c r="G24" s="146"/>
      <c r="H24" s="146"/>
      <c r="I24" s="147"/>
      <c r="L24" s="149"/>
      <c r="M24" s="149"/>
      <c r="N24" s="149"/>
      <c r="O24" s="149"/>
      <c r="P24" s="149"/>
      <c r="Q24" s="149"/>
      <c r="R24" s="149"/>
      <c r="S24" s="149"/>
      <c r="T24" s="149"/>
      <c r="U24" s="149"/>
      <c r="V24" s="149"/>
      <c r="W24" s="149"/>
    </row>
    <row r="25" spans="2:23" s="148" customFormat="1" ht="18.600000000000001" customHeight="1">
      <c r="I25" s="147"/>
      <c r="L25" s="149"/>
      <c r="M25" s="149"/>
      <c r="N25" s="149"/>
      <c r="O25" s="149"/>
      <c r="P25" s="149"/>
      <c r="Q25" s="149"/>
      <c r="R25" s="149"/>
      <c r="S25" s="149"/>
      <c r="T25" s="149"/>
      <c r="U25" s="149"/>
      <c r="V25" s="149"/>
      <c r="W25" s="149"/>
    </row>
    <row r="26" spans="2:23" s="148" customFormat="1" ht="18.600000000000001" customHeight="1">
      <c r="I26" s="147"/>
      <c r="L26" s="149"/>
      <c r="M26" s="149"/>
      <c r="N26" s="149"/>
      <c r="O26" s="149"/>
      <c r="P26" s="149"/>
      <c r="Q26" s="149"/>
      <c r="R26" s="149"/>
      <c r="S26" s="149"/>
      <c r="T26" s="149"/>
      <c r="U26" s="149"/>
      <c r="V26" s="149"/>
      <c r="W26" s="149"/>
    </row>
    <row r="27" spans="2:23" s="148" customFormat="1" ht="18.600000000000001" customHeight="1">
      <c r="I27" s="147"/>
      <c r="L27" s="149"/>
      <c r="M27" s="149"/>
      <c r="N27" s="149"/>
      <c r="O27" s="149"/>
      <c r="P27" s="149"/>
      <c r="Q27" s="149"/>
      <c r="R27" s="149"/>
      <c r="S27" s="149"/>
      <c r="T27" s="149"/>
      <c r="U27" s="149"/>
      <c r="V27" s="149"/>
      <c r="W27" s="149"/>
    </row>
    <row r="28" spans="2:23" s="148" customFormat="1" ht="18.600000000000001" customHeight="1">
      <c r="B28" s="146"/>
      <c r="C28" s="146"/>
      <c r="D28" s="146"/>
      <c r="E28" s="146"/>
      <c r="F28" s="146"/>
      <c r="G28" s="146"/>
      <c r="H28" s="146"/>
      <c r="I28" s="147"/>
      <c r="L28" s="149"/>
      <c r="M28" s="149"/>
      <c r="N28" s="149"/>
      <c r="O28" s="149"/>
      <c r="P28" s="149"/>
      <c r="Q28" s="149"/>
      <c r="R28" s="149"/>
      <c r="S28" s="149"/>
      <c r="T28" s="149"/>
      <c r="U28" s="149"/>
      <c r="V28" s="149"/>
      <c r="W28" s="149"/>
    </row>
    <row r="29" spans="2:23" s="148" customFormat="1" ht="18.600000000000001" customHeight="1">
      <c r="I29" s="147"/>
      <c r="L29" s="149"/>
      <c r="M29" s="149"/>
      <c r="N29" s="149"/>
      <c r="O29" s="149"/>
      <c r="P29" s="149"/>
      <c r="Q29" s="149"/>
      <c r="R29" s="149"/>
      <c r="S29" s="149"/>
      <c r="T29" s="149"/>
      <c r="U29" s="149"/>
      <c r="V29" s="149"/>
      <c r="W29" s="149"/>
    </row>
    <row r="30" spans="2:23" s="148" customFormat="1" ht="18.600000000000001" customHeight="1">
      <c r="I30" s="147"/>
      <c r="L30" s="149"/>
      <c r="M30" s="149"/>
      <c r="N30" s="149"/>
      <c r="O30" s="149"/>
      <c r="P30" s="149"/>
      <c r="Q30" s="149"/>
      <c r="R30" s="149"/>
      <c r="S30" s="149"/>
      <c r="T30" s="149"/>
      <c r="U30" s="149"/>
      <c r="V30" s="149"/>
      <c r="W30" s="149"/>
    </row>
    <row r="31" spans="2:23" s="148" customFormat="1" ht="18.600000000000001" customHeight="1">
      <c r="I31" s="147"/>
      <c r="L31" s="149"/>
      <c r="M31" s="149"/>
      <c r="N31" s="149"/>
      <c r="O31" s="149"/>
      <c r="P31" s="149"/>
      <c r="Q31" s="149"/>
      <c r="R31" s="149"/>
      <c r="S31" s="149"/>
      <c r="T31" s="149"/>
      <c r="U31" s="149"/>
      <c r="V31" s="149"/>
      <c r="W31" s="149"/>
    </row>
    <row r="32" spans="2:23" s="148" customFormat="1" ht="18.600000000000001" customHeight="1">
      <c r="I32" s="147"/>
      <c r="L32" s="149"/>
      <c r="M32" s="149"/>
      <c r="N32" s="149"/>
      <c r="O32" s="149"/>
      <c r="P32" s="149"/>
      <c r="Q32" s="149"/>
      <c r="R32" s="149"/>
      <c r="S32" s="149"/>
      <c r="T32" s="149"/>
      <c r="U32" s="149"/>
      <c r="V32" s="149"/>
      <c r="W32" s="149"/>
    </row>
    <row r="33" spans="9:23" s="148" customFormat="1" ht="18.600000000000001" customHeight="1">
      <c r="I33" s="147"/>
      <c r="L33" s="149"/>
      <c r="M33" s="149"/>
      <c r="N33" s="149"/>
      <c r="O33" s="149"/>
      <c r="P33" s="149"/>
      <c r="Q33" s="149"/>
      <c r="R33" s="149"/>
      <c r="S33" s="149"/>
      <c r="T33" s="149"/>
      <c r="U33" s="149"/>
      <c r="V33" s="149"/>
      <c r="W33" s="149"/>
    </row>
    <row r="34" spans="9:23" s="148" customFormat="1" ht="18.600000000000001" customHeight="1">
      <c r="I34" s="147"/>
      <c r="L34" s="149"/>
      <c r="M34" s="149"/>
      <c r="N34" s="149"/>
      <c r="O34" s="149"/>
      <c r="P34" s="149"/>
      <c r="Q34" s="149"/>
      <c r="R34" s="149"/>
      <c r="S34" s="149"/>
      <c r="T34" s="149"/>
      <c r="U34" s="149"/>
      <c r="V34" s="149"/>
      <c r="W34" s="149"/>
    </row>
    <row r="35" spans="9:23" s="148" customFormat="1" ht="18.600000000000001" customHeight="1">
      <c r="I35" s="147"/>
      <c r="L35" s="149"/>
      <c r="M35" s="149"/>
      <c r="N35" s="149"/>
      <c r="O35" s="149"/>
      <c r="P35" s="149"/>
      <c r="Q35" s="149"/>
      <c r="R35" s="149"/>
      <c r="S35" s="149"/>
      <c r="T35" s="149"/>
      <c r="U35" s="149"/>
      <c r="V35" s="149"/>
      <c r="W35" s="149"/>
    </row>
    <row r="36" spans="9:23" s="148" customFormat="1">
      <c r="I36" s="147"/>
      <c r="L36" s="149"/>
      <c r="M36" s="149"/>
      <c r="N36" s="149"/>
      <c r="O36" s="149"/>
      <c r="P36" s="149"/>
      <c r="Q36" s="149"/>
      <c r="R36" s="149"/>
      <c r="S36" s="149"/>
      <c r="T36" s="149"/>
      <c r="U36" s="149"/>
      <c r="V36" s="149"/>
      <c r="W36" s="149"/>
    </row>
    <row r="37" spans="9:23" s="148" customFormat="1">
      <c r="I37" s="147"/>
      <c r="L37" s="149"/>
      <c r="M37" s="149"/>
      <c r="N37" s="149"/>
      <c r="O37" s="149"/>
      <c r="P37" s="149"/>
      <c r="Q37" s="149"/>
      <c r="R37" s="149"/>
      <c r="S37" s="149"/>
      <c r="T37" s="149"/>
      <c r="U37" s="149"/>
      <c r="V37" s="149"/>
      <c r="W37" s="149"/>
    </row>
    <row r="38" spans="9:23" s="148" customFormat="1">
      <c r="I38" s="147"/>
      <c r="L38" s="149"/>
      <c r="M38" s="149"/>
      <c r="N38" s="149"/>
      <c r="O38" s="149"/>
      <c r="P38" s="149"/>
      <c r="Q38" s="149"/>
      <c r="R38" s="149"/>
      <c r="S38" s="149"/>
      <c r="T38" s="149"/>
      <c r="U38" s="149"/>
      <c r="V38" s="149"/>
      <c r="W38" s="149"/>
    </row>
    <row r="39" spans="9:23" s="148" customFormat="1">
      <c r="I39" s="147"/>
      <c r="L39" s="149"/>
      <c r="M39" s="149"/>
      <c r="N39" s="149"/>
      <c r="O39" s="149"/>
      <c r="P39" s="149"/>
      <c r="Q39" s="149"/>
      <c r="R39" s="149"/>
      <c r="S39" s="149"/>
      <c r="T39" s="149"/>
      <c r="U39" s="149"/>
      <c r="V39" s="149"/>
      <c r="W39" s="149"/>
    </row>
    <row r="40" spans="9:23" s="148" customFormat="1">
      <c r="I40" s="147"/>
      <c r="L40" s="149"/>
      <c r="M40" s="149"/>
      <c r="N40" s="149"/>
      <c r="O40" s="149"/>
      <c r="P40" s="149"/>
      <c r="Q40" s="149"/>
      <c r="R40" s="149"/>
      <c r="S40" s="149"/>
      <c r="T40" s="149"/>
      <c r="U40" s="149"/>
      <c r="V40" s="149"/>
      <c r="W40" s="149"/>
    </row>
    <row r="41" spans="9:23" s="148" customFormat="1">
      <c r="I41" s="147"/>
      <c r="L41" s="149"/>
      <c r="M41" s="149"/>
      <c r="N41" s="149"/>
      <c r="O41" s="149"/>
      <c r="P41" s="149"/>
      <c r="Q41" s="149"/>
      <c r="R41" s="149"/>
      <c r="S41" s="149"/>
      <c r="T41" s="149"/>
      <c r="U41" s="149"/>
      <c r="V41" s="149"/>
      <c r="W41" s="149"/>
    </row>
    <row r="42" spans="9:23" s="148" customFormat="1">
      <c r="I42" s="147"/>
      <c r="L42" s="149"/>
      <c r="M42" s="149"/>
      <c r="N42" s="149"/>
      <c r="O42" s="149"/>
      <c r="P42" s="149"/>
      <c r="Q42" s="149"/>
      <c r="R42" s="149"/>
      <c r="S42" s="149"/>
      <c r="T42" s="149"/>
      <c r="U42" s="149"/>
      <c r="V42" s="149"/>
      <c r="W42" s="149"/>
    </row>
    <row r="43" spans="9:23" s="148" customFormat="1">
      <c r="I43" s="147"/>
      <c r="L43" s="149"/>
      <c r="M43" s="149"/>
      <c r="N43" s="149"/>
      <c r="O43" s="149"/>
      <c r="P43" s="149"/>
      <c r="Q43" s="149"/>
      <c r="R43" s="149"/>
      <c r="S43" s="149"/>
      <c r="T43" s="149"/>
      <c r="U43" s="149"/>
      <c r="V43" s="149"/>
      <c r="W43" s="149"/>
    </row>
    <row r="44" spans="9:23" s="148" customFormat="1">
      <c r="I44" s="147"/>
      <c r="L44" s="149"/>
      <c r="M44" s="149"/>
      <c r="N44" s="149"/>
      <c r="O44" s="149"/>
      <c r="P44" s="149"/>
      <c r="Q44" s="149"/>
      <c r="R44" s="149"/>
      <c r="S44" s="149"/>
      <c r="T44" s="149"/>
      <c r="U44" s="149"/>
      <c r="V44" s="149"/>
      <c r="W44" s="149"/>
    </row>
    <row r="45" spans="9:23" s="148" customFormat="1">
      <c r="I45" s="147"/>
      <c r="L45" s="149"/>
      <c r="M45" s="149"/>
      <c r="N45" s="149"/>
      <c r="O45" s="149"/>
      <c r="P45" s="149"/>
      <c r="Q45" s="149"/>
      <c r="R45" s="149"/>
      <c r="S45" s="149"/>
      <c r="T45" s="149"/>
      <c r="U45" s="149"/>
      <c r="V45" s="149"/>
      <c r="W45" s="149"/>
    </row>
    <row r="46" spans="9:23" s="148" customFormat="1">
      <c r="I46" s="147"/>
      <c r="L46" s="149"/>
      <c r="M46" s="149"/>
      <c r="N46" s="149"/>
      <c r="O46" s="149"/>
      <c r="P46" s="149"/>
      <c r="Q46" s="149"/>
      <c r="R46" s="149"/>
      <c r="S46" s="149"/>
      <c r="T46" s="149"/>
      <c r="U46" s="149"/>
      <c r="V46" s="149"/>
      <c r="W46" s="149"/>
    </row>
    <row r="47" spans="9:23" s="148" customFormat="1">
      <c r="I47" s="147"/>
      <c r="L47" s="149"/>
      <c r="M47" s="149"/>
      <c r="N47" s="149"/>
      <c r="O47" s="149"/>
      <c r="P47" s="149"/>
      <c r="Q47" s="149"/>
      <c r="R47" s="149"/>
      <c r="S47" s="149"/>
      <c r="T47" s="149"/>
      <c r="U47" s="149"/>
      <c r="V47" s="149"/>
      <c r="W47" s="149"/>
    </row>
    <row r="48" spans="9:23" s="148" customFormat="1">
      <c r="I48" s="147"/>
      <c r="L48" s="149"/>
      <c r="M48" s="149"/>
      <c r="N48" s="149"/>
      <c r="O48" s="149"/>
      <c r="P48" s="149"/>
      <c r="Q48" s="149"/>
      <c r="R48" s="149"/>
      <c r="S48" s="149"/>
      <c r="T48" s="149"/>
      <c r="U48" s="149"/>
      <c r="V48" s="149"/>
      <c r="W48" s="149"/>
    </row>
    <row r="49" spans="9:23" s="148" customFormat="1">
      <c r="I49" s="147"/>
      <c r="L49" s="149"/>
      <c r="M49" s="149"/>
      <c r="N49" s="149"/>
      <c r="O49" s="149"/>
      <c r="P49" s="149"/>
      <c r="Q49" s="149"/>
      <c r="R49" s="149"/>
      <c r="S49" s="149"/>
      <c r="T49" s="149"/>
      <c r="U49" s="149"/>
      <c r="V49" s="149"/>
      <c r="W49" s="149"/>
    </row>
    <row r="50" spans="9:23" s="148" customFormat="1">
      <c r="I50" s="147"/>
      <c r="L50" s="149"/>
      <c r="M50" s="149"/>
      <c r="N50" s="149"/>
      <c r="O50" s="149"/>
      <c r="P50" s="149"/>
      <c r="Q50" s="149"/>
      <c r="R50" s="149"/>
      <c r="S50" s="149"/>
      <c r="T50" s="149"/>
      <c r="U50" s="149"/>
      <c r="V50" s="149"/>
      <c r="W50" s="149"/>
    </row>
    <row r="51" spans="9:23" s="148" customFormat="1">
      <c r="I51" s="147"/>
      <c r="L51" s="149"/>
      <c r="M51" s="149"/>
      <c r="N51" s="149"/>
      <c r="O51" s="149"/>
      <c r="P51" s="149"/>
      <c r="Q51" s="149"/>
      <c r="R51" s="149"/>
      <c r="S51" s="149"/>
      <c r="T51" s="149"/>
      <c r="U51" s="149"/>
      <c r="V51" s="149"/>
      <c r="W51" s="149"/>
    </row>
    <row r="52" spans="9:23" s="148" customFormat="1">
      <c r="I52" s="147"/>
      <c r="L52" s="149"/>
      <c r="M52" s="149"/>
      <c r="N52" s="149"/>
      <c r="O52" s="149"/>
      <c r="P52" s="149"/>
      <c r="Q52" s="149"/>
      <c r="R52" s="149"/>
      <c r="S52" s="149"/>
      <c r="T52" s="149"/>
      <c r="U52" s="149"/>
      <c r="V52" s="149"/>
      <c r="W52" s="149"/>
    </row>
    <row r="53" spans="9:23" s="148" customFormat="1">
      <c r="I53" s="147"/>
      <c r="L53" s="149"/>
      <c r="M53" s="149"/>
      <c r="N53" s="149"/>
      <c r="O53" s="149"/>
      <c r="P53" s="149"/>
      <c r="Q53" s="149"/>
      <c r="R53" s="149"/>
      <c r="S53" s="149"/>
      <c r="T53" s="149"/>
      <c r="U53" s="149"/>
      <c r="V53" s="149"/>
      <c r="W53" s="149"/>
    </row>
    <row r="54" spans="9:23" s="148" customFormat="1">
      <c r="I54" s="147"/>
      <c r="L54" s="149"/>
      <c r="M54" s="149"/>
      <c r="N54" s="149"/>
      <c r="O54" s="149"/>
      <c r="P54" s="149"/>
      <c r="Q54" s="149"/>
      <c r="R54" s="149"/>
      <c r="S54" s="149"/>
      <c r="T54" s="149"/>
      <c r="U54" s="149"/>
      <c r="V54" s="149"/>
      <c r="W54" s="149"/>
    </row>
    <row r="55" spans="9:23" s="148" customFormat="1">
      <c r="I55" s="147"/>
      <c r="L55" s="149"/>
      <c r="M55" s="149"/>
      <c r="N55" s="149"/>
      <c r="O55" s="149"/>
      <c r="P55" s="149"/>
      <c r="Q55" s="149"/>
      <c r="R55" s="149"/>
      <c r="S55" s="149"/>
      <c r="T55" s="149"/>
      <c r="U55" s="149"/>
      <c r="V55" s="149"/>
      <c r="W55" s="149"/>
    </row>
    <row r="56" spans="9:23" s="148" customFormat="1">
      <c r="I56" s="147"/>
      <c r="L56" s="149"/>
      <c r="M56" s="149"/>
      <c r="N56" s="149"/>
      <c r="O56" s="149"/>
      <c r="P56" s="149"/>
      <c r="Q56" s="149"/>
      <c r="R56" s="149"/>
      <c r="S56" s="149"/>
      <c r="T56" s="149"/>
      <c r="U56" s="149"/>
      <c r="V56" s="149"/>
      <c r="W56" s="149"/>
    </row>
    <row r="57" spans="9:23" s="148" customFormat="1">
      <c r="I57" s="147"/>
      <c r="L57" s="149"/>
      <c r="M57" s="149"/>
      <c r="N57" s="149"/>
      <c r="O57" s="149"/>
      <c r="P57" s="149"/>
      <c r="Q57" s="149"/>
      <c r="R57" s="149"/>
      <c r="S57" s="149"/>
      <c r="T57" s="149"/>
      <c r="U57" s="149"/>
      <c r="V57" s="149"/>
      <c r="W57" s="149"/>
    </row>
    <row r="58" spans="9:23" s="148" customFormat="1">
      <c r="I58" s="147"/>
      <c r="L58" s="149"/>
      <c r="M58" s="149"/>
      <c r="N58" s="149"/>
      <c r="O58" s="149"/>
      <c r="P58" s="149"/>
      <c r="Q58" s="149"/>
      <c r="R58" s="149"/>
      <c r="S58" s="149"/>
      <c r="T58" s="149"/>
      <c r="U58" s="149"/>
      <c r="V58" s="149"/>
      <c r="W58" s="149"/>
    </row>
    <row r="59" spans="9:23" s="148" customFormat="1">
      <c r="I59" s="147"/>
      <c r="L59" s="149"/>
      <c r="M59" s="149"/>
      <c r="N59" s="149"/>
      <c r="O59" s="149"/>
      <c r="P59" s="149"/>
      <c r="Q59" s="149"/>
      <c r="R59" s="149"/>
      <c r="S59" s="149"/>
      <c r="T59" s="149"/>
      <c r="U59" s="149"/>
      <c r="V59" s="149"/>
      <c r="W59" s="149"/>
    </row>
    <row r="60" spans="9:23" s="148" customFormat="1">
      <c r="I60" s="147"/>
      <c r="L60" s="149"/>
      <c r="M60" s="149"/>
      <c r="N60" s="149"/>
      <c r="O60" s="149"/>
      <c r="P60" s="149"/>
      <c r="Q60" s="149"/>
      <c r="R60" s="149"/>
      <c r="S60" s="149"/>
      <c r="T60" s="149"/>
      <c r="U60" s="149"/>
      <c r="V60" s="149"/>
      <c r="W60" s="149"/>
    </row>
    <row r="61" spans="9:23" s="148" customFormat="1">
      <c r="I61" s="147"/>
      <c r="L61" s="149"/>
      <c r="M61" s="149"/>
      <c r="N61" s="149"/>
      <c r="O61" s="149"/>
      <c r="P61" s="149"/>
      <c r="Q61" s="149"/>
      <c r="R61" s="149"/>
      <c r="S61" s="149"/>
      <c r="T61" s="149"/>
      <c r="U61" s="149"/>
      <c r="V61" s="149"/>
      <c r="W61" s="149"/>
    </row>
    <row r="62" spans="9:23" s="148" customFormat="1">
      <c r="I62" s="147"/>
      <c r="L62" s="149"/>
      <c r="M62" s="149"/>
      <c r="N62" s="149"/>
      <c r="O62" s="149"/>
      <c r="P62" s="149"/>
      <c r="Q62" s="149"/>
      <c r="R62" s="149"/>
      <c r="S62" s="149"/>
      <c r="T62" s="149"/>
      <c r="U62" s="149"/>
      <c r="V62" s="149"/>
      <c r="W62" s="149"/>
    </row>
  </sheetData>
  <sheetProtection algorithmName="SHA-512" hashValue="DoSoAa3h7AAqNLJ5q2mvbuEwjEjhIvsYid4Twg2Tw4Z1ljsWmoWOZRDFoQMi76ds1y0iSMJbHCO4WPVWZPDQ5A==" saltValue="vtAzFAFxUjoY7Bx7kpumgw==" spinCount="100000" sheet="1" objects="1" scenarios="1"/>
  <mergeCells count="8">
    <mergeCell ref="G4:H4"/>
    <mergeCell ref="I4:I5"/>
    <mergeCell ref="J4:J5"/>
    <mergeCell ref="B4:F4"/>
    <mergeCell ref="A1:J1"/>
    <mergeCell ref="B3:J3"/>
    <mergeCell ref="B2:C2"/>
    <mergeCell ref="F2:I2"/>
  </mergeCells>
  <phoneticPr fontId="3"/>
  <conditionalFormatting sqref="D2 J6:J17">
    <cfRule type="containsText" dxfId="7" priority="2" operator="containsText" text="選択してください">
      <formula>NOT(ISERROR(SEARCH("選択してください",D2)))</formula>
    </cfRule>
  </conditionalFormatting>
  <dataValidations count="2">
    <dataValidation type="list" allowBlank="1" showInputMessage="1" showErrorMessage="1" sqref="J6 J12:J14" xr:uid="{016688AA-ABC7-47C2-AD6D-F8A559BC2627}">
      <formula1>"選択してください,－,✓"</formula1>
    </dataValidation>
    <dataValidation type="list" allowBlank="1" showInputMessage="1" showErrorMessage="1" sqref="J7:J11 J15:J17" xr:uid="{1D1E7C19-723B-49C2-98B1-2AE99D7D14DE}">
      <formula1>"選択してください,✓"</formula1>
    </dataValidation>
  </dataValidations>
  <pageMargins left="0.59055118110236227" right="0.19685039370078741" top="0.74803149606299213" bottom="0.74803149606299213" header="0.31496062992125984" footer="0.31496062992125984"/>
  <pageSetup paperSize="9" scale="5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S17"/>
  <sheetViews>
    <sheetView showGridLines="0" zoomScaleNormal="100" zoomScaleSheetLayoutView="100" workbookViewId="0"/>
  </sheetViews>
  <sheetFormatPr defaultColWidth="10.6640625" defaultRowHeight="15" customHeight="1"/>
  <cols>
    <col min="1" max="1" width="4" style="52" customWidth="1"/>
    <col min="2" max="2" width="6.44140625" style="52" customWidth="1"/>
    <col min="3" max="3" width="13.109375" style="52" customWidth="1"/>
    <col min="4" max="5" width="21.77734375" style="52" customWidth="1"/>
    <col min="6" max="6" width="11.33203125" style="52" customWidth="1"/>
    <col min="7" max="7" width="21.77734375" style="52" customWidth="1"/>
    <col min="8" max="8" width="2.77734375" style="52" customWidth="1"/>
    <col min="9" max="9" width="10.6640625" style="52"/>
    <col min="10" max="11" width="16.109375" style="52" customWidth="1"/>
    <col min="12" max="12" width="22.77734375" style="52" customWidth="1"/>
    <col min="13" max="13" width="12.33203125" style="52" hidden="1" customWidth="1"/>
    <col min="14" max="14" width="27.6640625" style="52" hidden="1" customWidth="1"/>
    <col min="15" max="15" width="14.44140625" style="52" hidden="1" customWidth="1"/>
    <col min="16" max="16" width="11.5546875" style="52" hidden="1" customWidth="1"/>
    <col min="17" max="17" width="13" style="52" hidden="1" customWidth="1"/>
    <col min="18" max="18" width="14.6640625" style="52" hidden="1" customWidth="1"/>
    <col min="19" max="19" width="13" style="52" hidden="1" customWidth="1"/>
    <col min="20" max="251" width="10.6640625" style="52"/>
    <col min="252" max="252" width="3.6640625" style="52" customWidth="1"/>
    <col min="253" max="253" width="12.6640625" style="52" customWidth="1"/>
    <col min="254" max="258" width="15.109375" style="52" customWidth="1"/>
    <col min="259" max="259" width="3.6640625" style="52" customWidth="1"/>
    <col min="260" max="507" width="10.6640625" style="52"/>
    <col min="508" max="508" width="3.6640625" style="52" customWidth="1"/>
    <col min="509" max="509" width="12.6640625" style="52" customWidth="1"/>
    <col min="510" max="514" width="15.109375" style="52" customWidth="1"/>
    <col min="515" max="515" width="3.6640625" style="52" customWidth="1"/>
    <col min="516" max="763" width="10.6640625" style="52"/>
    <col min="764" max="764" width="3.6640625" style="52" customWidth="1"/>
    <col min="765" max="765" width="12.6640625" style="52" customWidth="1"/>
    <col min="766" max="770" width="15.109375" style="52" customWidth="1"/>
    <col min="771" max="771" width="3.6640625" style="52" customWidth="1"/>
    <col min="772" max="1019" width="10.6640625" style="52"/>
    <col min="1020" max="1020" width="3.6640625" style="52" customWidth="1"/>
    <col min="1021" max="1021" width="12.6640625" style="52" customWidth="1"/>
    <col min="1022" max="1026" width="15.109375" style="52" customWidth="1"/>
    <col min="1027" max="1027" width="3.6640625" style="52" customWidth="1"/>
    <col min="1028" max="1275" width="10.6640625" style="52"/>
    <col min="1276" max="1276" width="3.6640625" style="52" customWidth="1"/>
    <col min="1277" max="1277" width="12.6640625" style="52" customWidth="1"/>
    <col min="1278" max="1282" width="15.109375" style="52" customWidth="1"/>
    <col min="1283" max="1283" width="3.6640625" style="52" customWidth="1"/>
    <col min="1284" max="1531" width="10.6640625" style="52"/>
    <col min="1532" max="1532" width="3.6640625" style="52" customWidth="1"/>
    <col min="1533" max="1533" width="12.6640625" style="52" customWidth="1"/>
    <col min="1534" max="1538" width="15.109375" style="52" customWidth="1"/>
    <col min="1539" max="1539" width="3.6640625" style="52" customWidth="1"/>
    <col min="1540" max="1787" width="10.6640625" style="52"/>
    <col min="1788" max="1788" width="3.6640625" style="52" customWidth="1"/>
    <col min="1789" max="1789" width="12.6640625" style="52" customWidth="1"/>
    <col min="1790" max="1794" width="15.109375" style="52" customWidth="1"/>
    <col min="1795" max="1795" width="3.6640625" style="52" customWidth="1"/>
    <col min="1796" max="2043" width="10.6640625" style="52"/>
    <col min="2044" max="2044" width="3.6640625" style="52" customWidth="1"/>
    <col min="2045" max="2045" width="12.6640625" style="52" customWidth="1"/>
    <col min="2046" max="2050" width="15.109375" style="52" customWidth="1"/>
    <col min="2051" max="2051" width="3.6640625" style="52" customWidth="1"/>
    <col min="2052" max="2299" width="10.6640625" style="52"/>
    <col min="2300" max="2300" width="3.6640625" style="52" customWidth="1"/>
    <col min="2301" max="2301" width="12.6640625" style="52" customWidth="1"/>
    <col min="2302" max="2306" width="15.109375" style="52" customWidth="1"/>
    <col min="2307" max="2307" width="3.6640625" style="52" customWidth="1"/>
    <col min="2308" max="2555" width="10.6640625" style="52"/>
    <col min="2556" max="2556" width="3.6640625" style="52" customWidth="1"/>
    <col min="2557" max="2557" width="12.6640625" style="52" customWidth="1"/>
    <col min="2558" max="2562" width="15.109375" style="52" customWidth="1"/>
    <col min="2563" max="2563" width="3.6640625" style="52" customWidth="1"/>
    <col min="2564" max="2811" width="10.6640625" style="52"/>
    <col min="2812" max="2812" width="3.6640625" style="52" customWidth="1"/>
    <col min="2813" max="2813" width="12.6640625" style="52" customWidth="1"/>
    <col min="2814" max="2818" width="15.109375" style="52" customWidth="1"/>
    <col min="2819" max="2819" width="3.6640625" style="52" customWidth="1"/>
    <col min="2820" max="3067" width="10.6640625" style="52"/>
    <col min="3068" max="3068" width="3.6640625" style="52" customWidth="1"/>
    <col min="3069" max="3069" width="12.6640625" style="52" customWidth="1"/>
    <col min="3070" max="3074" width="15.109375" style="52" customWidth="1"/>
    <col min="3075" max="3075" width="3.6640625" style="52" customWidth="1"/>
    <col min="3076" max="3323" width="10.6640625" style="52"/>
    <col min="3324" max="3324" width="3.6640625" style="52" customWidth="1"/>
    <col min="3325" max="3325" width="12.6640625" style="52" customWidth="1"/>
    <col min="3326" max="3330" width="15.109375" style="52" customWidth="1"/>
    <col min="3331" max="3331" width="3.6640625" style="52" customWidth="1"/>
    <col min="3332" max="3579" width="10.6640625" style="52"/>
    <col min="3580" max="3580" width="3.6640625" style="52" customWidth="1"/>
    <col min="3581" max="3581" width="12.6640625" style="52" customWidth="1"/>
    <col min="3582" max="3586" width="15.109375" style="52" customWidth="1"/>
    <col min="3587" max="3587" width="3.6640625" style="52" customWidth="1"/>
    <col min="3588" max="3835" width="10.6640625" style="52"/>
    <col min="3836" max="3836" width="3.6640625" style="52" customWidth="1"/>
    <col min="3837" max="3837" width="12.6640625" style="52" customWidth="1"/>
    <col min="3838" max="3842" width="15.109375" style="52" customWidth="1"/>
    <col min="3843" max="3843" width="3.6640625" style="52" customWidth="1"/>
    <col min="3844" max="4091" width="10.6640625" style="52"/>
    <col min="4092" max="4092" width="3.6640625" style="52" customWidth="1"/>
    <col min="4093" max="4093" width="12.6640625" style="52" customWidth="1"/>
    <col min="4094" max="4098" width="15.109375" style="52" customWidth="1"/>
    <col min="4099" max="4099" width="3.6640625" style="52" customWidth="1"/>
    <col min="4100" max="4347" width="10.6640625" style="52"/>
    <col min="4348" max="4348" width="3.6640625" style="52" customWidth="1"/>
    <col min="4349" max="4349" width="12.6640625" style="52" customWidth="1"/>
    <col min="4350" max="4354" width="15.109375" style="52" customWidth="1"/>
    <col min="4355" max="4355" width="3.6640625" style="52" customWidth="1"/>
    <col min="4356" max="4603" width="10.6640625" style="52"/>
    <col min="4604" max="4604" width="3.6640625" style="52" customWidth="1"/>
    <col min="4605" max="4605" width="12.6640625" style="52" customWidth="1"/>
    <col min="4606" max="4610" width="15.109375" style="52" customWidth="1"/>
    <col min="4611" max="4611" width="3.6640625" style="52" customWidth="1"/>
    <col min="4612" max="4859" width="10.6640625" style="52"/>
    <col min="4860" max="4860" width="3.6640625" style="52" customWidth="1"/>
    <col min="4861" max="4861" width="12.6640625" style="52" customWidth="1"/>
    <col min="4862" max="4866" width="15.109375" style="52" customWidth="1"/>
    <col min="4867" max="4867" width="3.6640625" style="52" customWidth="1"/>
    <col min="4868" max="5115" width="10.6640625" style="52"/>
    <col min="5116" max="5116" width="3.6640625" style="52" customWidth="1"/>
    <col min="5117" max="5117" width="12.6640625" style="52" customWidth="1"/>
    <col min="5118" max="5122" width="15.109375" style="52" customWidth="1"/>
    <col min="5123" max="5123" width="3.6640625" style="52" customWidth="1"/>
    <col min="5124" max="5371" width="10.6640625" style="52"/>
    <col min="5372" max="5372" width="3.6640625" style="52" customWidth="1"/>
    <col min="5373" max="5373" width="12.6640625" style="52" customWidth="1"/>
    <col min="5374" max="5378" width="15.109375" style="52" customWidth="1"/>
    <col min="5379" max="5379" width="3.6640625" style="52" customWidth="1"/>
    <col min="5380" max="5627" width="10.6640625" style="52"/>
    <col min="5628" max="5628" width="3.6640625" style="52" customWidth="1"/>
    <col min="5629" max="5629" width="12.6640625" style="52" customWidth="1"/>
    <col min="5630" max="5634" width="15.109375" style="52" customWidth="1"/>
    <col min="5635" max="5635" width="3.6640625" style="52" customWidth="1"/>
    <col min="5636" max="5883" width="10.6640625" style="52"/>
    <col min="5884" max="5884" width="3.6640625" style="52" customWidth="1"/>
    <col min="5885" max="5885" width="12.6640625" style="52" customWidth="1"/>
    <col min="5886" max="5890" width="15.109375" style="52" customWidth="1"/>
    <col min="5891" max="5891" width="3.6640625" style="52" customWidth="1"/>
    <col min="5892" max="6139" width="10.6640625" style="52"/>
    <col min="6140" max="6140" width="3.6640625" style="52" customWidth="1"/>
    <col min="6141" max="6141" width="12.6640625" style="52" customWidth="1"/>
    <col min="6142" max="6146" width="15.109375" style="52" customWidth="1"/>
    <col min="6147" max="6147" width="3.6640625" style="52" customWidth="1"/>
    <col min="6148" max="6395" width="10.6640625" style="52"/>
    <col min="6396" max="6396" width="3.6640625" style="52" customWidth="1"/>
    <col min="6397" max="6397" width="12.6640625" style="52" customWidth="1"/>
    <col min="6398" max="6402" width="15.109375" style="52" customWidth="1"/>
    <col min="6403" max="6403" width="3.6640625" style="52" customWidth="1"/>
    <col min="6404" max="6651" width="10.6640625" style="52"/>
    <col min="6652" max="6652" width="3.6640625" style="52" customWidth="1"/>
    <col min="6653" max="6653" width="12.6640625" style="52" customWidth="1"/>
    <col min="6654" max="6658" width="15.109375" style="52" customWidth="1"/>
    <col min="6659" max="6659" width="3.6640625" style="52" customWidth="1"/>
    <col min="6660" max="6907" width="10.6640625" style="52"/>
    <col min="6908" max="6908" width="3.6640625" style="52" customWidth="1"/>
    <col min="6909" max="6909" width="12.6640625" style="52" customWidth="1"/>
    <col min="6910" max="6914" width="15.109375" style="52" customWidth="1"/>
    <col min="6915" max="6915" width="3.6640625" style="52" customWidth="1"/>
    <col min="6916" max="7163" width="10.6640625" style="52"/>
    <col min="7164" max="7164" width="3.6640625" style="52" customWidth="1"/>
    <col min="7165" max="7165" width="12.6640625" style="52" customWidth="1"/>
    <col min="7166" max="7170" width="15.109375" style="52" customWidth="1"/>
    <col min="7171" max="7171" width="3.6640625" style="52" customWidth="1"/>
    <col min="7172" max="7419" width="10.6640625" style="52"/>
    <col min="7420" max="7420" width="3.6640625" style="52" customWidth="1"/>
    <col min="7421" max="7421" width="12.6640625" style="52" customWidth="1"/>
    <col min="7422" max="7426" width="15.109375" style="52" customWidth="1"/>
    <col min="7427" max="7427" width="3.6640625" style="52" customWidth="1"/>
    <col min="7428" max="7675" width="10.6640625" style="52"/>
    <col min="7676" max="7676" width="3.6640625" style="52" customWidth="1"/>
    <col min="7677" max="7677" width="12.6640625" style="52" customWidth="1"/>
    <col min="7678" max="7682" width="15.109375" style="52" customWidth="1"/>
    <col min="7683" max="7683" width="3.6640625" style="52" customWidth="1"/>
    <col min="7684" max="7931" width="10.6640625" style="52"/>
    <col min="7932" max="7932" width="3.6640625" style="52" customWidth="1"/>
    <col min="7933" max="7933" width="12.6640625" style="52" customWidth="1"/>
    <col min="7934" max="7938" width="15.109375" style="52" customWidth="1"/>
    <col min="7939" max="7939" width="3.6640625" style="52" customWidth="1"/>
    <col min="7940" max="8187" width="10.6640625" style="52"/>
    <col min="8188" max="8188" width="3.6640625" style="52" customWidth="1"/>
    <col min="8189" max="8189" width="12.6640625" style="52" customWidth="1"/>
    <col min="8190" max="8194" width="15.109375" style="52" customWidth="1"/>
    <col min="8195" max="8195" width="3.6640625" style="52" customWidth="1"/>
    <col min="8196" max="8443" width="10.6640625" style="52"/>
    <col min="8444" max="8444" width="3.6640625" style="52" customWidth="1"/>
    <col min="8445" max="8445" width="12.6640625" style="52" customWidth="1"/>
    <col min="8446" max="8450" width="15.109375" style="52" customWidth="1"/>
    <col min="8451" max="8451" width="3.6640625" style="52" customWidth="1"/>
    <col min="8452" max="8699" width="10.6640625" style="52"/>
    <col min="8700" max="8700" width="3.6640625" style="52" customWidth="1"/>
    <col min="8701" max="8701" width="12.6640625" style="52" customWidth="1"/>
    <col min="8702" max="8706" width="15.109375" style="52" customWidth="1"/>
    <col min="8707" max="8707" width="3.6640625" style="52" customWidth="1"/>
    <col min="8708" max="8955" width="10.6640625" style="52"/>
    <col min="8956" max="8956" width="3.6640625" style="52" customWidth="1"/>
    <col min="8957" max="8957" width="12.6640625" style="52" customWidth="1"/>
    <col min="8958" max="8962" width="15.109375" style="52" customWidth="1"/>
    <col min="8963" max="8963" width="3.6640625" style="52" customWidth="1"/>
    <col min="8964" max="9211" width="10.6640625" style="52"/>
    <col min="9212" max="9212" width="3.6640625" style="52" customWidth="1"/>
    <col min="9213" max="9213" width="12.6640625" style="52" customWidth="1"/>
    <col min="9214" max="9218" width="15.109375" style="52" customWidth="1"/>
    <col min="9219" max="9219" width="3.6640625" style="52" customWidth="1"/>
    <col min="9220" max="9467" width="10.6640625" style="52"/>
    <col min="9468" max="9468" width="3.6640625" style="52" customWidth="1"/>
    <col min="9469" max="9469" width="12.6640625" style="52" customWidth="1"/>
    <col min="9470" max="9474" width="15.109375" style="52" customWidth="1"/>
    <col min="9475" max="9475" width="3.6640625" style="52" customWidth="1"/>
    <col min="9476" max="9723" width="10.6640625" style="52"/>
    <col min="9724" max="9724" width="3.6640625" style="52" customWidth="1"/>
    <col min="9725" max="9725" width="12.6640625" style="52" customWidth="1"/>
    <col min="9726" max="9730" width="15.109375" style="52" customWidth="1"/>
    <col min="9731" max="9731" width="3.6640625" style="52" customWidth="1"/>
    <col min="9732" max="9979" width="10.6640625" style="52"/>
    <col min="9980" max="9980" width="3.6640625" style="52" customWidth="1"/>
    <col min="9981" max="9981" width="12.6640625" style="52" customWidth="1"/>
    <col min="9982" max="9986" width="15.109375" style="52" customWidth="1"/>
    <col min="9987" max="9987" width="3.6640625" style="52" customWidth="1"/>
    <col min="9988" max="10235" width="10.6640625" style="52"/>
    <col min="10236" max="10236" width="3.6640625" style="52" customWidth="1"/>
    <col min="10237" max="10237" width="12.6640625" style="52" customWidth="1"/>
    <col min="10238" max="10242" width="15.109375" style="52" customWidth="1"/>
    <col min="10243" max="10243" width="3.6640625" style="52" customWidth="1"/>
    <col min="10244" max="10491" width="10.6640625" style="52"/>
    <col min="10492" max="10492" width="3.6640625" style="52" customWidth="1"/>
    <col min="10493" max="10493" width="12.6640625" style="52" customWidth="1"/>
    <col min="10494" max="10498" width="15.109375" style="52" customWidth="1"/>
    <col min="10499" max="10499" width="3.6640625" style="52" customWidth="1"/>
    <col min="10500" max="10747" width="10.6640625" style="52"/>
    <col min="10748" max="10748" width="3.6640625" style="52" customWidth="1"/>
    <col min="10749" max="10749" width="12.6640625" style="52" customWidth="1"/>
    <col min="10750" max="10754" width="15.109375" style="52" customWidth="1"/>
    <col min="10755" max="10755" width="3.6640625" style="52" customWidth="1"/>
    <col min="10756" max="11003" width="10.6640625" style="52"/>
    <col min="11004" max="11004" width="3.6640625" style="52" customWidth="1"/>
    <col min="11005" max="11005" width="12.6640625" style="52" customWidth="1"/>
    <col min="11006" max="11010" width="15.109375" style="52" customWidth="1"/>
    <col min="11011" max="11011" width="3.6640625" style="52" customWidth="1"/>
    <col min="11012" max="11259" width="10.6640625" style="52"/>
    <col min="11260" max="11260" width="3.6640625" style="52" customWidth="1"/>
    <col min="11261" max="11261" width="12.6640625" style="52" customWidth="1"/>
    <col min="11262" max="11266" width="15.109375" style="52" customWidth="1"/>
    <col min="11267" max="11267" width="3.6640625" style="52" customWidth="1"/>
    <col min="11268" max="11515" width="10.6640625" style="52"/>
    <col min="11516" max="11516" width="3.6640625" style="52" customWidth="1"/>
    <col min="11517" max="11517" width="12.6640625" style="52" customWidth="1"/>
    <col min="11518" max="11522" width="15.109375" style="52" customWidth="1"/>
    <col min="11523" max="11523" width="3.6640625" style="52" customWidth="1"/>
    <col min="11524" max="11771" width="10.6640625" style="52"/>
    <col min="11772" max="11772" width="3.6640625" style="52" customWidth="1"/>
    <col min="11773" max="11773" width="12.6640625" style="52" customWidth="1"/>
    <col min="11774" max="11778" width="15.109375" style="52" customWidth="1"/>
    <col min="11779" max="11779" width="3.6640625" style="52" customWidth="1"/>
    <col min="11780" max="12027" width="10.6640625" style="52"/>
    <col min="12028" max="12028" width="3.6640625" style="52" customWidth="1"/>
    <col min="12029" max="12029" width="12.6640625" style="52" customWidth="1"/>
    <col min="12030" max="12034" width="15.109375" style="52" customWidth="1"/>
    <col min="12035" max="12035" width="3.6640625" style="52" customWidth="1"/>
    <col min="12036" max="12283" width="10.6640625" style="52"/>
    <col min="12284" max="12284" width="3.6640625" style="52" customWidth="1"/>
    <col min="12285" max="12285" width="12.6640625" style="52" customWidth="1"/>
    <col min="12286" max="12290" width="15.109375" style="52" customWidth="1"/>
    <col min="12291" max="12291" width="3.6640625" style="52" customWidth="1"/>
    <col min="12292" max="12539" width="10.6640625" style="52"/>
    <col min="12540" max="12540" width="3.6640625" style="52" customWidth="1"/>
    <col min="12541" max="12541" width="12.6640625" style="52" customWidth="1"/>
    <col min="12542" max="12546" width="15.109375" style="52" customWidth="1"/>
    <col min="12547" max="12547" width="3.6640625" style="52" customWidth="1"/>
    <col min="12548" max="12795" width="10.6640625" style="52"/>
    <col min="12796" max="12796" width="3.6640625" style="52" customWidth="1"/>
    <col min="12797" max="12797" width="12.6640625" style="52" customWidth="1"/>
    <col min="12798" max="12802" width="15.109375" style="52" customWidth="1"/>
    <col min="12803" max="12803" width="3.6640625" style="52" customWidth="1"/>
    <col min="12804" max="13051" width="10.6640625" style="52"/>
    <col min="13052" max="13052" width="3.6640625" style="52" customWidth="1"/>
    <col min="13053" max="13053" width="12.6640625" style="52" customWidth="1"/>
    <col min="13054" max="13058" width="15.109375" style="52" customWidth="1"/>
    <col min="13059" max="13059" width="3.6640625" style="52" customWidth="1"/>
    <col min="13060" max="13307" width="10.6640625" style="52"/>
    <col min="13308" max="13308" width="3.6640625" style="52" customWidth="1"/>
    <col min="13309" max="13309" width="12.6640625" style="52" customWidth="1"/>
    <col min="13310" max="13314" width="15.109375" style="52" customWidth="1"/>
    <col min="13315" max="13315" width="3.6640625" style="52" customWidth="1"/>
    <col min="13316" max="13563" width="10.6640625" style="52"/>
    <col min="13564" max="13564" width="3.6640625" style="52" customWidth="1"/>
    <col min="13565" max="13565" width="12.6640625" style="52" customWidth="1"/>
    <col min="13566" max="13570" width="15.109375" style="52" customWidth="1"/>
    <col min="13571" max="13571" width="3.6640625" style="52" customWidth="1"/>
    <col min="13572" max="13819" width="10.6640625" style="52"/>
    <col min="13820" max="13820" width="3.6640625" style="52" customWidth="1"/>
    <col min="13821" max="13821" width="12.6640625" style="52" customWidth="1"/>
    <col min="13822" max="13826" width="15.109375" style="52" customWidth="1"/>
    <col min="13827" max="13827" width="3.6640625" style="52" customWidth="1"/>
    <col min="13828" max="14075" width="10.6640625" style="52"/>
    <col min="14076" max="14076" width="3.6640625" style="52" customWidth="1"/>
    <col min="14077" max="14077" width="12.6640625" style="52" customWidth="1"/>
    <col min="14078" max="14082" width="15.109375" style="52" customWidth="1"/>
    <col min="14083" max="14083" width="3.6640625" style="52" customWidth="1"/>
    <col min="14084" max="14331" width="10.6640625" style="52"/>
    <col min="14332" max="14332" width="3.6640625" style="52" customWidth="1"/>
    <col min="14333" max="14333" width="12.6640625" style="52" customWidth="1"/>
    <col min="14334" max="14338" width="15.109375" style="52" customWidth="1"/>
    <col min="14339" max="14339" width="3.6640625" style="52" customWidth="1"/>
    <col min="14340" max="14587" width="10.6640625" style="52"/>
    <col min="14588" max="14588" width="3.6640625" style="52" customWidth="1"/>
    <col min="14589" max="14589" width="12.6640625" style="52" customWidth="1"/>
    <col min="14590" max="14594" width="15.109375" style="52" customWidth="1"/>
    <col min="14595" max="14595" width="3.6640625" style="52" customWidth="1"/>
    <col min="14596" max="14843" width="10.6640625" style="52"/>
    <col min="14844" max="14844" width="3.6640625" style="52" customWidth="1"/>
    <col min="14845" max="14845" width="12.6640625" style="52" customWidth="1"/>
    <col min="14846" max="14850" width="15.109375" style="52" customWidth="1"/>
    <col min="14851" max="14851" width="3.6640625" style="52" customWidth="1"/>
    <col min="14852" max="15099" width="10.6640625" style="52"/>
    <col min="15100" max="15100" width="3.6640625" style="52" customWidth="1"/>
    <col min="15101" max="15101" width="12.6640625" style="52" customWidth="1"/>
    <col min="15102" max="15106" width="15.109375" style="52" customWidth="1"/>
    <col min="15107" max="15107" width="3.6640625" style="52" customWidth="1"/>
    <col min="15108" max="15355" width="10.6640625" style="52"/>
    <col min="15356" max="15356" width="3.6640625" style="52" customWidth="1"/>
    <col min="15357" max="15357" width="12.6640625" style="52" customWidth="1"/>
    <col min="15358" max="15362" width="15.109375" style="52" customWidth="1"/>
    <col min="15363" max="15363" width="3.6640625" style="52" customWidth="1"/>
    <col min="15364" max="15611" width="10.6640625" style="52"/>
    <col min="15612" max="15612" width="3.6640625" style="52" customWidth="1"/>
    <col min="15613" max="15613" width="12.6640625" style="52" customWidth="1"/>
    <col min="15614" max="15618" width="15.109375" style="52" customWidth="1"/>
    <col min="15619" max="15619" width="3.6640625" style="52" customWidth="1"/>
    <col min="15620" max="15867" width="10.6640625" style="52"/>
    <col min="15868" max="15868" width="3.6640625" style="52" customWidth="1"/>
    <col min="15869" max="15869" width="12.6640625" style="52" customWidth="1"/>
    <col min="15870" max="15874" width="15.109375" style="52" customWidth="1"/>
    <col min="15875" max="15875" width="3.6640625" style="52" customWidth="1"/>
    <col min="15876" max="16123" width="10.6640625" style="52"/>
    <col min="16124" max="16124" width="3.6640625" style="52" customWidth="1"/>
    <col min="16125" max="16125" width="12.6640625" style="52" customWidth="1"/>
    <col min="16126" max="16130" width="15.109375" style="52" customWidth="1"/>
    <col min="16131" max="16131" width="3.6640625" style="52" customWidth="1"/>
    <col min="16132" max="16384" width="10.6640625" style="52"/>
  </cols>
  <sheetData>
    <row r="1" spans="1:19" ht="23.4" customHeight="1">
      <c r="A1" s="51" t="s">
        <v>116</v>
      </c>
      <c r="M1" s="257" t="s">
        <v>200</v>
      </c>
      <c r="N1" s="258"/>
      <c r="O1" s="258"/>
      <c r="P1" s="258"/>
      <c r="Q1" s="258"/>
      <c r="R1" s="258"/>
      <c r="S1" s="259"/>
    </row>
    <row r="2" spans="1:19" ht="15" customHeight="1">
      <c r="M2" s="228"/>
      <c r="N2" s="228" t="s">
        <v>127</v>
      </c>
      <c r="O2" s="228"/>
      <c r="P2" s="228"/>
      <c r="Q2" s="228"/>
      <c r="R2" s="228"/>
      <c r="S2" s="228"/>
    </row>
    <row r="3" spans="1:19" ht="15" customHeight="1">
      <c r="M3" s="228"/>
      <c r="N3" s="229" t="str" cm="1">
        <f t="array" ref="N3">'0.提出書類チェックリスト'!D2:D2</f>
        <v>C事業</v>
      </c>
      <c r="O3" s="228"/>
      <c r="P3" s="228"/>
      <c r="Q3" s="228"/>
      <c r="R3" s="228"/>
      <c r="S3" s="228"/>
    </row>
    <row r="4" spans="1:19" ht="15" customHeight="1">
      <c r="M4" s="228"/>
      <c r="N4" s="228"/>
      <c r="O4" s="228"/>
      <c r="P4" s="228"/>
      <c r="Q4" s="228"/>
      <c r="R4" s="228"/>
      <c r="S4" s="228"/>
    </row>
    <row r="5" spans="1:19" ht="15" customHeight="1">
      <c r="B5" s="53" t="s">
        <v>0</v>
      </c>
      <c r="C5" s="54"/>
      <c r="I5" s="55"/>
      <c r="M5" s="228"/>
      <c r="N5" s="228" t="s">
        <v>123</v>
      </c>
      <c r="O5" s="228"/>
      <c r="P5" s="228"/>
      <c r="Q5" s="228"/>
      <c r="R5" s="228"/>
      <c r="S5" s="228"/>
    </row>
    <row r="6" spans="1:19" ht="15" customHeight="1">
      <c r="M6" s="228"/>
      <c r="N6" s="230" t="s">
        <v>124</v>
      </c>
      <c r="O6" s="230" t="s">
        <v>120</v>
      </c>
      <c r="P6" s="230" t="s">
        <v>121</v>
      </c>
      <c r="Q6" s="230" t="s">
        <v>129</v>
      </c>
      <c r="R6" s="230" t="s">
        <v>126</v>
      </c>
      <c r="S6" s="228"/>
    </row>
    <row r="7" spans="1:19" ht="24" customHeight="1">
      <c r="B7" s="56"/>
      <c r="G7" s="57" t="s">
        <v>1</v>
      </c>
      <c r="J7" s="58"/>
      <c r="M7" s="228"/>
      <c r="N7" s="231" t="s">
        <v>201</v>
      </c>
      <c r="O7" s="230" t="s">
        <v>202</v>
      </c>
      <c r="P7" s="230" t="s">
        <v>125</v>
      </c>
      <c r="Q7" s="230" t="s">
        <v>115</v>
      </c>
      <c r="R7" s="232">
        <v>25000000</v>
      </c>
      <c r="S7" s="228"/>
    </row>
    <row r="8" spans="1:19" ht="47.4" customHeight="1">
      <c r="B8" s="260" t="s">
        <v>2</v>
      </c>
      <c r="C8" s="260"/>
      <c r="D8" s="59" t="s">
        <v>133</v>
      </c>
      <c r="E8" s="59" t="s">
        <v>132</v>
      </c>
      <c r="F8" s="59" t="s">
        <v>131</v>
      </c>
      <c r="G8" s="59" t="s">
        <v>130</v>
      </c>
      <c r="I8" s="60"/>
      <c r="M8" s="228"/>
      <c r="N8" s="231"/>
      <c r="O8" s="230"/>
      <c r="P8" s="230"/>
      <c r="Q8" s="230"/>
      <c r="R8" s="232"/>
      <c r="S8" s="228"/>
    </row>
    <row r="9" spans="1:19" ht="47.4" customHeight="1">
      <c r="B9" s="260" t="s">
        <v>64</v>
      </c>
      <c r="C9" s="260"/>
      <c r="D9" s="47"/>
      <c r="E9" s="61" cm="1">
        <f t="array" ref="E9">IF($N$11=$O$9,"",'7.人件費シート(固定資産計上しないもの)'!AJ52:AJ52)</f>
        <v>0</v>
      </c>
      <c r="F9" s="62" t="str">
        <f>$N$12</f>
        <v>1/2以内</v>
      </c>
      <c r="G9" s="50">
        <f>IF($N$3=$N$7,ROUNDDOWN($E9/2,0),$E9)</f>
        <v>0</v>
      </c>
      <c r="I9" s="63"/>
      <c r="M9" s="228"/>
      <c r="N9" s="231"/>
      <c r="O9" s="230"/>
      <c r="P9" s="233"/>
      <c r="Q9" s="233"/>
      <c r="R9" s="234"/>
      <c r="S9" s="228"/>
    </row>
    <row r="10" spans="1:19" ht="47.4" customHeight="1">
      <c r="B10" s="260" t="s">
        <v>65</v>
      </c>
      <c r="C10" s="260"/>
      <c r="D10" s="48"/>
      <c r="E10" s="50" cm="1">
        <f t="array" ref="E10">IF($N$11=$O$9,"",'8.実証経費シート '!AM37:AM37)</f>
        <v>0</v>
      </c>
      <c r="F10" s="62" t="str">
        <f>$N$12</f>
        <v>1/2以内</v>
      </c>
      <c r="G10" s="50">
        <f>IF($N$3=$N$7,ROUNDDOWN($E10/2,0),$E10)</f>
        <v>0</v>
      </c>
      <c r="M10" s="228"/>
      <c r="N10" s="235" t="s">
        <v>128</v>
      </c>
      <c r="O10" s="228"/>
      <c r="P10" s="228"/>
      <c r="Q10" s="228"/>
      <c r="R10" s="228"/>
      <c r="S10" s="228"/>
    </row>
    <row r="11" spans="1:19" ht="47.4" customHeight="1">
      <c r="B11" s="260" t="s">
        <v>63</v>
      </c>
      <c r="C11" s="260"/>
      <c r="D11" s="49"/>
      <c r="E11" s="50">
        <f>IF($N$11=$O$8,"",0)</f>
        <v>0</v>
      </c>
      <c r="F11" s="65" t="str">
        <f>N13</f>
        <v>－</v>
      </c>
      <c r="G11" s="50">
        <f>IF($N$3=$N$7,0,$E11)</f>
        <v>0</v>
      </c>
      <c r="I11" s="64"/>
      <c r="J11" s="64"/>
      <c r="K11" s="64"/>
      <c r="L11" s="64"/>
      <c r="M11" s="236" t="s">
        <v>120</v>
      </c>
      <c r="N11" s="230" t="str">
        <f>IF($N$3=$N$7,$O$7,IF($N$3=$N$8,$O$8,$O$9))</f>
        <v>C</v>
      </c>
      <c r="O11" s="228"/>
      <c r="P11" s="228"/>
      <c r="Q11" s="228"/>
      <c r="R11" s="228"/>
      <c r="S11" s="228"/>
    </row>
    <row r="12" spans="1:19" ht="47.4" customHeight="1">
      <c r="B12" s="262" t="s">
        <v>3</v>
      </c>
      <c r="C12" s="262"/>
      <c r="D12" s="66">
        <f>SUM(D9:D11)</f>
        <v>0</v>
      </c>
      <c r="E12" s="66">
        <f>SUM($E$9:$E$11)</f>
        <v>0</v>
      </c>
      <c r="F12" s="67" t="s">
        <v>115</v>
      </c>
      <c r="G12" s="50">
        <f>IF(SUM(G9:G11)&gt;N14,N14,SUM(G9:G11))</f>
        <v>0</v>
      </c>
      <c r="I12" s="64"/>
      <c r="J12" s="64"/>
      <c r="K12" s="64"/>
      <c r="L12" s="64"/>
      <c r="M12" s="236" t="s">
        <v>121</v>
      </c>
      <c r="N12" s="230" t="str">
        <f>IF($N$3=$N$7,$P$7,IF($N$3=$N$8,$P$8,$P$9))</f>
        <v>1/2以内</v>
      </c>
      <c r="O12" s="228"/>
      <c r="P12" s="228"/>
      <c r="Q12" s="228"/>
      <c r="R12" s="228"/>
      <c r="S12" s="228"/>
    </row>
    <row r="13" spans="1:19" ht="47.4" customHeight="1">
      <c r="I13" s="64"/>
      <c r="J13" s="64"/>
      <c r="K13" s="64"/>
      <c r="L13" s="64"/>
      <c r="M13" s="237" t="s">
        <v>129</v>
      </c>
      <c r="N13" s="232" t="str">
        <f>IF($N$3=$N$7,$Q$7,IF($N$3=$N$8,$Q$8,$Q$9))</f>
        <v>－</v>
      </c>
      <c r="O13" s="228"/>
      <c r="P13" s="228"/>
      <c r="Q13" s="228"/>
      <c r="R13" s="228"/>
      <c r="S13" s="228"/>
    </row>
    <row r="14" spans="1:19" ht="15" customHeight="1">
      <c r="I14" s="64"/>
      <c r="J14" s="64"/>
      <c r="K14" s="64"/>
      <c r="L14" s="64"/>
      <c r="M14" s="236" t="s">
        <v>122</v>
      </c>
      <c r="N14" s="232">
        <f>IF($N$3=$N$7,$R$7,IF($N$3=$N$8,$R$8,$R$9))</f>
        <v>25000000</v>
      </c>
      <c r="O14" s="228"/>
      <c r="P14" s="228"/>
      <c r="Q14" s="228"/>
      <c r="R14" s="228"/>
      <c r="S14" s="228"/>
    </row>
    <row r="15" spans="1:19" ht="45" customHeight="1">
      <c r="I15" s="261"/>
      <c r="J15" s="261"/>
      <c r="K15" s="261"/>
      <c r="L15" s="261"/>
      <c r="M15" s="238"/>
      <c r="N15" s="228"/>
      <c r="O15" s="228"/>
      <c r="P15" s="228"/>
      <c r="Q15" s="228"/>
      <c r="R15" s="228"/>
      <c r="S15" s="228"/>
    </row>
    <row r="17" ht="33.75" customHeight="1"/>
  </sheetData>
  <sheetProtection algorithmName="SHA-512" hashValue="wBn+D14qJWIYX5+VfHI/hOwNzxumAP7OOOuSvaJUhEdXPgMLoCwNx86APtS914TCO9WD9YZ3A/HCb02vveKZew==" saltValue="sH+PaESe4A/aS7q5i35qhw==" spinCount="100000" sheet="1" objects="1" scenarios="1"/>
  <mergeCells count="7">
    <mergeCell ref="M1:S1"/>
    <mergeCell ref="B8:C8"/>
    <mergeCell ref="B9:C9"/>
    <mergeCell ref="I15:L15"/>
    <mergeCell ref="B12:C12"/>
    <mergeCell ref="B10:C10"/>
    <mergeCell ref="B11:C11"/>
  </mergeCells>
  <phoneticPr fontId="3"/>
  <conditionalFormatting sqref="D9:D11 E11">
    <cfRule type="cellIs" dxfId="6" priority="1" operator="equal">
      <formula>""</formula>
    </cfRule>
  </conditionalFormatting>
  <printOptions horizontalCentered="1"/>
  <pageMargins left="0.59055118110236227" right="0.19685039370078741" top="0.74803149606299213" bottom="0.74803149606299213" header="0.31496062992125984" footer="0"/>
  <pageSetup paperSize="9" scale="92" fitToHeight="0"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5A15A-D3C3-4BDC-A808-54D3F1E743FE}">
  <sheetPr>
    <tabColor rgb="FFFFFF00"/>
    <pageSetUpPr fitToPage="1"/>
  </sheetPr>
  <dimension ref="A1:AB33"/>
  <sheetViews>
    <sheetView showGridLines="0" zoomScale="85" zoomScaleNormal="85" zoomScaleSheetLayoutView="85" workbookViewId="0">
      <selection sqref="A1:F1"/>
    </sheetView>
  </sheetViews>
  <sheetFormatPr defaultColWidth="10" defaultRowHeight="14.4"/>
  <cols>
    <col min="1" max="1" width="2.77734375" style="86" customWidth="1"/>
    <col min="2" max="2" width="18" style="86" bestFit="1" customWidth="1"/>
    <col min="3" max="3" width="12.21875" style="86" bestFit="1" customWidth="1"/>
    <col min="4" max="4" width="6.109375" style="86" bestFit="1" customWidth="1"/>
    <col min="5" max="6" width="4.21875" style="86" bestFit="1" customWidth="1"/>
    <col min="7" max="7" width="6.109375" style="86" bestFit="1" customWidth="1"/>
    <col min="8" max="9" width="19.77734375" style="86" customWidth="1"/>
    <col min="10" max="11" width="2.109375" style="86" customWidth="1"/>
    <col min="12" max="12" width="2.88671875" style="86" customWidth="1"/>
    <col min="13" max="13" width="16.44140625" style="86" bestFit="1" customWidth="1"/>
    <col min="14" max="14" width="14.109375" style="86" customWidth="1"/>
    <col min="15" max="15" width="5.44140625" style="86" bestFit="1" customWidth="1"/>
    <col min="16" max="17" width="3.5546875" style="86" bestFit="1" customWidth="1"/>
    <col min="18" max="18" width="5.44140625" style="86" bestFit="1" customWidth="1"/>
    <col min="19" max="19" width="18.77734375" style="86" customWidth="1"/>
    <col min="20" max="20" width="18.44140625" style="86" customWidth="1"/>
    <col min="21" max="21" width="3" style="86" customWidth="1"/>
    <col min="22" max="16384" width="10" style="86"/>
  </cols>
  <sheetData>
    <row r="1" spans="1:28" ht="15">
      <c r="A1" s="263" t="s">
        <v>138</v>
      </c>
      <c r="B1" s="263"/>
      <c r="C1" s="263"/>
      <c r="D1" s="263"/>
      <c r="E1" s="263"/>
      <c r="F1" s="263"/>
      <c r="G1" s="264"/>
      <c r="H1" s="264"/>
      <c r="I1" s="264"/>
      <c r="J1" s="150"/>
      <c r="K1" s="151"/>
      <c r="L1" s="150"/>
      <c r="M1" s="150"/>
      <c r="N1" s="150"/>
      <c r="O1" s="150"/>
      <c r="P1" s="150"/>
      <c r="Q1" s="150"/>
      <c r="R1" s="150"/>
      <c r="S1" s="150"/>
      <c r="T1" s="150"/>
      <c r="U1" s="150"/>
      <c r="V1" s="150"/>
      <c r="W1" s="150"/>
      <c r="X1" s="150"/>
      <c r="Y1" s="150"/>
      <c r="Z1" s="150"/>
      <c r="AA1" s="150"/>
      <c r="AB1" s="150"/>
    </row>
    <row r="2" spans="1:28" ht="25.95" customHeight="1">
      <c r="A2" s="150"/>
      <c r="B2" s="152" t="s">
        <v>139</v>
      </c>
      <c r="C2" s="153"/>
      <c r="D2" s="152"/>
      <c r="E2" s="152"/>
      <c r="F2" s="152"/>
      <c r="G2" s="154"/>
      <c r="H2" s="154"/>
      <c r="I2" s="155"/>
      <c r="J2" s="150"/>
      <c r="K2" s="151"/>
      <c r="L2" s="68"/>
      <c r="M2" s="69" t="s">
        <v>139</v>
      </c>
      <c r="N2" s="70"/>
      <c r="O2" s="69"/>
      <c r="P2" s="69"/>
      <c r="Q2" s="69"/>
      <c r="R2" s="71"/>
      <c r="S2" s="71"/>
      <c r="T2" s="72"/>
      <c r="U2" s="68"/>
      <c r="V2" s="150"/>
      <c r="W2" s="150"/>
      <c r="X2" s="150"/>
      <c r="Y2" s="150"/>
      <c r="Z2" s="150"/>
      <c r="AA2" s="150"/>
      <c r="AB2" s="150"/>
    </row>
    <row r="3" spans="1:28" ht="16.2">
      <c r="A3" s="150"/>
      <c r="B3" s="153"/>
      <c r="C3" s="153"/>
      <c r="D3" s="152"/>
      <c r="E3" s="152"/>
      <c r="F3" s="152"/>
      <c r="G3" s="154"/>
      <c r="H3" s="154"/>
      <c r="I3" s="155"/>
      <c r="J3" s="150"/>
      <c r="K3" s="151"/>
      <c r="L3" s="68"/>
      <c r="M3" s="70"/>
      <c r="N3" s="70"/>
      <c r="O3" s="69"/>
      <c r="P3" s="69"/>
      <c r="Q3" s="69"/>
      <c r="R3" s="71"/>
      <c r="S3" s="71"/>
      <c r="T3" s="72"/>
      <c r="U3" s="68"/>
      <c r="V3" s="150"/>
      <c r="W3" s="150"/>
      <c r="X3" s="150"/>
      <c r="Y3" s="150"/>
      <c r="Z3" s="150"/>
      <c r="AA3" s="150"/>
      <c r="AB3" s="150"/>
    </row>
    <row r="4" spans="1:28" ht="13.95" customHeight="1">
      <c r="A4" s="150"/>
      <c r="B4" s="156" t="s">
        <v>77</v>
      </c>
      <c r="C4" s="157"/>
      <c r="D4" s="157"/>
      <c r="E4" s="157"/>
      <c r="F4" s="157"/>
      <c r="G4" s="157"/>
      <c r="H4" s="157"/>
      <c r="I4" s="157"/>
      <c r="J4" s="150"/>
      <c r="K4" s="151"/>
      <c r="L4" s="68"/>
      <c r="M4" s="73" t="s">
        <v>77</v>
      </c>
      <c r="N4" s="74"/>
      <c r="O4" s="74"/>
      <c r="P4" s="74"/>
      <c r="Q4" s="74"/>
      <c r="R4" s="74"/>
      <c r="S4" s="74"/>
      <c r="T4" s="74"/>
      <c r="U4" s="68"/>
      <c r="V4" s="150"/>
      <c r="W4" s="150"/>
      <c r="X4" s="150"/>
      <c r="Y4" s="150"/>
      <c r="Z4" s="150"/>
      <c r="AA4" s="150"/>
      <c r="AB4" s="150"/>
    </row>
    <row r="5" spans="1:28" ht="13.95" customHeight="1">
      <c r="A5" s="150"/>
      <c r="B5" s="265" t="s">
        <v>28</v>
      </c>
      <c r="C5" s="265" t="s">
        <v>29</v>
      </c>
      <c r="D5" s="267" t="s">
        <v>106</v>
      </c>
      <c r="E5" s="268"/>
      <c r="F5" s="269"/>
      <c r="G5" s="265" t="s">
        <v>30</v>
      </c>
      <c r="H5" s="265" t="s">
        <v>75</v>
      </c>
      <c r="I5" s="265" t="s">
        <v>31</v>
      </c>
      <c r="J5" s="150"/>
      <c r="K5" s="151"/>
      <c r="L5" s="68"/>
      <c r="M5" s="272" t="s">
        <v>28</v>
      </c>
      <c r="N5" s="272" t="s">
        <v>29</v>
      </c>
      <c r="O5" s="274" t="s">
        <v>106</v>
      </c>
      <c r="P5" s="275"/>
      <c r="Q5" s="276"/>
      <c r="R5" s="272" t="s">
        <v>30</v>
      </c>
      <c r="S5" s="272" t="s">
        <v>75</v>
      </c>
      <c r="T5" s="272" t="s">
        <v>31</v>
      </c>
      <c r="U5" s="68"/>
      <c r="V5" s="150"/>
      <c r="W5" s="150"/>
      <c r="X5" s="150"/>
      <c r="Y5" s="150"/>
      <c r="Z5" s="150"/>
      <c r="AA5" s="150"/>
      <c r="AB5" s="150"/>
    </row>
    <row r="6" spans="1:28" ht="13.95" customHeight="1">
      <c r="A6" s="150"/>
      <c r="B6" s="266"/>
      <c r="C6" s="266"/>
      <c r="D6" s="158" t="s">
        <v>32</v>
      </c>
      <c r="E6" s="158" t="s">
        <v>33</v>
      </c>
      <c r="F6" s="158" t="s">
        <v>34</v>
      </c>
      <c r="G6" s="266"/>
      <c r="H6" s="266"/>
      <c r="I6" s="266"/>
      <c r="J6" s="150"/>
      <c r="K6" s="151"/>
      <c r="L6" s="68"/>
      <c r="M6" s="273"/>
      <c r="N6" s="273"/>
      <c r="O6" s="75" t="s">
        <v>32</v>
      </c>
      <c r="P6" s="75" t="s">
        <v>33</v>
      </c>
      <c r="Q6" s="75" t="s">
        <v>34</v>
      </c>
      <c r="R6" s="273"/>
      <c r="S6" s="273"/>
      <c r="T6" s="273"/>
      <c r="U6" s="68"/>
      <c r="V6" s="150"/>
      <c r="W6" s="150"/>
      <c r="X6" s="150"/>
      <c r="Y6" s="150"/>
      <c r="Z6" s="150"/>
      <c r="AA6" s="150"/>
      <c r="AB6" s="150"/>
    </row>
    <row r="7" spans="1:28" ht="28.05" customHeight="1">
      <c r="A7" s="150"/>
      <c r="B7" s="159"/>
      <c r="C7" s="159"/>
      <c r="D7" s="160"/>
      <c r="E7" s="160"/>
      <c r="F7" s="160"/>
      <c r="G7" s="160"/>
      <c r="H7" s="161"/>
      <c r="I7" s="161"/>
      <c r="J7" s="150"/>
      <c r="K7" s="151"/>
      <c r="L7" s="68"/>
      <c r="M7" s="76" t="s">
        <v>140</v>
      </c>
      <c r="N7" s="76" t="s">
        <v>61</v>
      </c>
      <c r="O7" s="77" t="s">
        <v>76</v>
      </c>
      <c r="P7" s="77" t="s">
        <v>62</v>
      </c>
      <c r="Q7" s="77" t="s">
        <v>62</v>
      </c>
      <c r="R7" s="78" t="s">
        <v>141</v>
      </c>
      <c r="S7" s="79" t="s">
        <v>142</v>
      </c>
      <c r="T7" s="79" t="s">
        <v>143</v>
      </c>
      <c r="U7" s="68"/>
      <c r="V7" s="150"/>
      <c r="W7" s="150"/>
      <c r="X7" s="150"/>
      <c r="Y7" s="150"/>
      <c r="Z7" s="150"/>
      <c r="AA7" s="150"/>
      <c r="AB7" s="150"/>
    </row>
    <row r="8" spans="1:28" ht="28.05" customHeight="1">
      <c r="A8" s="150"/>
      <c r="B8" s="159"/>
      <c r="C8" s="159"/>
      <c r="D8" s="160"/>
      <c r="E8" s="160"/>
      <c r="F8" s="160"/>
      <c r="G8" s="160"/>
      <c r="H8" s="161"/>
      <c r="I8" s="161"/>
      <c r="J8" s="150"/>
      <c r="K8" s="151"/>
      <c r="L8" s="68"/>
      <c r="M8" s="76" t="s">
        <v>144</v>
      </c>
      <c r="N8" s="76" t="s">
        <v>145</v>
      </c>
      <c r="O8" s="77" t="s">
        <v>146</v>
      </c>
      <c r="P8" s="77" t="s">
        <v>147</v>
      </c>
      <c r="Q8" s="77" t="s">
        <v>147</v>
      </c>
      <c r="R8" s="78" t="s">
        <v>148</v>
      </c>
      <c r="S8" s="79" t="s">
        <v>142</v>
      </c>
      <c r="T8" s="79" t="s">
        <v>149</v>
      </c>
      <c r="U8" s="68"/>
      <c r="V8" s="150"/>
      <c r="W8" s="150"/>
      <c r="X8" s="150"/>
      <c r="Y8" s="150"/>
      <c r="Z8" s="150"/>
      <c r="AA8" s="150"/>
      <c r="AB8" s="150"/>
    </row>
    <row r="9" spans="1:28" ht="28.05" customHeight="1">
      <c r="A9" s="150"/>
      <c r="B9" s="159"/>
      <c r="C9" s="159"/>
      <c r="D9" s="160"/>
      <c r="E9" s="160"/>
      <c r="F9" s="160"/>
      <c r="G9" s="160"/>
      <c r="H9" s="161"/>
      <c r="I9" s="161"/>
      <c r="J9" s="150"/>
      <c r="K9" s="151"/>
      <c r="L9" s="68"/>
      <c r="M9" s="76" t="s">
        <v>150</v>
      </c>
      <c r="N9" s="76" t="s">
        <v>151</v>
      </c>
      <c r="O9" s="77" t="s">
        <v>152</v>
      </c>
      <c r="P9" s="77" t="s">
        <v>153</v>
      </c>
      <c r="Q9" s="77" t="s">
        <v>153</v>
      </c>
      <c r="R9" s="78" t="s">
        <v>141</v>
      </c>
      <c r="S9" s="79" t="s">
        <v>142</v>
      </c>
      <c r="T9" s="79" t="s">
        <v>143</v>
      </c>
      <c r="U9" s="68"/>
      <c r="V9" s="150"/>
      <c r="W9" s="150"/>
      <c r="X9" s="150"/>
      <c r="Y9" s="150"/>
      <c r="Z9" s="150"/>
      <c r="AA9" s="150"/>
      <c r="AB9" s="150"/>
    </row>
    <row r="10" spans="1:28" ht="28.05" customHeight="1">
      <c r="A10" s="150"/>
      <c r="B10" s="159"/>
      <c r="C10" s="159"/>
      <c r="D10" s="160"/>
      <c r="E10" s="160"/>
      <c r="F10" s="160"/>
      <c r="G10" s="160"/>
      <c r="H10" s="161"/>
      <c r="I10" s="161"/>
      <c r="J10" s="150"/>
      <c r="K10" s="151"/>
      <c r="L10" s="68"/>
      <c r="M10" s="80"/>
      <c r="N10" s="80"/>
      <c r="O10" s="81"/>
      <c r="P10" s="81"/>
      <c r="Q10" s="81"/>
      <c r="R10" s="82"/>
      <c r="S10" s="83"/>
      <c r="T10" s="83"/>
      <c r="U10" s="68"/>
      <c r="V10" s="150"/>
      <c r="W10" s="150"/>
      <c r="X10" s="150"/>
      <c r="Y10" s="150"/>
      <c r="Z10" s="150"/>
      <c r="AA10" s="150"/>
      <c r="AB10" s="150"/>
    </row>
    <row r="11" spans="1:28" ht="28.05" customHeight="1">
      <c r="A11" s="150"/>
      <c r="B11" s="159"/>
      <c r="C11" s="159"/>
      <c r="D11" s="160"/>
      <c r="E11" s="160"/>
      <c r="F11" s="160"/>
      <c r="G11" s="160"/>
      <c r="H11" s="161"/>
      <c r="I11" s="161"/>
      <c r="J11" s="150"/>
      <c r="K11" s="151"/>
      <c r="L11" s="68"/>
      <c r="M11" s="80"/>
      <c r="N11" s="80"/>
      <c r="O11" s="81"/>
      <c r="P11" s="81"/>
      <c r="Q11" s="81"/>
      <c r="R11" s="82"/>
      <c r="S11" s="83"/>
      <c r="T11" s="83"/>
      <c r="U11" s="68"/>
      <c r="V11" s="150"/>
      <c r="W11" s="150"/>
      <c r="X11" s="150"/>
      <c r="Y11" s="150"/>
      <c r="Z11" s="150"/>
      <c r="AA11" s="150"/>
      <c r="AB11" s="150"/>
    </row>
    <row r="12" spans="1:28" ht="28.05" customHeight="1">
      <c r="A12" s="150"/>
      <c r="B12" s="159"/>
      <c r="C12" s="159"/>
      <c r="D12" s="160"/>
      <c r="E12" s="160"/>
      <c r="F12" s="160"/>
      <c r="G12" s="160"/>
      <c r="H12" s="161"/>
      <c r="I12" s="161"/>
      <c r="J12" s="150"/>
      <c r="K12" s="151"/>
      <c r="L12" s="68"/>
      <c r="M12" s="80"/>
      <c r="N12" s="80"/>
      <c r="O12" s="81"/>
      <c r="P12" s="81"/>
      <c r="Q12" s="81"/>
      <c r="R12" s="82"/>
      <c r="S12" s="83"/>
      <c r="T12" s="83"/>
      <c r="U12" s="68"/>
      <c r="V12" s="150"/>
      <c r="W12" s="150"/>
      <c r="X12" s="150"/>
      <c r="Y12" s="150"/>
      <c r="Z12" s="150"/>
      <c r="AA12" s="150"/>
      <c r="AB12" s="150"/>
    </row>
    <row r="13" spans="1:28" ht="28.05" customHeight="1">
      <c r="A13" s="150"/>
      <c r="B13" s="159"/>
      <c r="C13" s="159"/>
      <c r="D13" s="160"/>
      <c r="E13" s="160"/>
      <c r="F13" s="160"/>
      <c r="G13" s="160"/>
      <c r="H13" s="161"/>
      <c r="I13" s="161"/>
      <c r="J13" s="150"/>
      <c r="K13" s="151"/>
      <c r="L13" s="68"/>
      <c r="M13" s="80"/>
      <c r="N13" s="80"/>
      <c r="O13" s="81"/>
      <c r="P13" s="81"/>
      <c r="Q13" s="81"/>
      <c r="R13" s="82"/>
      <c r="S13" s="83"/>
      <c r="T13" s="83"/>
      <c r="U13" s="68"/>
      <c r="V13" s="150"/>
      <c r="W13" s="150"/>
      <c r="X13" s="150"/>
      <c r="Y13" s="150"/>
      <c r="Z13" s="150"/>
      <c r="AA13" s="150"/>
      <c r="AB13" s="150"/>
    </row>
    <row r="14" spans="1:28" ht="28.05" customHeight="1">
      <c r="A14" s="150"/>
      <c r="B14" s="159"/>
      <c r="C14" s="159"/>
      <c r="D14" s="160"/>
      <c r="E14" s="160"/>
      <c r="F14" s="160"/>
      <c r="G14" s="160"/>
      <c r="H14" s="161"/>
      <c r="I14" s="161"/>
      <c r="J14" s="150"/>
      <c r="K14" s="151"/>
      <c r="L14" s="68"/>
      <c r="M14" s="80"/>
      <c r="N14" s="80"/>
      <c r="O14" s="81"/>
      <c r="P14" s="81"/>
      <c r="Q14" s="81"/>
      <c r="R14" s="82"/>
      <c r="S14" s="83"/>
      <c r="T14" s="83"/>
      <c r="U14" s="68"/>
      <c r="V14" s="150"/>
      <c r="W14" s="150"/>
      <c r="X14" s="150"/>
      <c r="Y14" s="150"/>
      <c r="Z14" s="150"/>
      <c r="AA14" s="150"/>
      <c r="AB14" s="150"/>
    </row>
    <row r="15" spans="1:28" ht="28.05" customHeight="1">
      <c r="A15" s="150"/>
      <c r="B15" s="159"/>
      <c r="C15" s="159"/>
      <c r="D15" s="160"/>
      <c r="E15" s="160"/>
      <c r="F15" s="160"/>
      <c r="G15" s="160"/>
      <c r="H15" s="161"/>
      <c r="I15" s="161"/>
      <c r="J15" s="150"/>
      <c r="K15" s="151"/>
      <c r="L15" s="68"/>
      <c r="M15" s="80"/>
      <c r="N15" s="80"/>
      <c r="O15" s="81"/>
      <c r="P15" s="81"/>
      <c r="Q15" s="81"/>
      <c r="R15" s="82"/>
      <c r="S15" s="83"/>
      <c r="T15" s="83"/>
      <c r="U15" s="68"/>
      <c r="V15" s="150"/>
      <c r="W15" s="150"/>
      <c r="X15" s="150"/>
      <c r="Y15" s="150"/>
      <c r="Z15" s="150"/>
      <c r="AA15" s="150"/>
      <c r="AB15" s="150"/>
    </row>
    <row r="16" spans="1:28" ht="28.05" customHeight="1">
      <c r="A16" s="150"/>
      <c r="B16" s="159"/>
      <c r="C16" s="159"/>
      <c r="D16" s="160"/>
      <c r="E16" s="160"/>
      <c r="F16" s="160"/>
      <c r="G16" s="160"/>
      <c r="H16" s="161"/>
      <c r="I16" s="161"/>
      <c r="J16" s="150"/>
      <c r="K16" s="151"/>
      <c r="L16" s="68"/>
      <c r="M16" s="80"/>
      <c r="N16" s="80"/>
      <c r="O16" s="81"/>
      <c r="P16" s="81"/>
      <c r="Q16" s="81"/>
      <c r="R16" s="82"/>
      <c r="S16" s="83"/>
      <c r="T16" s="83"/>
      <c r="U16" s="68"/>
      <c r="V16" s="150"/>
      <c r="W16" s="150"/>
      <c r="X16" s="150"/>
      <c r="Y16" s="150"/>
      <c r="Z16" s="150"/>
      <c r="AA16" s="150"/>
      <c r="AB16" s="150"/>
    </row>
    <row r="17" spans="1:28" ht="28.05" customHeight="1">
      <c r="A17" s="150"/>
      <c r="B17" s="159"/>
      <c r="C17" s="159"/>
      <c r="D17" s="160"/>
      <c r="E17" s="160"/>
      <c r="F17" s="160"/>
      <c r="G17" s="160"/>
      <c r="H17" s="161"/>
      <c r="I17" s="161"/>
      <c r="J17" s="150"/>
      <c r="K17" s="151"/>
      <c r="L17" s="68"/>
      <c r="M17" s="80"/>
      <c r="N17" s="80"/>
      <c r="O17" s="81"/>
      <c r="P17" s="81"/>
      <c r="Q17" s="81"/>
      <c r="R17" s="82"/>
      <c r="S17" s="83"/>
      <c r="T17" s="83"/>
      <c r="U17" s="68"/>
      <c r="V17" s="150"/>
      <c r="W17" s="150"/>
      <c r="X17" s="150"/>
      <c r="Y17" s="150"/>
      <c r="Z17" s="150"/>
      <c r="AA17" s="150"/>
      <c r="AB17" s="150"/>
    </row>
    <row r="18" spans="1:28" ht="28.05" customHeight="1">
      <c r="A18" s="150"/>
      <c r="B18" s="159"/>
      <c r="C18" s="159"/>
      <c r="D18" s="160"/>
      <c r="E18" s="160"/>
      <c r="F18" s="160"/>
      <c r="G18" s="160"/>
      <c r="H18" s="161"/>
      <c r="I18" s="161"/>
      <c r="J18" s="150"/>
      <c r="K18" s="151"/>
      <c r="L18" s="68"/>
      <c r="M18" s="80"/>
      <c r="N18" s="80"/>
      <c r="O18" s="81"/>
      <c r="P18" s="81"/>
      <c r="Q18" s="81"/>
      <c r="R18" s="82"/>
      <c r="S18" s="83"/>
      <c r="T18" s="83"/>
      <c r="U18" s="68"/>
      <c r="V18" s="150"/>
      <c r="W18" s="150"/>
      <c r="X18" s="150"/>
      <c r="Y18" s="150"/>
      <c r="Z18" s="150"/>
      <c r="AA18" s="150"/>
      <c r="AB18" s="150"/>
    </row>
    <row r="19" spans="1:28" ht="28.05" customHeight="1">
      <c r="A19" s="150"/>
      <c r="B19" s="159"/>
      <c r="C19" s="159"/>
      <c r="D19" s="160"/>
      <c r="E19" s="160"/>
      <c r="F19" s="160"/>
      <c r="G19" s="160"/>
      <c r="H19" s="161"/>
      <c r="I19" s="161"/>
      <c r="J19" s="150"/>
      <c r="K19" s="151"/>
      <c r="L19" s="68"/>
      <c r="M19" s="80"/>
      <c r="N19" s="80"/>
      <c r="O19" s="81"/>
      <c r="P19" s="81"/>
      <c r="Q19" s="81"/>
      <c r="R19" s="82"/>
      <c r="S19" s="83"/>
      <c r="T19" s="83"/>
      <c r="U19" s="68"/>
      <c r="V19" s="150"/>
      <c r="W19" s="150"/>
      <c r="X19" s="150"/>
      <c r="Y19" s="150"/>
      <c r="Z19" s="150"/>
      <c r="AA19" s="150"/>
      <c r="AB19" s="150"/>
    </row>
    <row r="20" spans="1:28" ht="28.05" customHeight="1">
      <c r="A20" s="150"/>
      <c r="B20" s="159"/>
      <c r="C20" s="159"/>
      <c r="D20" s="160"/>
      <c r="E20" s="160"/>
      <c r="F20" s="160"/>
      <c r="G20" s="160"/>
      <c r="H20" s="161"/>
      <c r="I20" s="161"/>
      <c r="J20" s="150"/>
      <c r="K20" s="151"/>
      <c r="L20" s="68"/>
      <c r="M20" s="80"/>
      <c r="N20" s="80"/>
      <c r="O20" s="81"/>
      <c r="P20" s="81"/>
      <c r="Q20" s="81"/>
      <c r="R20" s="82"/>
      <c r="S20" s="83"/>
      <c r="T20" s="83"/>
      <c r="U20" s="68"/>
      <c r="V20" s="150"/>
      <c r="W20" s="150"/>
      <c r="X20" s="150"/>
      <c r="Y20" s="150"/>
      <c r="Z20" s="150"/>
      <c r="AA20" s="150"/>
      <c r="AB20" s="150"/>
    </row>
    <row r="21" spans="1:28" ht="28.05" customHeight="1">
      <c r="A21" s="150"/>
      <c r="B21" s="159"/>
      <c r="C21" s="159"/>
      <c r="D21" s="160"/>
      <c r="E21" s="160"/>
      <c r="F21" s="160"/>
      <c r="G21" s="160"/>
      <c r="H21" s="161"/>
      <c r="I21" s="161"/>
      <c r="J21" s="150"/>
      <c r="K21" s="151"/>
      <c r="L21" s="68"/>
      <c r="M21" s="80"/>
      <c r="N21" s="80"/>
      <c r="O21" s="81"/>
      <c r="P21" s="81"/>
      <c r="Q21" s="81"/>
      <c r="R21" s="82"/>
      <c r="S21" s="83"/>
      <c r="T21" s="83"/>
      <c r="U21" s="68"/>
      <c r="V21" s="150"/>
      <c r="W21" s="150"/>
      <c r="X21" s="150"/>
      <c r="Y21" s="150"/>
      <c r="Z21" s="150"/>
      <c r="AA21" s="150"/>
      <c r="AB21" s="150"/>
    </row>
    <row r="22" spans="1:28" ht="28.05" customHeight="1">
      <c r="A22" s="150"/>
      <c r="B22" s="159"/>
      <c r="C22" s="159"/>
      <c r="D22" s="160"/>
      <c r="E22" s="160"/>
      <c r="F22" s="160"/>
      <c r="G22" s="160"/>
      <c r="H22" s="161"/>
      <c r="I22" s="161"/>
      <c r="J22" s="150"/>
      <c r="K22" s="151"/>
      <c r="L22" s="68"/>
      <c r="M22" s="80"/>
      <c r="N22" s="80"/>
      <c r="O22" s="81"/>
      <c r="P22" s="81"/>
      <c r="Q22" s="81"/>
      <c r="R22" s="82"/>
      <c r="S22" s="83"/>
      <c r="T22" s="83"/>
      <c r="U22" s="68"/>
      <c r="V22" s="150"/>
      <c r="W22" s="150"/>
      <c r="X22" s="150"/>
      <c r="Y22" s="150"/>
      <c r="Z22" s="150"/>
      <c r="AA22" s="150"/>
      <c r="AB22" s="150"/>
    </row>
    <row r="23" spans="1:28" ht="28.05" customHeight="1">
      <c r="A23" s="150"/>
      <c r="B23" s="159"/>
      <c r="C23" s="159"/>
      <c r="D23" s="160"/>
      <c r="E23" s="160"/>
      <c r="F23" s="160"/>
      <c r="G23" s="160"/>
      <c r="H23" s="161"/>
      <c r="I23" s="161"/>
      <c r="J23" s="150"/>
      <c r="K23" s="151"/>
      <c r="L23" s="68"/>
      <c r="M23" s="80"/>
      <c r="N23" s="80"/>
      <c r="O23" s="81"/>
      <c r="P23" s="81"/>
      <c r="Q23" s="81"/>
      <c r="R23" s="82"/>
      <c r="S23" s="83"/>
      <c r="T23" s="83"/>
      <c r="U23" s="68"/>
      <c r="V23" s="150"/>
      <c r="W23" s="150"/>
      <c r="X23" s="150"/>
      <c r="Y23" s="150"/>
      <c r="Z23" s="150"/>
      <c r="AA23" s="150"/>
      <c r="AB23" s="150"/>
    </row>
    <row r="24" spans="1:28">
      <c r="A24" s="150"/>
      <c r="B24" s="162"/>
      <c r="C24" s="163"/>
      <c r="D24" s="162"/>
      <c r="E24" s="162"/>
      <c r="F24" s="162"/>
      <c r="G24" s="162"/>
      <c r="H24" s="162"/>
      <c r="I24" s="162"/>
      <c r="J24" s="150"/>
      <c r="K24" s="151"/>
      <c r="L24" s="68"/>
      <c r="M24" s="84"/>
      <c r="N24" s="85"/>
      <c r="O24" s="84"/>
      <c r="P24" s="84"/>
      <c r="Q24" s="84"/>
      <c r="R24" s="84"/>
      <c r="S24" s="84"/>
      <c r="T24" s="84"/>
      <c r="U24" s="68"/>
      <c r="V24" s="150"/>
      <c r="W24" s="150"/>
      <c r="X24" s="150"/>
      <c r="Y24" s="150"/>
      <c r="Z24" s="150"/>
      <c r="AA24" s="150"/>
      <c r="AB24" s="150"/>
    </row>
    <row r="25" spans="1:28" ht="13.95" customHeight="1">
      <c r="A25" s="150"/>
      <c r="B25" s="270" t="s">
        <v>107</v>
      </c>
      <c r="C25" s="270"/>
      <c r="D25" s="270"/>
      <c r="E25" s="270"/>
      <c r="F25" s="270"/>
      <c r="G25" s="270"/>
      <c r="H25" s="270"/>
      <c r="I25" s="270"/>
      <c r="J25" s="150"/>
      <c r="K25" s="151"/>
      <c r="L25" s="68"/>
      <c r="M25" s="271" t="s">
        <v>107</v>
      </c>
      <c r="N25" s="271"/>
      <c r="O25" s="271"/>
      <c r="P25" s="271"/>
      <c r="Q25" s="271"/>
      <c r="R25" s="271"/>
      <c r="S25" s="271"/>
      <c r="T25" s="271"/>
      <c r="U25" s="68"/>
      <c r="V25" s="150"/>
      <c r="W25" s="150"/>
      <c r="X25" s="150"/>
      <c r="Y25" s="150"/>
      <c r="Z25" s="150"/>
      <c r="AA25" s="150"/>
      <c r="AB25" s="150"/>
    </row>
    <row r="26" spans="1:28">
      <c r="A26" s="150"/>
      <c r="B26" s="270"/>
      <c r="C26" s="270"/>
      <c r="D26" s="270"/>
      <c r="E26" s="270"/>
      <c r="F26" s="270"/>
      <c r="G26" s="270"/>
      <c r="H26" s="270"/>
      <c r="I26" s="270"/>
      <c r="J26" s="150"/>
      <c r="K26" s="151"/>
      <c r="L26" s="68"/>
      <c r="M26" s="271"/>
      <c r="N26" s="271"/>
      <c r="O26" s="271"/>
      <c r="P26" s="271"/>
      <c r="Q26" s="271"/>
      <c r="R26" s="271"/>
      <c r="S26" s="271"/>
      <c r="T26" s="271"/>
      <c r="U26" s="68"/>
      <c r="V26" s="150"/>
      <c r="W26" s="150"/>
      <c r="X26" s="150"/>
      <c r="Y26" s="150"/>
      <c r="Z26" s="150"/>
      <c r="AA26" s="150"/>
      <c r="AB26" s="150"/>
    </row>
    <row r="27" spans="1:28">
      <c r="A27" s="150"/>
      <c r="B27" s="270"/>
      <c r="C27" s="270"/>
      <c r="D27" s="270"/>
      <c r="E27" s="270"/>
      <c r="F27" s="270"/>
      <c r="G27" s="270"/>
      <c r="H27" s="270"/>
      <c r="I27" s="270"/>
      <c r="J27" s="150"/>
      <c r="K27" s="151"/>
      <c r="L27" s="68"/>
      <c r="M27" s="271"/>
      <c r="N27" s="271"/>
      <c r="O27" s="271"/>
      <c r="P27" s="271"/>
      <c r="Q27" s="271"/>
      <c r="R27" s="271"/>
      <c r="S27" s="271"/>
      <c r="T27" s="271"/>
      <c r="U27" s="68"/>
      <c r="V27" s="150"/>
      <c r="W27" s="150"/>
      <c r="X27" s="150"/>
      <c r="Y27" s="150"/>
      <c r="Z27" s="150"/>
      <c r="AA27" s="150"/>
      <c r="AB27" s="150"/>
    </row>
    <row r="28" spans="1:28">
      <c r="A28" s="150"/>
      <c r="B28" s="270"/>
      <c r="C28" s="270"/>
      <c r="D28" s="270"/>
      <c r="E28" s="270"/>
      <c r="F28" s="270"/>
      <c r="G28" s="270"/>
      <c r="H28" s="270"/>
      <c r="I28" s="270"/>
      <c r="J28" s="150"/>
      <c r="K28" s="151"/>
      <c r="L28" s="68"/>
      <c r="M28" s="271"/>
      <c r="N28" s="271"/>
      <c r="O28" s="271"/>
      <c r="P28" s="271"/>
      <c r="Q28" s="271"/>
      <c r="R28" s="271"/>
      <c r="S28" s="271"/>
      <c r="T28" s="271"/>
      <c r="U28" s="68"/>
      <c r="V28" s="150"/>
      <c r="W28" s="150"/>
      <c r="X28" s="150"/>
      <c r="Y28" s="150"/>
      <c r="Z28" s="150"/>
      <c r="AA28" s="150"/>
      <c r="AB28" s="150"/>
    </row>
    <row r="29" spans="1:28">
      <c r="A29" s="150"/>
      <c r="B29" s="270"/>
      <c r="C29" s="270"/>
      <c r="D29" s="270"/>
      <c r="E29" s="270"/>
      <c r="F29" s="270"/>
      <c r="G29" s="270"/>
      <c r="H29" s="270"/>
      <c r="I29" s="270"/>
      <c r="J29" s="150"/>
      <c r="K29" s="151"/>
      <c r="L29" s="68"/>
      <c r="M29" s="271"/>
      <c r="N29" s="271"/>
      <c r="O29" s="271"/>
      <c r="P29" s="271"/>
      <c r="Q29" s="271"/>
      <c r="R29" s="271"/>
      <c r="S29" s="271"/>
      <c r="T29" s="271"/>
      <c r="U29" s="68"/>
      <c r="V29" s="150"/>
      <c r="W29" s="150"/>
      <c r="X29" s="150"/>
      <c r="Y29" s="150"/>
      <c r="Z29" s="150"/>
      <c r="AA29" s="150"/>
      <c r="AB29" s="150"/>
    </row>
    <row r="30" spans="1:28">
      <c r="A30" s="150"/>
      <c r="B30" s="270"/>
      <c r="C30" s="270"/>
      <c r="D30" s="270"/>
      <c r="E30" s="270"/>
      <c r="F30" s="270"/>
      <c r="G30" s="270"/>
      <c r="H30" s="270"/>
      <c r="I30" s="270"/>
      <c r="J30" s="150"/>
      <c r="K30" s="151"/>
      <c r="L30" s="68"/>
      <c r="M30" s="271"/>
      <c r="N30" s="271"/>
      <c r="O30" s="271"/>
      <c r="P30" s="271"/>
      <c r="Q30" s="271"/>
      <c r="R30" s="271"/>
      <c r="S30" s="271"/>
      <c r="T30" s="271"/>
      <c r="U30" s="68"/>
      <c r="V30" s="150"/>
      <c r="W30" s="150"/>
      <c r="X30" s="150"/>
      <c r="Y30" s="150"/>
      <c r="Z30" s="150"/>
      <c r="AA30" s="150"/>
      <c r="AB30" s="150"/>
    </row>
    <row r="31" spans="1:28">
      <c r="A31" s="150"/>
      <c r="B31" s="270"/>
      <c r="C31" s="270"/>
      <c r="D31" s="270"/>
      <c r="E31" s="270"/>
      <c r="F31" s="270"/>
      <c r="G31" s="270"/>
      <c r="H31" s="270"/>
      <c r="I31" s="270"/>
      <c r="J31" s="150"/>
      <c r="K31" s="151"/>
      <c r="L31" s="68"/>
      <c r="M31" s="271"/>
      <c r="N31" s="271"/>
      <c r="O31" s="271"/>
      <c r="P31" s="271"/>
      <c r="Q31" s="271"/>
      <c r="R31" s="271"/>
      <c r="S31" s="271"/>
      <c r="T31" s="271"/>
      <c r="U31" s="68"/>
      <c r="V31" s="150"/>
      <c r="W31" s="150"/>
      <c r="X31" s="150"/>
      <c r="Y31" s="150"/>
      <c r="Z31" s="150"/>
      <c r="AA31" s="150"/>
      <c r="AB31" s="150"/>
    </row>
    <row r="32" spans="1:28">
      <c r="A32" s="150"/>
      <c r="B32" s="270"/>
      <c r="C32" s="270"/>
      <c r="D32" s="270"/>
      <c r="E32" s="270"/>
      <c r="F32" s="270"/>
      <c r="G32" s="270"/>
      <c r="H32" s="270"/>
      <c r="I32" s="270"/>
      <c r="J32" s="150"/>
      <c r="K32" s="150"/>
      <c r="L32" s="68"/>
      <c r="M32" s="271"/>
      <c r="N32" s="271"/>
      <c r="O32" s="271"/>
      <c r="P32" s="271"/>
      <c r="Q32" s="271"/>
      <c r="R32" s="271"/>
      <c r="S32" s="271"/>
      <c r="T32" s="271"/>
      <c r="U32" s="68"/>
      <c r="V32" s="150"/>
      <c r="W32" s="150"/>
      <c r="X32" s="150"/>
      <c r="Y32" s="150"/>
      <c r="Z32" s="150"/>
      <c r="AA32" s="150"/>
      <c r="AB32" s="150"/>
    </row>
    <row r="33" spans="1:28">
      <c r="A33" s="150"/>
      <c r="B33" s="270"/>
      <c r="C33" s="270"/>
      <c r="D33" s="270"/>
      <c r="E33" s="270"/>
      <c r="F33" s="270"/>
      <c r="G33" s="270"/>
      <c r="H33" s="270"/>
      <c r="I33" s="270"/>
      <c r="J33" s="150"/>
      <c r="K33" s="150"/>
      <c r="L33" s="68"/>
      <c r="M33" s="271"/>
      <c r="N33" s="271"/>
      <c r="O33" s="271"/>
      <c r="P33" s="271"/>
      <c r="Q33" s="271"/>
      <c r="R33" s="271"/>
      <c r="S33" s="271"/>
      <c r="T33" s="271"/>
      <c r="U33" s="68"/>
      <c r="V33" s="150"/>
      <c r="W33" s="150"/>
      <c r="X33" s="150"/>
      <c r="Y33" s="150"/>
      <c r="Z33" s="150"/>
      <c r="AA33" s="150"/>
      <c r="AB33" s="150"/>
    </row>
  </sheetData>
  <sheetProtection algorithmName="SHA-512" hashValue="SSqWKBhvU7uNW1BzFDQfi/rSyxuPamBntL2rRghNkWKPu3WfSpfggbEC38F6xYwFzViU8xCSgbfiAhQrI4s5ag==" saltValue="dV3eKtJ5YIKE4/NanUbMzw==" spinCount="100000" sheet="1" objects="1" scenarios="1"/>
  <mergeCells count="16">
    <mergeCell ref="B25:I33"/>
    <mergeCell ref="M25:T33"/>
    <mergeCell ref="M5:M6"/>
    <mergeCell ref="N5:N6"/>
    <mergeCell ref="O5:Q5"/>
    <mergeCell ref="R5:R6"/>
    <mergeCell ref="S5:S6"/>
    <mergeCell ref="T5:T6"/>
    <mergeCell ref="A1:F1"/>
    <mergeCell ref="G1:I1"/>
    <mergeCell ref="B5:B6"/>
    <mergeCell ref="C5:C6"/>
    <mergeCell ref="D5:F5"/>
    <mergeCell ref="G5:G6"/>
    <mergeCell ref="H5:H6"/>
    <mergeCell ref="I5:I6"/>
  </mergeCells>
  <phoneticPr fontId="3"/>
  <conditionalFormatting sqref="B7:I23">
    <cfRule type="cellIs" dxfId="5" priority="1" operator="equal">
      <formula>""</formula>
    </cfRule>
  </conditionalFormatting>
  <conditionalFormatting sqref="M8:T23">
    <cfRule type="cellIs" dxfId="4" priority="2" operator="equal">
      <formula>""</formula>
    </cfRule>
  </conditionalFormatting>
  <dataValidations count="6">
    <dataValidation type="list" allowBlank="1" showInputMessage="1" showErrorMessage="1" sqref="G7:G23 R7:R23" xr:uid="{73FC0EC8-519D-4AB0-9E63-429898909F84}">
      <formula1>"M,F"</formula1>
    </dataValidation>
    <dataValidation imeMode="halfKatakana" allowBlank="1" showInputMessage="1" showErrorMessage="1" sqref="B7:B23 M7:M23" xr:uid="{4FB0249B-2093-4E5E-879D-CD30589CB127}"/>
    <dataValidation type="textLength" imeMode="halfAlpha" allowBlank="1" showInputMessage="1" showErrorMessage="1" error="西暦年を4桁の数字で入力してください。" sqref="D7:D23 O7:O23" xr:uid="{176920E0-1181-4FB7-9B1E-8A0F27C789E6}">
      <formula1>4</formula1>
      <formula2>4</formula2>
    </dataValidation>
    <dataValidation type="textLength" imeMode="halfAlpha" allowBlank="1" showInputMessage="1" showErrorMessage="1" error="月日を2桁の数字で入力してください。" sqref="P7:Q23" xr:uid="{43EDB68E-D8BB-42D3-BF05-F868A8BE48CE}">
      <formula1>2</formula1>
      <formula2>2</formula2>
    </dataValidation>
    <dataValidation type="textLength" imeMode="halfAlpha" allowBlank="1" showInputMessage="1" showErrorMessage="1" error="日を2桁の数字で入力してください。" sqref="F7:F23" xr:uid="{E62EC4CF-44FE-4B4B-8516-7E7B319E54EF}">
      <formula1>2</formula1>
      <formula2>2</formula2>
    </dataValidation>
    <dataValidation type="textLength" imeMode="halfAlpha" allowBlank="1" showInputMessage="1" showErrorMessage="1" error="月を2桁の数字で入力してください。" sqref="E7:E23" xr:uid="{73511328-41BA-4999-918C-585DECE0130C}">
      <formula1>2</formula1>
      <formula2>2</formula2>
    </dataValidation>
  </dataValidations>
  <pageMargins left="0.7" right="0.7" top="0.75" bottom="0.75" header="0.3" footer="0.3"/>
  <pageSetup paperSize="9" scale="94"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F2FE9-1888-476E-8DCB-AF7CF3843042}">
  <sheetPr>
    <tabColor rgb="FFFFFF00"/>
    <pageSetUpPr fitToPage="1"/>
  </sheetPr>
  <dimension ref="A1:AA38"/>
  <sheetViews>
    <sheetView showGridLines="0" zoomScale="85" zoomScaleNormal="85" workbookViewId="0">
      <selection sqref="A1:D1"/>
    </sheetView>
  </sheetViews>
  <sheetFormatPr defaultColWidth="10" defaultRowHeight="14.4"/>
  <cols>
    <col min="1" max="1" width="2.88671875" style="86" customWidth="1"/>
    <col min="2" max="4" width="17.21875" style="86" customWidth="1"/>
    <col min="5" max="6" width="23.6640625" style="86" customWidth="1"/>
    <col min="7" max="7" width="18.44140625" style="86" customWidth="1"/>
    <col min="8" max="8" width="3.44140625" style="86" customWidth="1"/>
    <col min="9" max="9" width="3.77734375" style="86" customWidth="1"/>
    <col min="10" max="10" width="3.109375" style="86" customWidth="1"/>
    <col min="11" max="11" width="2.88671875" style="86" customWidth="1"/>
    <col min="12" max="14" width="17.21875" style="86" customWidth="1"/>
    <col min="15" max="16" width="23.6640625" style="86" customWidth="1"/>
    <col min="17" max="17" width="18.44140625" style="86" customWidth="1"/>
    <col min="18" max="18" width="3.44140625" style="86" customWidth="1"/>
    <col min="19" max="16384" width="10" style="86"/>
  </cols>
  <sheetData>
    <row r="1" spans="1:27" ht="30" customHeight="1">
      <c r="A1" s="283" t="s">
        <v>154</v>
      </c>
      <c r="B1" s="284"/>
      <c r="C1" s="284"/>
      <c r="D1" s="284"/>
      <c r="E1" s="285"/>
      <c r="F1" s="285"/>
      <c r="G1" s="285"/>
      <c r="H1" s="164"/>
      <c r="I1" s="150"/>
      <c r="J1" s="151"/>
      <c r="K1" s="165"/>
      <c r="L1" s="165"/>
      <c r="M1" s="165"/>
      <c r="N1" s="165"/>
      <c r="O1" s="165"/>
      <c r="P1" s="165"/>
      <c r="Q1" s="165"/>
      <c r="R1" s="165"/>
      <c r="S1" s="150"/>
      <c r="T1" s="150"/>
      <c r="U1" s="150"/>
      <c r="V1" s="150"/>
      <c r="W1" s="150"/>
      <c r="X1" s="150"/>
      <c r="Y1" s="150"/>
      <c r="Z1" s="150"/>
      <c r="AA1" s="150"/>
    </row>
    <row r="2" spans="1:27">
      <c r="A2" s="166"/>
      <c r="B2" s="166" t="s">
        <v>155</v>
      </c>
      <c r="C2" s="166"/>
      <c r="D2" s="166"/>
      <c r="E2" s="166"/>
      <c r="F2" s="166"/>
      <c r="G2" s="286"/>
      <c r="H2" s="286"/>
      <c r="I2" s="167"/>
      <c r="J2" s="168"/>
      <c r="K2" s="87"/>
      <c r="L2" s="87" t="s">
        <v>155</v>
      </c>
      <c r="M2" s="87"/>
      <c r="N2" s="87"/>
      <c r="O2" s="87"/>
      <c r="P2" s="87"/>
      <c r="Q2" s="287"/>
      <c r="R2" s="287"/>
      <c r="S2" s="150"/>
      <c r="T2" s="150"/>
      <c r="U2" s="150"/>
      <c r="V2" s="150"/>
      <c r="W2" s="150"/>
      <c r="X2" s="150"/>
      <c r="Y2" s="150"/>
      <c r="Z2" s="150"/>
      <c r="AA2" s="150"/>
    </row>
    <row r="3" spans="1:27" ht="13.5" customHeight="1">
      <c r="A3" s="166"/>
      <c r="B3" s="166"/>
      <c r="C3" s="166"/>
      <c r="D3" s="166"/>
      <c r="E3" s="166"/>
      <c r="F3" s="166"/>
      <c r="G3" s="169"/>
      <c r="H3" s="170"/>
      <c r="I3" s="150"/>
      <c r="J3" s="151"/>
      <c r="K3" s="87"/>
      <c r="L3" s="87"/>
      <c r="M3" s="87"/>
      <c r="N3" s="87"/>
      <c r="O3" s="87"/>
      <c r="P3" s="87"/>
      <c r="Q3" s="88"/>
      <c r="R3" s="89"/>
      <c r="S3" s="171"/>
      <c r="T3" s="150"/>
      <c r="U3" s="150"/>
      <c r="V3" s="150"/>
      <c r="W3" s="150"/>
      <c r="X3" s="150"/>
      <c r="Y3" s="150"/>
      <c r="Z3" s="150"/>
      <c r="AA3" s="150"/>
    </row>
    <row r="4" spans="1:27">
      <c r="A4" s="166"/>
      <c r="B4" s="166"/>
      <c r="C4" s="166"/>
      <c r="D4" s="166"/>
      <c r="E4" s="166"/>
      <c r="F4" s="166"/>
      <c r="G4" s="169"/>
      <c r="H4" s="169"/>
      <c r="I4" s="150"/>
      <c r="J4" s="151"/>
      <c r="K4" s="87"/>
      <c r="L4" s="87"/>
      <c r="M4" s="87"/>
      <c r="N4" s="87"/>
      <c r="O4" s="87"/>
      <c r="P4" s="87"/>
      <c r="Q4" s="88"/>
      <c r="R4" s="88"/>
      <c r="S4" s="150"/>
      <c r="T4" s="150"/>
      <c r="U4" s="150"/>
      <c r="V4" s="150"/>
      <c r="W4" s="150"/>
      <c r="X4" s="150"/>
      <c r="Y4" s="150"/>
      <c r="Z4" s="150"/>
      <c r="AA4" s="150"/>
    </row>
    <row r="5" spans="1:27">
      <c r="A5" s="166"/>
      <c r="B5" s="288" t="s">
        <v>54</v>
      </c>
      <c r="C5" s="288"/>
      <c r="D5" s="288"/>
      <c r="E5" s="288"/>
      <c r="F5" s="288"/>
      <c r="G5" s="288"/>
      <c r="H5" s="169"/>
      <c r="I5" s="150"/>
      <c r="J5" s="151"/>
      <c r="K5" s="87"/>
      <c r="L5" s="289" t="s">
        <v>54</v>
      </c>
      <c r="M5" s="289"/>
      <c r="N5" s="289"/>
      <c r="O5" s="289"/>
      <c r="P5" s="289"/>
      <c r="Q5" s="289"/>
      <c r="R5" s="88"/>
      <c r="S5" s="172"/>
      <c r="T5" s="150"/>
      <c r="U5" s="150"/>
      <c r="V5" s="150"/>
      <c r="W5" s="150"/>
      <c r="X5" s="150"/>
      <c r="Y5" s="150"/>
      <c r="Z5" s="150"/>
      <c r="AA5" s="150"/>
    </row>
    <row r="6" spans="1:27">
      <c r="A6" s="166"/>
      <c r="B6" s="166"/>
      <c r="C6" s="166"/>
      <c r="D6" s="166"/>
      <c r="E6" s="166"/>
      <c r="F6" s="166"/>
      <c r="G6" s="166"/>
      <c r="H6" s="169"/>
      <c r="I6" s="150"/>
      <c r="J6" s="151"/>
      <c r="K6" s="87"/>
      <c r="L6" s="87"/>
      <c r="M6" s="87"/>
      <c r="N6" s="87"/>
      <c r="O6" s="87"/>
      <c r="P6" s="87"/>
      <c r="Q6" s="87"/>
      <c r="R6" s="88"/>
      <c r="S6" s="150"/>
      <c r="T6" s="150"/>
      <c r="U6" s="150"/>
      <c r="V6" s="150"/>
      <c r="W6" s="150"/>
      <c r="X6" s="150"/>
      <c r="Y6" s="150"/>
      <c r="Z6" s="150"/>
      <c r="AA6" s="150"/>
    </row>
    <row r="7" spans="1:27">
      <c r="A7" s="166"/>
      <c r="B7" s="166" t="s">
        <v>108</v>
      </c>
      <c r="C7" s="166"/>
      <c r="D7" s="166"/>
      <c r="E7" s="166"/>
      <c r="F7" s="166"/>
      <c r="G7" s="166"/>
      <c r="H7" s="169"/>
      <c r="I7" s="150"/>
      <c r="J7" s="151"/>
      <c r="K7" s="87"/>
      <c r="L7" s="87" t="s">
        <v>108</v>
      </c>
      <c r="M7" s="87"/>
      <c r="N7" s="87"/>
      <c r="O7" s="87"/>
      <c r="P7" s="87"/>
      <c r="Q7" s="87"/>
      <c r="R7" s="88"/>
      <c r="S7" s="150"/>
      <c r="T7" s="150"/>
      <c r="U7" s="150"/>
      <c r="V7" s="150"/>
      <c r="W7" s="150"/>
      <c r="X7" s="150"/>
      <c r="Y7" s="150"/>
      <c r="Z7" s="150"/>
      <c r="AA7" s="150"/>
    </row>
    <row r="8" spans="1:27" ht="17.25" customHeight="1">
      <c r="A8" s="166"/>
      <c r="B8" s="173" t="s">
        <v>55</v>
      </c>
      <c r="C8" s="173" t="s">
        <v>109</v>
      </c>
      <c r="D8" s="173" t="s">
        <v>56</v>
      </c>
      <c r="E8" s="173" t="s">
        <v>180</v>
      </c>
      <c r="F8" s="173" t="s">
        <v>57</v>
      </c>
      <c r="G8" s="174" t="s">
        <v>110</v>
      </c>
      <c r="H8" s="175"/>
      <c r="I8" s="150"/>
      <c r="J8" s="151"/>
      <c r="K8" s="87"/>
      <c r="L8" s="90" t="s">
        <v>55</v>
      </c>
      <c r="M8" s="90" t="s">
        <v>109</v>
      </c>
      <c r="N8" s="90" t="s">
        <v>56</v>
      </c>
      <c r="O8" s="90" t="s">
        <v>180</v>
      </c>
      <c r="P8" s="90" t="s">
        <v>57</v>
      </c>
      <c r="Q8" s="91" t="s">
        <v>110</v>
      </c>
      <c r="R8" s="92"/>
      <c r="S8" s="150"/>
      <c r="T8" s="150"/>
      <c r="U8" s="150"/>
      <c r="V8" s="150"/>
      <c r="W8" s="150"/>
      <c r="X8" s="150"/>
      <c r="Y8" s="150"/>
      <c r="Z8" s="150"/>
      <c r="AA8" s="150"/>
    </row>
    <row r="9" spans="1:27" ht="42.45" customHeight="1">
      <c r="A9" s="166"/>
      <c r="B9" s="176" t="str">
        <f>IF('0.提出書類チェックリスト'!F2="","",'0.提出書類チェックリスト'!F2)</f>
        <v/>
      </c>
      <c r="C9" s="457" t="s">
        <v>156</v>
      </c>
      <c r="D9" s="93"/>
      <c r="E9" s="102"/>
      <c r="F9" s="93"/>
      <c r="G9" s="457" t="s">
        <v>157</v>
      </c>
      <c r="H9" s="177"/>
      <c r="I9" s="150"/>
      <c r="J9" s="151"/>
      <c r="K9" s="87"/>
      <c r="L9" s="456" t="s">
        <v>158</v>
      </c>
      <c r="M9" s="91" t="s">
        <v>156</v>
      </c>
      <c r="N9" s="94" t="s">
        <v>159</v>
      </c>
      <c r="O9" s="95">
        <v>1500000</v>
      </c>
      <c r="P9" s="96" t="s">
        <v>204</v>
      </c>
      <c r="Q9" s="91" t="s">
        <v>157</v>
      </c>
      <c r="R9" s="97"/>
      <c r="S9" s="150"/>
      <c r="T9" s="150"/>
      <c r="U9" s="150"/>
      <c r="V9" s="150"/>
      <c r="W9" s="150"/>
      <c r="X9" s="150"/>
      <c r="Y9" s="150"/>
      <c r="Z9" s="150"/>
      <c r="AA9" s="150"/>
    </row>
    <row r="10" spans="1:27" ht="42.45" customHeight="1">
      <c r="A10" s="166"/>
      <c r="B10" s="178"/>
      <c r="C10" s="179"/>
      <c r="D10" s="178"/>
      <c r="E10" s="178"/>
      <c r="F10" s="178"/>
      <c r="G10" s="179"/>
      <c r="H10" s="177"/>
      <c r="I10" s="150"/>
      <c r="J10" s="151"/>
      <c r="K10" s="87"/>
      <c r="L10" s="98"/>
      <c r="M10" s="99"/>
      <c r="N10" s="98"/>
      <c r="O10" s="100"/>
      <c r="P10" s="101"/>
      <c r="Q10" s="99"/>
      <c r="R10" s="97"/>
      <c r="S10" s="150"/>
      <c r="T10" s="150"/>
      <c r="U10" s="150"/>
      <c r="V10" s="150"/>
      <c r="W10" s="150"/>
      <c r="X10" s="150"/>
      <c r="Y10" s="150"/>
      <c r="Z10" s="150"/>
      <c r="AA10" s="150"/>
    </row>
    <row r="11" spans="1:27" ht="21.45" customHeight="1">
      <c r="A11" s="166"/>
      <c r="B11" s="173" t="s">
        <v>160</v>
      </c>
      <c r="C11" s="173" t="s">
        <v>109</v>
      </c>
      <c r="D11" s="173" t="s">
        <v>161</v>
      </c>
      <c r="E11" s="173" t="s">
        <v>181</v>
      </c>
      <c r="F11" s="173" t="s">
        <v>57</v>
      </c>
      <c r="G11" s="174" t="s">
        <v>110</v>
      </c>
      <c r="H11" s="177"/>
      <c r="I11" s="150"/>
      <c r="J11" s="151"/>
      <c r="K11" s="87"/>
      <c r="L11" s="90" t="s">
        <v>55</v>
      </c>
      <c r="M11" s="90" t="s">
        <v>109</v>
      </c>
      <c r="N11" s="90" t="s">
        <v>161</v>
      </c>
      <c r="O11" s="90" t="s">
        <v>181</v>
      </c>
      <c r="P11" s="90" t="s">
        <v>57</v>
      </c>
      <c r="Q11" s="91" t="s">
        <v>110</v>
      </c>
      <c r="R11" s="97"/>
      <c r="S11" s="150"/>
      <c r="T11" s="150"/>
      <c r="U11" s="150"/>
      <c r="V11" s="150"/>
      <c r="W11" s="150"/>
      <c r="X11" s="150"/>
      <c r="Y11" s="150"/>
      <c r="Z11" s="150"/>
      <c r="AA11" s="150"/>
    </row>
    <row r="12" spans="1:27" ht="42.45" customHeight="1">
      <c r="A12" s="166"/>
      <c r="B12" s="93"/>
      <c r="C12" s="176" t="s">
        <v>162</v>
      </c>
      <c r="D12" s="93"/>
      <c r="E12" s="102"/>
      <c r="F12" s="93"/>
      <c r="G12" s="174" t="s">
        <v>163</v>
      </c>
      <c r="H12" s="177"/>
      <c r="I12" s="150"/>
      <c r="J12" s="151"/>
      <c r="K12" s="87"/>
      <c r="L12" s="96" t="s">
        <v>164</v>
      </c>
      <c r="M12" s="91" t="s">
        <v>165</v>
      </c>
      <c r="N12" s="96" t="s">
        <v>166</v>
      </c>
      <c r="O12" s="103">
        <v>3500000</v>
      </c>
      <c r="P12" s="96" t="s">
        <v>203</v>
      </c>
      <c r="Q12" s="91" t="s">
        <v>157</v>
      </c>
      <c r="R12" s="97"/>
      <c r="S12" s="150"/>
      <c r="T12" s="180"/>
      <c r="U12" s="150"/>
      <c r="V12" s="150"/>
      <c r="W12" s="150"/>
      <c r="X12" s="150"/>
      <c r="Y12" s="150"/>
      <c r="Z12" s="150"/>
      <c r="AA12" s="150"/>
    </row>
    <row r="13" spans="1:27" ht="42.45" customHeight="1">
      <c r="A13" s="166"/>
      <c r="B13" s="93"/>
      <c r="C13" s="93"/>
      <c r="D13" s="93"/>
      <c r="E13" s="102"/>
      <c r="F13" s="93"/>
      <c r="G13" s="93"/>
      <c r="H13" s="177"/>
      <c r="I13" s="150"/>
      <c r="J13" s="151"/>
      <c r="K13" s="87"/>
      <c r="L13" s="96" t="s">
        <v>167</v>
      </c>
      <c r="M13" s="96" t="s">
        <v>168</v>
      </c>
      <c r="N13" s="96" t="s">
        <v>169</v>
      </c>
      <c r="O13" s="103">
        <v>2000000</v>
      </c>
      <c r="P13" s="96" t="s">
        <v>203</v>
      </c>
      <c r="Q13" s="96" t="s">
        <v>157</v>
      </c>
      <c r="R13" s="97"/>
      <c r="S13" s="150"/>
      <c r="T13" s="150"/>
      <c r="U13" s="150"/>
      <c r="V13" s="150"/>
      <c r="W13" s="150"/>
      <c r="X13" s="150"/>
      <c r="Y13" s="150"/>
      <c r="Z13" s="150"/>
      <c r="AA13" s="150"/>
    </row>
    <row r="14" spans="1:27" ht="42.45" customHeight="1">
      <c r="A14" s="166"/>
      <c r="B14" s="93"/>
      <c r="C14" s="93"/>
      <c r="D14" s="93"/>
      <c r="E14" s="102"/>
      <c r="F14" s="93"/>
      <c r="G14" s="93"/>
      <c r="H14" s="181"/>
      <c r="I14" s="150"/>
      <c r="J14" s="151"/>
      <c r="K14" s="87"/>
      <c r="L14" s="96" t="s">
        <v>170</v>
      </c>
      <c r="M14" s="96" t="s">
        <v>171</v>
      </c>
      <c r="N14" s="96" t="s">
        <v>172</v>
      </c>
      <c r="O14" s="103" t="s">
        <v>173</v>
      </c>
      <c r="P14" s="96" t="s">
        <v>203</v>
      </c>
      <c r="Q14" s="96" t="s">
        <v>157</v>
      </c>
      <c r="R14" s="104"/>
      <c r="S14" s="150"/>
      <c r="T14" s="150"/>
      <c r="U14" s="150"/>
      <c r="V14" s="150"/>
      <c r="W14" s="150"/>
      <c r="X14" s="150"/>
      <c r="Y14" s="150"/>
      <c r="Z14" s="150"/>
      <c r="AA14" s="150"/>
    </row>
    <row r="15" spans="1:27" ht="42.45" customHeight="1">
      <c r="A15" s="166"/>
      <c r="B15" s="93"/>
      <c r="C15" s="93"/>
      <c r="D15" s="93"/>
      <c r="E15" s="102"/>
      <c r="F15" s="93"/>
      <c r="G15" s="93"/>
      <c r="H15" s="181"/>
      <c r="I15" s="172"/>
      <c r="J15" s="182"/>
      <c r="K15" s="87"/>
      <c r="L15" s="96" t="s">
        <v>174</v>
      </c>
      <c r="M15" s="96" t="s">
        <v>165</v>
      </c>
      <c r="N15" s="96" t="s">
        <v>175</v>
      </c>
      <c r="O15" s="103">
        <v>1000000</v>
      </c>
      <c r="P15" s="96" t="s">
        <v>203</v>
      </c>
      <c r="Q15" s="96" t="s">
        <v>157</v>
      </c>
      <c r="R15" s="104"/>
      <c r="S15" s="172"/>
      <c r="T15" s="172"/>
      <c r="U15" s="172"/>
      <c r="V15" s="172"/>
      <c r="W15" s="150"/>
      <c r="X15" s="150"/>
      <c r="Y15" s="150"/>
      <c r="Z15" s="150"/>
      <c r="AA15" s="150"/>
    </row>
    <row r="16" spans="1:27" ht="42.45" customHeight="1">
      <c r="A16" s="166"/>
      <c r="B16" s="93"/>
      <c r="C16" s="93"/>
      <c r="D16" s="93"/>
      <c r="E16" s="102"/>
      <c r="F16" s="93"/>
      <c r="G16" s="93"/>
      <c r="H16" s="181"/>
      <c r="I16" s="172"/>
      <c r="J16" s="182"/>
      <c r="K16" s="87"/>
      <c r="L16" s="96"/>
      <c r="M16" s="96"/>
      <c r="N16" s="96"/>
      <c r="O16" s="103"/>
      <c r="P16" s="96"/>
      <c r="Q16" s="96"/>
      <c r="R16" s="104"/>
      <c r="S16" s="172"/>
      <c r="T16" s="172"/>
      <c r="U16" s="183"/>
      <c r="V16" s="172"/>
      <c r="W16" s="150"/>
      <c r="X16" s="150"/>
      <c r="Y16" s="150"/>
      <c r="Z16" s="150"/>
      <c r="AA16" s="150"/>
    </row>
    <row r="17" spans="1:27" ht="42.45" customHeight="1">
      <c r="A17" s="166"/>
      <c r="B17" s="93"/>
      <c r="C17" s="93"/>
      <c r="D17" s="93"/>
      <c r="E17" s="102"/>
      <c r="F17" s="93"/>
      <c r="G17" s="93"/>
      <c r="H17" s="177"/>
      <c r="I17" s="150"/>
      <c r="J17" s="151"/>
      <c r="K17" s="87"/>
      <c r="L17" s="96"/>
      <c r="M17" s="96"/>
      <c r="N17" s="96"/>
      <c r="O17" s="103"/>
      <c r="P17" s="96"/>
      <c r="Q17" s="96"/>
      <c r="R17" s="97"/>
      <c r="S17" s="150"/>
      <c r="T17" s="180"/>
      <c r="U17" s="150"/>
      <c r="V17" s="150"/>
      <c r="W17" s="150"/>
      <c r="X17" s="150"/>
      <c r="Y17" s="150"/>
      <c r="Z17" s="150"/>
      <c r="AA17" s="150"/>
    </row>
    <row r="18" spans="1:27" ht="42.45" customHeight="1">
      <c r="A18" s="166"/>
      <c r="B18" s="93"/>
      <c r="C18" s="93"/>
      <c r="D18" s="93"/>
      <c r="E18" s="102"/>
      <c r="F18" s="93"/>
      <c r="G18" s="93"/>
      <c r="H18" s="177"/>
      <c r="I18" s="150"/>
      <c r="J18" s="151"/>
      <c r="K18" s="87"/>
      <c r="L18" s="96"/>
      <c r="M18" s="96"/>
      <c r="N18" s="96"/>
      <c r="O18" s="103"/>
      <c r="P18" s="96"/>
      <c r="Q18" s="96"/>
      <c r="R18" s="97"/>
      <c r="S18" s="150"/>
      <c r="T18" s="150"/>
      <c r="U18" s="150"/>
      <c r="V18" s="150"/>
      <c r="W18" s="150"/>
      <c r="X18" s="150"/>
      <c r="Y18" s="150"/>
      <c r="Z18" s="150"/>
      <c r="AA18" s="150"/>
    </row>
    <row r="19" spans="1:27" ht="42.45" customHeight="1">
      <c r="A19" s="166"/>
      <c r="B19" s="93"/>
      <c r="C19" s="93"/>
      <c r="D19" s="93"/>
      <c r="E19" s="102"/>
      <c r="F19" s="93"/>
      <c r="G19" s="93"/>
      <c r="H19" s="181"/>
      <c r="I19" s="150"/>
      <c r="J19" s="151"/>
      <c r="K19" s="87"/>
      <c r="L19" s="96"/>
      <c r="M19" s="96"/>
      <c r="N19" s="96"/>
      <c r="O19" s="103"/>
      <c r="P19" s="96"/>
      <c r="Q19" s="96"/>
      <c r="R19" s="104"/>
      <c r="S19" s="150"/>
      <c r="T19" s="150"/>
      <c r="U19" s="150"/>
      <c r="V19" s="150"/>
      <c r="W19" s="150"/>
      <c r="X19" s="150"/>
      <c r="Y19" s="150"/>
      <c r="Z19" s="150"/>
      <c r="AA19" s="150"/>
    </row>
    <row r="20" spans="1:27" ht="42.45" customHeight="1">
      <c r="A20" s="166"/>
      <c r="B20" s="93"/>
      <c r="C20" s="93"/>
      <c r="D20" s="93"/>
      <c r="E20" s="102"/>
      <c r="F20" s="93"/>
      <c r="G20" s="93"/>
      <c r="H20" s="181"/>
      <c r="I20" s="172"/>
      <c r="J20" s="182"/>
      <c r="K20" s="87"/>
      <c r="L20" s="96"/>
      <c r="M20" s="96"/>
      <c r="N20" s="96"/>
      <c r="O20" s="103"/>
      <c r="P20" s="96"/>
      <c r="Q20" s="96"/>
      <c r="R20" s="104"/>
      <c r="S20" s="172"/>
      <c r="T20" s="172"/>
      <c r="U20" s="172"/>
      <c r="V20" s="172"/>
      <c r="W20" s="150"/>
      <c r="X20" s="150"/>
      <c r="Y20" s="150"/>
      <c r="Z20" s="150"/>
      <c r="AA20" s="150"/>
    </row>
    <row r="21" spans="1:27" ht="42.45" customHeight="1">
      <c r="A21" s="166"/>
      <c r="B21" s="93"/>
      <c r="C21" s="93"/>
      <c r="D21" s="93"/>
      <c r="E21" s="102"/>
      <c r="F21" s="93"/>
      <c r="G21" s="93"/>
      <c r="H21" s="181"/>
      <c r="I21" s="172"/>
      <c r="J21" s="182"/>
      <c r="K21" s="87"/>
      <c r="L21" s="96"/>
      <c r="M21" s="96"/>
      <c r="N21" s="96"/>
      <c r="O21" s="103"/>
      <c r="P21" s="96"/>
      <c r="Q21" s="96"/>
      <c r="R21" s="104"/>
      <c r="S21" s="172"/>
      <c r="T21" s="172"/>
      <c r="U21" s="183"/>
      <c r="V21" s="172"/>
      <c r="W21" s="150"/>
      <c r="X21" s="150"/>
      <c r="Y21" s="150"/>
      <c r="Z21" s="150"/>
      <c r="AA21" s="150"/>
    </row>
    <row r="22" spans="1:27" ht="42" customHeight="1">
      <c r="A22" s="166"/>
      <c r="B22" s="184"/>
      <c r="C22" s="185"/>
      <c r="D22" s="185"/>
      <c r="E22" s="185"/>
      <c r="F22" s="185"/>
      <c r="G22" s="185"/>
      <c r="H22" s="181"/>
      <c r="I22" s="183"/>
      <c r="J22" s="186"/>
      <c r="K22" s="87"/>
      <c r="L22" s="105"/>
      <c r="M22" s="106"/>
      <c r="N22" s="106"/>
      <c r="O22" s="106"/>
      <c r="P22" s="106"/>
      <c r="Q22" s="106"/>
      <c r="R22" s="104"/>
      <c r="S22" s="183"/>
      <c r="T22" s="183"/>
      <c r="U22" s="150"/>
      <c r="V22" s="183"/>
      <c r="W22" s="150"/>
      <c r="X22" s="150"/>
      <c r="Y22" s="150"/>
      <c r="Z22" s="150"/>
      <c r="AA22" s="150"/>
    </row>
    <row r="23" spans="1:27">
      <c r="A23" s="166"/>
      <c r="B23" s="166"/>
      <c r="C23" s="187"/>
      <c r="D23" s="166"/>
      <c r="E23" s="166"/>
      <c r="F23" s="166"/>
      <c r="G23" s="166"/>
      <c r="H23" s="169"/>
      <c r="I23" s="150"/>
      <c r="J23" s="151"/>
      <c r="K23" s="87"/>
      <c r="L23" s="87"/>
      <c r="M23" s="107"/>
      <c r="N23" s="87"/>
      <c r="O23" s="87"/>
      <c r="P23" s="87"/>
      <c r="Q23" s="87"/>
      <c r="R23" s="88"/>
      <c r="S23" s="150"/>
      <c r="T23" s="150"/>
      <c r="U23" s="150"/>
      <c r="V23" s="150"/>
      <c r="W23" s="150"/>
      <c r="X23" s="150"/>
      <c r="Y23" s="150"/>
      <c r="Z23" s="150"/>
      <c r="AA23" s="150"/>
    </row>
    <row r="24" spans="1:27">
      <c r="A24" s="187"/>
      <c r="B24" s="187"/>
      <c r="C24" s="150"/>
      <c r="D24" s="187"/>
      <c r="E24" s="187"/>
      <c r="F24" s="187"/>
      <c r="G24" s="187"/>
      <c r="H24" s="187"/>
      <c r="I24" s="150"/>
      <c r="J24" s="151"/>
      <c r="K24" s="107"/>
      <c r="L24" s="107"/>
      <c r="M24" s="68"/>
      <c r="N24" s="107"/>
      <c r="O24" s="107"/>
      <c r="P24" s="107"/>
      <c r="Q24" s="107"/>
      <c r="R24" s="107"/>
      <c r="S24" s="150"/>
      <c r="T24" s="150"/>
      <c r="U24" s="150"/>
      <c r="V24" s="150"/>
      <c r="W24" s="150"/>
      <c r="X24" s="150"/>
      <c r="Y24" s="150"/>
      <c r="Z24" s="150"/>
      <c r="AA24" s="150"/>
    </row>
    <row r="25" spans="1:27">
      <c r="A25" s="187"/>
      <c r="B25" s="188"/>
      <c r="C25" s="189"/>
      <c r="D25" s="187"/>
      <c r="E25" s="187"/>
      <c r="F25" s="187"/>
      <c r="G25" s="187"/>
      <c r="H25" s="150"/>
      <c r="I25" s="150"/>
      <c r="J25" s="151"/>
      <c r="K25" s="107"/>
      <c r="L25" s="108"/>
      <c r="M25" s="109"/>
      <c r="N25" s="107"/>
      <c r="O25" s="107"/>
      <c r="P25" s="107"/>
      <c r="Q25" s="107"/>
      <c r="R25" s="68"/>
      <c r="S25" s="150"/>
      <c r="T25" s="150"/>
      <c r="U25" s="150"/>
      <c r="V25" s="150"/>
      <c r="W25" s="150"/>
      <c r="X25" s="150"/>
      <c r="Y25" s="150"/>
      <c r="Z25" s="150"/>
      <c r="AA25" s="150"/>
    </row>
    <row r="26" spans="1:27">
      <c r="A26" s="166"/>
      <c r="B26" s="166"/>
      <c r="C26" s="166"/>
      <c r="D26" s="166"/>
      <c r="E26" s="166"/>
      <c r="F26" s="166"/>
      <c r="G26" s="166"/>
      <c r="H26" s="166"/>
      <c r="I26" s="150"/>
      <c r="J26" s="151"/>
      <c r="K26" s="87"/>
      <c r="L26" s="87"/>
      <c r="M26" s="87"/>
      <c r="N26" s="87"/>
      <c r="O26" s="87"/>
      <c r="P26" s="87"/>
      <c r="Q26" s="87"/>
      <c r="R26" s="87"/>
      <c r="S26" s="150"/>
      <c r="T26" s="150"/>
      <c r="U26" s="150"/>
      <c r="V26" s="150"/>
      <c r="W26" s="150"/>
      <c r="X26" s="150"/>
      <c r="Y26" s="150"/>
      <c r="Z26" s="150"/>
      <c r="AA26" s="150"/>
    </row>
    <row r="27" spans="1:27">
      <c r="A27" s="166"/>
      <c r="B27" s="166"/>
      <c r="C27" s="188"/>
      <c r="D27" s="166"/>
      <c r="E27" s="166"/>
      <c r="F27" s="150"/>
      <c r="G27" s="166"/>
      <c r="H27" s="150"/>
      <c r="I27" s="150"/>
      <c r="J27" s="151"/>
      <c r="K27" s="87"/>
      <c r="L27" s="87"/>
      <c r="M27" s="108"/>
      <c r="N27" s="87"/>
      <c r="O27" s="87"/>
      <c r="P27" s="87"/>
      <c r="Q27" s="87"/>
      <c r="R27" s="68"/>
      <c r="S27" s="150"/>
      <c r="T27" s="150"/>
      <c r="U27" s="150"/>
      <c r="V27" s="150"/>
      <c r="W27" s="150"/>
      <c r="X27" s="150"/>
      <c r="Y27" s="150"/>
      <c r="Z27" s="150"/>
      <c r="AA27" s="150"/>
    </row>
    <row r="28" spans="1:27">
      <c r="A28" s="166"/>
      <c r="B28" s="166"/>
      <c r="C28" s="166"/>
      <c r="D28" s="166"/>
      <c r="E28" s="166"/>
      <c r="F28" s="166"/>
      <c r="G28" s="166"/>
      <c r="H28" s="166"/>
      <c r="I28" s="150"/>
      <c r="J28" s="151"/>
      <c r="K28" s="87"/>
      <c r="L28" s="87"/>
      <c r="M28" s="87"/>
      <c r="N28" s="87"/>
      <c r="O28" s="87"/>
      <c r="P28" s="87"/>
      <c r="Q28" s="87"/>
      <c r="R28" s="87"/>
      <c r="S28" s="150"/>
      <c r="T28" s="150"/>
      <c r="U28" s="150"/>
      <c r="V28" s="150"/>
      <c r="W28" s="150"/>
      <c r="X28" s="150"/>
      <c r="Y28" s="150"/>
      <c r="Z28" s="150"/>
      <c r="AA28" s="150"/>
    </row>
    <row r="29" spans="1:27">
      <c r="A29" s="166"/>
      <c r="B29" s="166"/>
      <c r="C29" s="166"/>
      <c r="D29" s="166"/>
      <c r="E29" s="188"/>
      <c r="F29" s="190"/>
      <c r="G29" s="166"/>
      <c r="H29" s="166"/>
      <c r="I29" s="150"/>
      <c r="J29" s="151"/>
      <c r="K29" s="87"/>
      <c r="L29" s="87"/>
      <c r="M29" s="87"/>
      <c r="N29" s="87"/>
      <c r="O29" s="108"/>
      <c r="P29" s="108"/>
      <c r="Q29" s="87"/>
      <c r="R29" s="87"/>
      <c r="S29" s="150"/>
      <c r="T29" s="150"/>
      <c r="U29" s="150"/>
      <c r="V29" s="150"/>
      <c r="W29" s="150"/>
      <c r="X29" s="150"/>
      <c r="Y29" s="150"/>
      <c r="Z29" s="150"/>
      <c r="AA29" s="150"/>
    </row>
    <row r="30" spans="1:27">
      <c r="A30" s="166"/>
      <c r="B30" s="166"/>
      <c r="C30" s="166"/>
      <c r="D30" s="166"/>
      <c r="E30" s="166"/>
      <c r="F30" s="166"/>
      <c r="G30" s="166"/>
      <c r="H30" s="166"/>
      <c r="I30" s="150"/>
      <c r="J30" s="151"/>
      <c r="K30" s="87"/>
      <c r="L30" s="87"/>
      <c r="M30" s="87"/>
      <c r="N30" s="87"/>
      <c r="O30" s="87"/>
      <c r="P30" s="87"/>
      <c r="Q30" s="87"/>
      <c r="R30" s="87"/>
      <c r="S30" s="150"/>
      <c r="T30" s="150"/>
      <c r="U30" s="150"/>
      <c r="V30" s="150"/>
      <c r="W30" s="150"/>
      <c r="X30" s="150"/>
      <c r="Y30" s="150"/>
      <c r="Z30" s="150"/>
      <c r="AA30" s="150"/>
    </row>
    <row r="31" spans="1:27" ht="40.200000000000003" customHeight="1">
      <c r="A31" s="166"/>
      <c r="B31" s="166"/>
      <c r="C31" s="188"/>
      <c r="D31" s="187"/>
      <c r="E31" s="187"/>
      <c r="F31" s="187"/>
      <c r="G31" s="187"/>
      <c r="H31" s="166"/>
      <c r="I31" s="150"/>
      <c r="J31" s="151"/>
      <c r="K31" s="87"/>
      <c r="L31" s="87"/>
      <c r="M31" s="108"/>
      <c r="N31" s="107"/>
      <c r="O31" s="107"/>
      <c r="P31" s="107"/>
      <c r="Q31" s="107"/>
      <c r="R31" s="87"/>
      <c r="S31" s="150"/>
      <c r="T31" s="150"/>
      <c r="U31" s="150"/>
      <c r="V31" s="150"/>
      <c r="W31" s="150"/>
      <c r="X31" s="150"/>
      <c r="Y31" s="150"/>
      <c r="Z31" s="150"/>
      <c r="AA31" s="150"/>
    </row>
    <row r="32" spans="1:27">
      <c r="A32" s="166"/>
      <c r="B32" s="166"/>
      <c r="C32" s="166"/>
      <c r="D32" s="166"/>
      <c r="E32" s="166"/>
      <c r="F32" s="150"/>
      <c r="G32" s="166"/>
      <c r="H32" s="166"/>
      <c r="I32" s="150"/>
      <c r="J32" s="151"/>
      <c r="K32" s="87"/>
      <c r="L32" s="87"/>
      <c r="M32" s="87"/>
      <c r="N32" s="87"/>
      <c r="O32" s="87"/>
      <c r="P32" s="87"/>
      <c r="Q32" s="87"/>
      <c r="R32" s="87"/>
      <c r="S32" s="150"/>
      <c r="T32" s="150"/>
      <c r="U32" s="150"/>
      <c r="V32" s="150"/>
      <c r="W32" s="150"/>
      <c r="X32" s="150"/>
      <c r="Y32" s="150"/>
      <c r="Z32" s="150"/>
      <c r="AA32" s="150"/>
    </row>
    <row r="33" spans="1:27">
      <c r="A33" s="166"/>
      <c r="B33" s="191"/>
      <c r="C33" s="166"/>
      <c r="D33" s="166"/>
      <c r="E33" s="166"/>
      <c r="F33" s="166"/>
      <c r="G33" s="166"/>
      <c r="H33" s="166"/>
      <c r="I33" s="150"/>
      <c r="J33" s="151"/>
      <c r="K33" s="87"/>
      <c r="L33" s="110"/>
      <c r="M33" s="87"/>
      <c r="N33" s="87"/>
      <c r="O33" s="87"/>
      <c r="P33" s="87"/>
      <c r="Q33" s="87"/>
      <c r="R33" s="87"/>
      <c r="S33" s="150"/>
      <c r="T33" s="150"/>
      <c r="U33" s="150"/>
      <c r="V33" s="150"/>
      <c r="W33" s="150"/>
      <c r="X33" s="150"/>
      <c r="Y33" s="150"/>
      <c r="Z33" s="150"/>
      <c r="AA33" s="150"/>
    </row>
    <row r="34" spans="1:27">
      <c r="A34" s="166"/>
      <c r="B34" s="191"/>
      <c r="C34" s="166"/>
      <c r="D34" s="166"/>
      <c r="E34" s="166"/>
      <c r="F34" s="166"/>
      <c r="G34" s="166"/>
      <c r="H34" s="166"/>
      <c r="I34" s="150"/>
      <c r="J34" s="151"/>
      <c r="K34" s="87"/>
      <c r="L34" s="110"/>
      <c r="M34" s="87"/>
      <c r="N34" s="87"/>
      <c r="O34" s="87"/>
      <c r="P34" s="87"/>
      <c r="Q34" s="87"/>
      <c r="R34" s="87"/>
      <c r="S34" s="150"/>
      <c r="T34" s="150"/>
      <c r="U34" s="150"/>
      <c r="V34" s="150"/>
      <c r="W34" s="150"/>
      <c r="X34" s="150"/>
      <c r="Y34" s="150"/>
      <c r="Z34" s="150"/>
      <c r="AA34" s="150"/>
    </row>
    <row r="35" spans="1:27">
      <c r="A35" s="166"/>
      <c r="B35" s="279"/>
      <c r="C35" s="279"/>
      <c r="D35" s="279"/>
      <c r="E35" s="279"/>
      <c r="F35" s="279"/>
      <c r="G35" s="279"/>
      <c r="H35" s="166"/>
      <c r="I35" s="150"/>
      <c r="J35" s="151"/>
      <c r="K35" s="87"/>
      <c r="L35" s="280"/>
      <c r="M35" s="280"/>
      <c r="N35" s="280"/>
      <c r="O35" s="280"/>
      <c r="P35" s="280"/>
      <c r="Q35" s="280"/>
      <c r="R35" s="87"/>
      <c r="S35" s="150"/>
      <c r="T35" s="150"/>
      <c r="U35" s="150"/>
      <c r="V35" s="150"/>
      <c r="W35" s="150"/>
      <c r="X35" s="150"/>
      <c r="Y35" s="150"/>
      <c r="Z35" s="150"/>
      <c r="AA35" s="150"/>
    </row>
    <row r="36" spans="1:27">
      <c r="A36" s="166"/>
      <c r="B36" s="279" t="s">
        <v>58</v>
      </c>
      <c r="C36" s="279"/>
      <c r="D36" s="279"/>
      <c r="E36" s="279"/>
      <c r="F36" s="279"/>
      <c r="G36" s="279"/>
      <c r="H36" s="166"/>
      <c r="I36" s="150"/>
      <c r="J36" s="151"/>
      <c r="K36" s="87"/>
      <c r="L36" s="280" t="s">
        <v>58</v>
      </c>
      <c r="M36" s="280"/>
      <c r="N36" s="280"/>
      <c r="O36" s="280"/>
      <c r="P36" s="280"/>
      <c r="Q36" s="280"/>
      <c r="R36" s="87"/>
      <c r="S36" s="150"/>
      <c r="T36" s="150"/>
      <c r="U36" s="150"/>
      <c r="V36" s="150"/>
      <c r="W36" s="150"/>
      <c r="X36" s="150"/>
      <c r="Y36" s="150"/>
      <c r="Z36" s="150"/>
      <c r="AA36" s="150"/>
    </row>
    <row r="37" spans="1:27" ht="40.5" customHeight="1">
      <c r="A37" s="166"/>
      <c r="B37" s="281" t="s">
        <v>176</v>
      </c>
      <c r="C37" s="281"/>
      <c r="D37" s="281"/>
      <c r="E37" s="281"/>
      <c r="F37" s="281"/>
      <c r="G37" s="281"/>
      <c r="H37" s="166"/>
      <c r="I37" s="150"/>
      <c r="J37" s="151"/>
      <c r="K37" s="87"/>
      <c r="L37" s="282" t="s">
        <v>176</v>
      </c>
      <c r="M37" s="282"/>
      <c r="N37" s="282"/>
      <c r="O37" s="282"/>
      <c r="P37" s="282"/>
      <c r="Q37" s="282"/>
      <c r="R37" s="87"/>
      <c r="S37" s="150"/>
      <c r="T37" s="150"/>
      <c r="U37" s="150"/>
      <c r="V37" s="150"/>
      <c r="W37" s="150"/>
      <c r="X37" s="150"/>
      <c r="Y37" s="150"/>
      <c r="Z37" s="150"/>
      <c r="AA37" s="150"/>
    </row>
    <row r="38" spans="1:27" ht="40.5" customHeight="1">
      <c r="A38" s="166"/>
      <c r="B38" s="277" t="s">
        <v>111</v>
      </c>
      <c r="C38" s="277"/>
      <c r="D38" s="277"/>
      <c r="E38" s="277"/>
      <c r="F38" s="277"/>
      <c r="G38" s="277"/>
      <c r="H38" s="169"/>
      <c r="I38" s="150"/>
      <c r="J38" s="151"/>
      <c r="K38" s="87"/>
      <c r="L38" s="278" t="s">
        <v>111</v>
      </c>
      <c r="M38" s="278"/>
      <c r="N38" s="278"/>
      <c r="O38" s="278"/>
      <c r="P38" s="278"/>
      <c r="Q38" s="278"/>
      <c r="R38" s="88"/>
      <c r="S38" s="150"/>
      <c r="T38" s="150"/>
      <c r="U38" s="150"/>
      <c r="V38" s="150"/>
      <c r="W38" s="150"/>
      <c r="X38" s="150"/>
      <c r="Y38" s="150"/>
      <c r="Z38" s="150"/>
      <c r="AA38" s="150"/>
    </row>
  </sheetData>
  <sheetProtection algorithmName="SHA-512" hashValue="TmyVN7PbzmhILdDYMF2sg8BOXsXIUKwDn0t3UNpecbVjST7UjHiSMqQHAKTAXuZOdztVxNXXIzYLW7fDREtjxg==" saltValue="H/ijPce1OOglw3zVCPAsMA==" spinCount="100000" sheet="1" scenarios="1"/>
  <mergeCells count="14">
    <mergeCell ref="A1:D1"/>
    <mergeCell ref="E1:G1"/>
    <mergeCell ref="G2:H2"/>
    <mergeCell ref="Q2:R2"/>
    <mergeCell ref="B5:G5"/>
    <mergeCell ref="L5:Q5"/>
    <mergeCell ref="B38:G38"/>
    <mergeCell ref="L38:Q38"/>
    <mergeCell ref="B35:G35"/>
    <mergeCell ref="L35:Q35"/>
    <mergeCell ref="B36:G36"/>
    <mergeCell ref="L36:Q36"/>
    <mergeCell ref="B37:G37"/>
    <mergeCell ref="L37:Q37"/>
  </mergeCells>
  <phoneticPr fontId="3"/>
  <conditionalFormatting sqref="E12">
    <cfRule type="expression" dxfId="3" priority="2">
      <formula>CELL("protect",A1)=0</formula>
    </cfRule>
  </conditionalFormatting>
  <conditionalFormatting sqref="E9">
    <cfRule type="expression" dxfId="0" priority="1">
      <formula>CELL("protect",A1048574)=0</formula>
    </cfRule>
  </conditionalFormatting>
  <dataValidations count="1">
    <dataValidation imeMode="halfAlpha" allowBlank="1" showInputMessage="1" showErrorMessage="1" sqref="E12:E21" xr:uid="{8329DD09-1787-4BC7-A3BE-29D7D5CC5B5F}"/>
  </dataValidations>
  <pageMargins left="0.7" right="0.7" top="0.75" bottom="0.75" header="0.3" footer="0.3"/>
  <pageSetup paperSize="9" scale="72"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196E8-4BE7-4EC9-A1F1-88639A7E1199}">
  <sheetPr codeName="Sheet21">
    <tabColor rgb="FFFFFF00"/>
    <pageSetUpPr fitToPage="1"/>
  </sheetPr>
  <dimension ref="A1:CX91"/>
  <sheetViews>
    <sheetView showGridLines="0" zoomScale="85" zoomScaleNormal="85" zoomScaleSheetLayoutView="70" workbookViewId="0">
      <pane ySplit="10" topLeftCell="A11" activePane="bottomLeft" state="frozen"/>
      <selection activeCell="B19" sqref="B19:H20"/>
      <selection pane="bottomLeft"/>
    </sheetView>
  </sheetViews>
  <sheetFormatPr defaultColWidth="2.6640625" defaultRowHeight="10.5" customHeight="1"/>
  <cols>
    <col min="1" max="1" width="1.33203125" style="195" customWidth="1"/>
    <col min="2" max="2" width="2.33203125" style="193" customWidth="1"/>
    <col min="3" max="7" width="2.33203125" style="195" customWidth="1"/>
    <col min="8" max="8" width="2.44140625" style="195" customWidth="1"/>
    <col min="9" max="11" width="2.88671875" style="225" customWidth="1"/>
    <col min="12" max="12" width="2.88671875" style="195" customWidth="1"/>
    <col min="13" max="14" width="3.5546875" style="195" customWidth="1"/>
    <col min="15" max="15" width="10.109375" style="195" customWidth="1"/>
    <col min="16" max="35" width="5.6640625" style="195" customWidth="1"/>
    <col min="36" max="40" width="3" style="195" customWidth="1"/>
    <col min="41" max="41" width="1.33203125" style="195" customWidth="1"/>
    <col min="42" max="42" width="2.6640625" style="195"/>
    <col min="43" max="66" width="4.88671875" style="195" customWidth="1"/>
    <col min="67" max="85" width="4.109375" style="195" customWidth="1"/>
    <col min="86" max="86" width="8.44140625" style="195" customWidth="1"/>
    <col min="87" max="16384" width="2.6640625" style="195"/>
  </cols>
  <sheetData>
    <row r="1" spans="1:92" ht="18" customHeight="1">
      <c r="A1" s="192" t="s">
        <v>118</v>
      </c>
      <c r="C1" s="194"/>
      <c r="D1" s="194"/>
      <c r="E1" s="194"/>
      <c r="G1" s="196"/>
      <c r="H1" s="196"/>
      <c r="I1" s="196"/>
      <c r="J1" s="196"/>
      <c r="K1" s="196"/>
      <c r="L1" s="196"/>
      <c r="M1" s="196"/>
      <c r="N1" s="196"/>
      <c r="O1" s="196"/>
      <c r="P1" s="196"/>
      <c r="Q1" s="196"/>
      <c r="R1" s="196"/>
      <c r="S1" s="196"/>
      <c r="T1" s="196"/>
      <c r="U1" s="196"/>
      <c r="V1" s="196"/>
      <c r="W1" s="196"/>
      <c r="X1" s="196"/>
      <c r="Y1" s="196"/>
      <c r="Z1" s="196"/>
      <c r="AA1" s="196"/>
      <c r="AB1" s="196"/>
      <c r="AQ1" s="342"/>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row>
    <row r="2" spans="1:92" ht="18" customHeight="1">
      <c r="C2" s="194"/>
      <c r="D2" s="194"/>
      <c r="E2" s="194"/>
      <c r="G2" s="197"/>
      <c r="H2" s="197"/>
      <c r="I2" s="197"/>
      <c r="J2" s="197"/>
      <c r="K2" s="197"/>
      <c r="L2" s="197"/>
      <c r="M2" s="197"/>
      <c r="N2" s="197"/>
      <c r="O2" s="197"/>
      <c r="P2" s="197"/>
      <c r="Q2" s="197"/>
      <c r="R2" s="197"/>
      <c r="S2" s="197"/>
      <c r="T2" s="197"/>
      <c r="U2" s="197"/>
      <c r="V2" s="197"/>
      <c r="W2" s="197"/>
      <c r="X2" s="197"/>
      <c r="Y2" s="197"/>
      <c r="Z2" s="197"/>
      <c r="AA2" s="197"/>
      <c r="AB2" s="197"/>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row>
    <row r="3" spans="1:92" ht="15" customHeight="1">
      <c r="A3" s="198"/>
      <c r="B3" s="344" t="s">
        <v>92</v>
      </c>
      <c r="C3" s="345"/>
      <c r="D3" s="345"/>
      <c r="E3" s="345"/>
      <c r="F3" s="345"/>
      <c r="G3" s="345"/>
      <c r="H3" s="345"/>
      <c r="I3" s="346" t="str" cm="1">
        <f t="array" ref="I3">'0.提出書類チェックリスト'!F2:F2&amp;""</f>
        <v/>
      </c>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8"/>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3"/>
      <c r="CC3" s="343"/>
      <c r="CD3" s="343"/>
      <c r="CE3" s="343"/>
      <c r="CF3" s="343"/>
      <c r="CG3" s="343"/>
      <c r="CH3" s="343"/>
    </row>
    <row r="4" spans="1:92" ht="15" customHeight="1">
      <c r="A4" s="198"/>
      <c r="B4" s="345"/>
      <c r="C4" s="345"/>
      <c r="D4" s="345"/>
      <c r="E4" s="345"/>
      <c r="F4" s="345"/>
      <c r="G4" s="345"/>
      <c r="H4" s="345"/>
      <c r="I4" s="349"/>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1"/>
      <c r="AQ4" s="343"/>
      <c r="AR4" s="343"/>
      <c r="AS4" s="343"/>
      <c r="AT4" s="343"/>
      <c r="AU4" s="343"/>
      <c r="AV4" s="343"/>
      <c r="AW4" s="343"/>
      <c r="AX4" s="343"/>
      <c r="AY4" s="343"/>
      <c r="AZ4" s="343"/>
      <c r="BA4" s="343"/>
      <c r="BB4" s="343"/>
      <c r="BC4" s="343"/>
      <c r="BD4" s="343"/>
      <c r="BE4" s="343"/>
      <c r="BF4" s="343"/>
      <c r="BG4" s="343"/>
      <c r="BH4" s="343"/>
      <c r="BI4" s="343"/>
      <c r="BJ4" s="343"/>
      <c r="BK4" s="343"/>
      <c r="BL4" s="343"/>
      <c r="BM4" s="343"/>
      <c r="BN4" s="343"/>
      <c r="BO4" s="343"/>
      <c r="BP4" s="343"/>
      <c r="BQ4" s="343"/>
      <c r="BR4" s="343"/>
      <c r="BS4" s="343"/>
      <c r="BT4" s="343"/>
      <c r="BU4" s="343"/>
      <c r="BV4" s="343"/>
      <c r="BW4" s="343"/>
      <c r="BX4" s="343"/>
      <c r="BY4" s="343"/>
      <c r="BZ4" s="343"/>
      <c r="CA4" s="343"/>
      <c r="CB4" s="343"/>
      <c r="CC4" s="343"/>
      <c r="CD4" s="343"/>
      <c r="CE4" s="343"/>
      <c r="CF4" s="343"/>
      <c r="CG4" s="343"/>
      <c r="CH4" s="343"/>
    </row>
    <row r="5" spans="1:92" ht="15" customHeight="1">
      <c r="A5" s="198"/>
      <c r="B5" s="199"/>
      <c r="C5" s="199"/>
      <c r="D5" s="199"/>
      <c r="E5" s="199"/>
      <c r="F5" s="199"/>
      <c r="G5" s="199"/>
      <c r="H5" s="199"/>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c r="BZ5" s="343"/>
      <c r="CA5" s="343"/>
      <c r="CB5" s="343"/>
      <c r="CC5" s="343"/>
      <c r="CD5" s="343"/>
      <c r="CE5" s="343"/>
      <c r="CF5" s="343"/>
      <c r="CG5" s="343"/>
      <c r="CH5" s="343"/>
    </row>
    <row r="6" spans="1:92" ht="12" customHeight="1">
      <c r="A6" s="198"/>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Q6" s="343"/>
      <c r="AR6" s="343"/>
      <c r="AS6" s="343"/>
      <c r="AT6" s="343"/>
      <c r="AU6" s="343"/>
      <c r="AV6" s="343"/>
      <c r="AW6" s="343"/>
      <c r="AX6" s="343"/>
      <c r="AY6" s="343"/>
      <c r="AZ6" s="343"/>
      <c r="BA6" s="343"/>
      <c r="BB6" s="343"/>
      <c r="BC6" s="343"/>
      <c r="BD6" s="343"/>
      <c r="BE6" s="343"/>
      <c r="BF6" s="343"/>
      <c r="BG6" s="343"/>
      <c r="BH6" s="343"/>
      <c r="BI6" s="343"/>
      <c r="BJ6" s="343"/>
      <c r="BK6" s="343"/>
      <c r="BL6" s="343"/>
      <c r="BM6" s="343"/>
      <c r="BN6" s="343"/>
      <c r="BO6" s="343"/>
      <c r="BP6" s="343"/>
      <c r="BQ6" s="343"/>
      <c r="BR6" s="343"/>
      <c r="BS6" s="343"/>
      <c r="BT6" s="343"/>
      <c r="BU6" s="343"/>
      <c r="BV6" s="343"/>
      <c r="BW6" s="343"/>
      <c r="BX6" s="343"/>
      <c r="BY6" s="343"/>
      <c r="BZ6" s="343"/>
      <c r="CA6" s="343"/>
      <c r="CB6" s="343"/>
      <c r="CC6" s="343"/>
      <c r="CD6" s="343"/>
      <c r="CE6" s="343"/>
      <c r="CF6" s="343"/>
      <c r="CG6" s="343"/>
      <c r="CH6" s="343"/>
    </row>
    <row r="7" spans="1:92" ht="12" customHeight="1">
      <c r="A7" s="198"/>
      <c r="B7" s="352" t="s">
        <v>93</v>
      </c>
      <c r="C7" s="352"/>
      <c r="D7" s="352"/>
      <c r="E7" s="352"/>
      <c r="F7" s="352"/>
      <c r="G7" s="352"/>
      <c r="H7" s="352"/>
      <c r="I7" s="353"/>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Q7" s="343"/>
      <c r="AR7" s="343"/>
      <c r="AS7" s="343"/>
      <c r="AT7" s="343"/>
      <c r="AU7" s="343"/>
      <c r="AV7" s="343"/>
      <c r="AW7" s="343"/>
      <c r="AX7" s="343"/>
      <c r="AY7" s="343"/>
      <c r="AZ7" s="343"/>
      <c r="BA7" s="343"/>
      <c r="BB7" s="343"/>
      <c r="BC7" s="343"/>
      <c r="BD7" s="343"/>
      <c r="BE7" s="343"/>
      <c r="BF7" s="343"/>
      <c r="BG7" s="343"/>
      <c r="BH7" s="343"/>
      <c r="BI7" s="343"/>
      <c r="BJ7" s="343"/>
      <c r="BK7" s="343"/>
      <c r="BL7" s="343"/>
      <c r="BM7" s="343"/>
      <c r="BN7" s="343"/>
      <c r="BO7" s="343"/>
      <c r="BP7" s="343"/>
      <c r="BQ7" s="343"/>
      <c r="BR7" s="343"/>
      <c r="BS7" s="343"/>
      <c r="BT7" s="343"/>
      <c r="BU7" s="343"/>
      <c r="BV7" s="343"/>
      <c r="BW7" s="343"/>
      <c r="BX7" s="343"/>
      <c r="BY7" s="343"/>
      <c r="BZ7" s="343"/>
      <c r="CA7" s="343"/>
      <c r="CB7" s="343"/>
      <c r="CC7" s="343"/>
      <c r="CD7" s="343"/>
      <c r="CE7" s="343"/>
      <c r="CF7" s="343"/>
      <c r="CG7" s="343"/>
      <c r="CH7" s="343"/>
      <c r="CI7" s="202"/>
      <c r="CJ7" s="202"/>
      <c r="CK7" s="202"/>
      <c r="CL7" s="202"/>
      <c r="CM7" s="202"/>
      <c r="CN7" s="202"/>
    </row>
    <row r="8" spans="1:92" ht="12" customHeight="1">
      <c r="A8" s="198"/>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Q8" s="343"/>
      <c r="AR8" s="343"/>
      <c r="AS8" s="343"/>
      <c r="AT8" s="343"/>
      <c r="AU8" s="343"/>
      <c r="AV8" s="343"/>
      <c r="AW8" s="343"/>
      <c r="AX8" s="343"/>
      <c r="AY8" s="343"/>
      <c r="AZ8" s="343"/>
      <c r="BA8" s="343"/>
      <c r="BB8" s="343"/>
      <c r="BC8" s="343"/>
      <c r="BD8" s="343"/>
      <c r="BE8" s="343"/>
      <c r="BF8" s="343"/>
      <c r="BG8" s="343"/>
      <c r="BH8" s="343"/>
      <c r="BI8" s="343"/>
      <c r="BJ8" s="343"/>
      <c r="BK8" s="343"/>
      <c r="BL8" s="343"/>
      <c r="BM8" s="343"/>
      <c r="BN8" s="343"/>
      <c r="BO8" s="343"/>
      <c r="BP8" s="343"/>
      <c r="BQ8" s="343"/>
      <c r="BR8" s="343"/>
      <c r="BS8" s="343"/>
      <c r="BT8" s="343"/>
      <c r="BU8" s="343"/>
      <c r="BV8" s="343"/>
      <c r="BW8" s="343"/>
      <c r="BX8" s="343"/>
      <c r="BY8" s="343"/>
      <c r="BZ8" s="343"/>
      <c r="CA8" s="343"/>
      <c r="CB8" s="343"/>
      <c r="CC8" s="343"/>
      <c r="CD8" s="343"/>
      <c r="CE8" s="343"/>
      <c r="CF8" s="343"/>
      <c r="CG8" s="343"/>
      <c r="CH8" s="343"/>
      <c r="CI8" s="202"/>
      <c r="CJ8" s="202"/>
      <c r="CK8" s="202"/>
      <c r="CL8" s="202"/>
      <c r="CM8" s="202"/>
      <c r="CN8" s="202"/>
    </row>
    <row r="9" spans="1:92" ht="18.600000000000001" customHeight="1" thickBot="1">
      <c r="A9" s="198"/>
      <c r="B9" s="201"/>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Q9" s="343"/>
      <c r="AR9" s="343"/>
      <c r="AS9" s="343"/>
      <c r="AT9" s="343"/>
      <c r="AU9" s="343"/>
      <c r="AV9" s="343"/>
      <c r="AW9" s="343"/>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row>
    <row r="10" spans="1:92" ht="42" customHeight="1" thickBot="1">
      <c r="A10" s="203"/>
      <c r="B10" s="354" t="s">
        <v>8</v>
      </c>
      <c r="C10" s="355"/>
      <c r="D10" s="355"/>
      <c r="E10" s="355"/>
      <c r="F10" s="355"/>
      <c r="G10" s="355"/>
      <c r="H10" s="356"/>
      <c r="I10" s="361" t="s">
        <v>9</v>
      </c>
      <c r="J10" s="360"/>
      <c r="K10" s="360" t="s">
        <v>10</v>
      </c>
      <c r="L10" s="360"/>
      <c r="M10" s="355" t="s">
        <v>11</v>
      </c>
      <c r="N10" s="356"/>
      <c r="O10" s="30"/>
      <c r="P10" s="355" t="s">
        <v>12</v>
      </c>
      <c r="Q10" s="355"/>
      <c r="R10" s="355" t="s">
        <v>13</v>
      </c>
      <c r="S10" s="355"/>
      <c r="T10" s="355" t="s">
        <v>14</v>
      </c>
      <c r="U10" s="355"/>
      <c r="V10" s="355" t="s">
        <v>15</v>
      </c>
      <c r="W10" s="355"/>
      <c r="X10" s="355" t="s">
        <v>16</v>
      </c>
      <c r="Y10" s="355"/>
      <c r="Z10" s="355" t="s">
        <v>17</v>
      </c>
      <c r="AA10" s="355"/>
      <c r="AB10" s="355" t="s">
        <v>18</v>
      </c>
      <c r="AC10" s="355"/>
      <c r="AD10" s="355" t="s">
        <v>19</v>
      </c>
      <c r="AE10" s="355"/>
      <c r="AF10" s="355" t="s">
        <v>20</v>
      </c>
      <c r="AG10" s="355"/>
      <c r="AH10" s="355" t="s">
        <v>21</v>
      </c>
      <c r="AI10" s="356"/>
      <c r="AJ10" s="357" t="s">
        <v>5</v>
      </c>
      <c r="AK10" s="358"/>
      <c r="AL10" s="358"/>
      <c r="AM10" s="358"/>
      <c r="AN10" s="359"/>
      <c r="AO10" s="204"/>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row>
    <row r="11" spans="1:92" ht="30.75" customHeight="1" thickTop="1">
      <c r="A11" s="203"/>
      <c r="B11" s="313" ph="1"/>
      <c r="C11" s="314"/>
      <c r="D11" s="314"/>
      <c r="E11" s="314"/>
      <c r="F11" s="314"/>
      <c r="G11" s="314"/>
      <c r="H11" s="315"/>
      <c r="I11" s="319"/>
      <c r="J11" s="320"/>
      <c r="K11" s="323"/>
      <c r="L11" s="320"/>
      <c r="M11" s="325" t="str">
        <f>IF(B11="","",IF(AND(K11&gt;0,K11&lt;4),_xlfn.XLOOKUP(I11,【非表示】R8_健保等級労務費単価表!A:A,【非表示】R8_健保等級労務費単価表!G:G,"エラー",0),_xlfn.XLOOKUP(I11,【非表示】R8_健保等級労務費単価表!A:A,【非表示】R8_健保等級労務費単価表!F:F,"エラー",0)))</f>
        <v/>
      </c>
      <c r="N11" s="326"/>
      <c r="O11" s="205" t="s">
        <v>70</v>
      </c>
      <c r="P11" s="290"/>
      <c r="Q11" s="291"/>
      <c r="R11" s="308"/>
      <c r="S11" s="309"/>
      <c r="T11" s="307"/>
      <c r="U11" s="291"/>
      <c r="V11" s="308"/>
      <c r="W11" s="309"/>
      <c r="X11" s="307"/>
      <c r="Y11" s="291"/>
      <c r="Z11" s="290"/>
      <c r="AA11" s="291"/>
      <c r="AB11" s="290"/>
      <c r="AC11" s="291"/>
      <c r="AD11" s="290"/>
      <c r="AE11" s="291"/>
      <c r="AF11" s="290"/>
      <c r="AG11" s="291"/>
      <c r="AH11" s="290"/>
      <c r="AI11" s="303"/>
      <c r="AJ11" s="304" t="str">
        <f>IF(SUM(P11:AI11)=0,"",SUM(P11:AI11))</f>
        <v/>
      </c>
      <c r="AK11" s="305"/>
      <c r="AL11" s="305"/>
      <c r="AM11" s="305"/>
      <c r="AN11" s="306"/>
      <c r="AO11" s="204"/>
      <c r="AQ11" s="343"/>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row>
    <row r="12" spans="1:92" ht="30.75" customHeight="1" thickBot="1">
      <c r="A12" s="203"/>
      <c r="B12" s="316"/>
      <c r="C12" s="317"/>
      <c r="D12" s="317"/>
      <c r="E12" s="317"/>
      <c r="F12" s="317"/>
      <c r="G12" s="317"/>
      <c r="H12" s="318"/>
      <c r="I12" s="329"/>
      <c r="J12" s="330"/>
      <c r="K12" s="331"/>
      <c r="L12" s="330"/>
      <c r="M12" s="327"/>
      <c r="N12" s="328"/>
      <c r="O12" s="206" t="s">
        <v>71</v>
      </c>
      <c r="P12" s="292" t="str">
        <f>IF($B11="","",ROUNDDOWN($M11*$P11*24,0))</f>
        <v/>
      </c>
      <c r="Q12" s="293"/>
      <c r="R12" s="292" t="str">
        <f>IF($B11="","",ROUNDDOWN($M11*$R11*24,0))</f>
        <v/>
      </c>
      <c r="S12" s="293"/>
      <c r="T12" s="292" t="str">
        <f>IF($B11="","",ROUNDDOWN($M11*$T11*24,0))</f>
        <v/>
      </c>
      <c r="U12" s="293"/>
      <c r="V12" s="292" t="str">
        <f>IF($B11="","",ROUNDDOWN($M11*$V11*24,0))</f>
        <v/>
      </c>
      <c r="W12" s="293"/>
      <c r="X12" s="292" t="str">
        <f>IF($B11="","",ROUNDDOWN($M11*$X11*24,0))</f>
        <v/>
      </c>
      <c r="Y12" s="293"/>
      <c r="Z12" s="292" t="str">
        <f>IF($B11="","",ROUNDDOWN($M11*$Z11*24,0))</f>
        <v/>
      </c>
      <c r="AA12" s="293"/>
      <c r="AB12" s="292" t="str">
        <f>IF($B11="","",ROUNDDOWN($M11*$AB11*24,0))</f>
        <v/>
      </c>
      <c r="AC12" s="293"/>
      <c r="AD12" s="292" t="str">
        <f>IF($B11="","",ROUNDDOWN($M11*$AD11*24,0))</f>
        <v/>
      </c>
      <c r="AE12" s="293"/>
      <c r="AF12" s="292" t="str">
        <f>IF($B11="","",ROUNDDOWN($M11*$AF11*24,0))</f>
        <v/>
      </c>
      <c r="AG12" s="293"/>
      <c r="AH12" s="292" t="str">
        <f>IF($B11="","",ROUNDDOWN($M11*$AH11*24,0))</f>
        <v/>
      </c>
      <c r="AI12" s="293"/>
      <c r="AJ12" s="332" t="str">
        <f>IF(B11="","",SUM(P12:AI12))</f>
        <v/>
      </c>
      <c r="AK12" s="333"/>
      <c r="AL12" s="333"/>
      <c r="AM12" s="333"/>
      <c r="AN12" s="334"/>
      <c r="AO12" s="204"/>
      <c r="AQ12" s="343"/>
      <c r="AR12" s="343"/>
      <c r="AS12" s="343"/>
      <c r="AT12" s="343"/>
      <c r="AU12" s="343"/>
      <c r="AV12" s="343"/>
      <c r="AW12" s="343"/>
      <c r="AX12" s="343"/>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row>
    <row r="13" spans="1:92" ht="30.75" customHeight="1" thickTop="1">
      <c r="A13" s="203"/>
      <c r="B13" s="313" ph="1"/>
      <c r="C13" s="314"/>
      <c r="D13" s="314"/>
      <c r="E13" s="314"/>
      <c r="F13" s="314"/>
      <c r="G13" s="314"/>
      <c r="H13" s="315"/>
      <c r="I13" s="319"/>
      <c r="J13" s="320"/>
      <c r="K13" s="323"/>
      <c r="L13" s="320"/>
      <c r="M13" s="325" t="str">
        <f>IF(B13="","",IF(AND(K13&gt;0,K13&lt;4),_xlfn.XLOOKUP(I13,【非表示】R8_健保等級労務費単価表!A:A,【非表示】R8_健保等級労務費単価表!G:G,"エラー",0),_xlfn.XLOOKUP(I13,【非表示】R8_健保等級労務費単価表!A:A,【非表示】R8_健保等級労務費単価表!F:F,"エラー",0)))</f>
        <v/>
      </c>
      <c r="N13" s="326"/>
      <c r="O13" s="205" t="s">
        <v>70</v>
      </c>
      <c r="P13" s="290"/>
      <c r="Q13" s="291"/>
      <c r="R13" s="308"/>
      <c r="S13" s="309"/>
      <c r="T13" s="307"/>
      <c r="U13" s="291"/>
      <c r="V13" s="308"/>
      <c r="W13" s="309"/>
      <c r="X13" s="307"/>
      <c r="Y13" s="291"/>
      <c r="Z13" s="290"/>
      <c r="AA13" s="291"/>
      <c r="AB13" s="290"/>
      <c r="AC13" s="291"/>
      <c r="AD13" s="290"/>
      <c r="AE13" s="291"/>
      <c r="AF13" s="290"/>
      <c r="AG13" s="291"/>
      <c r="AH13" s="290"/>
      <c r="AI13" s="303"/>
      <c r="AJ13" s="304" t="str">
        <f>IF(SUM(P13:AI13)=0,"",SUM(P13:AI13))</f>
        <v/>
      </c>
      <c r="AK13" s="305"/>
      <c r="AL13" s="305"/>
      <c r="AM13" s="305"/>
      <c r="AN13" s="306"/>
      <c r="AO13" s="204"/>
      <c r="AQ13" s="343"/>
      <c r="AR13" s="343"/>
      <c r="AS13" s="343"/>
      <c r="AT13" s="343"/>
      <c r="AU13" s="343"/>
      <c r="AV13" s="343"/>
      <c r="AW13" s="343"/>
      <c r="AX13" s="343"/>
      <c r="AY13" s="343"/>
      <c r="AZ13" s="343"/>
      <c r="BA13" s="343"/>
      <c r="BB13" s="343"/>
      <c r="BC13" s="343"/>
      <c r="BD13" s="343"/>
      <c r="BE13" s="343"/>
      <c r="BF13" s="343"/>
      <c r="BG13" s="343"/>
      <c r="BH13" s="343"/>
      <c r="BI13" s="343"/>
      <c r="BJ13" s="343"/>
      <c r="BK13" s="343"/>
      <c r="BL13" s="343"/>
      <c r="BM13" s="343"/>
      <c r="BN13" s="343"/>
      <c r="BO13" s="343"/>
      <c r="BP13" s="343"/>
      <c r="BQ13" s="343"/>
      <c r="BR13" s="343"/>
      <c r="BS13" s="343"/>
      <c r="BT13" s="343"/>
      <c r="BU13" s="343"/>
      <c r="BV13" s="343"/>
      <c r="BW13" s="343"/>
      <c r="BX13" s="343"/>
      <c r="BY13" s="343"/>
      <c r="BZ13" s="343"/>
      <c r="CA13" s="343"/>
      <c r="CB13" s="343"/>
      <c r="CC13" s="343"/>
      <c r="CD13" s="343"/>
      <c r="CE13" s="343"/>
      <c r="CF13" s="343"/>
      <c r="CG13" s="343"/>
      <c r="CH13" s="343"/>
    </row>
    <row r="14" spans="1:92" ht="30.75" customHeight="1" thickBot="1">
      <c r="A14" s="203"/>
      <c r="B14" s="316"/>
      <c r="C14" s="317"/>
      <c r="D14" s="317"/>
      <c r="E14" s="317"/>
      <c r="F14" s="317"/>
      <c r="G14" s="317"/>
      <c r="H14" s="318"/>
      <c r="I14" s="329"/>
      <c r="J14" s="330"/>
      <c r="K14" s="331"/>
      <c r="L14" s="330"/>
      <c r="M14" s="327"/>
      <c r="N14" s="328"/>
      <c r="O14" s="206" t="s">
        <v>71</v>
      </c>
      <c r="P14" s="292" t="str">
        <f>IF($B13="","",ROUNDDOWN($M13*$P13*24,0))</f>
        <v/>
      </c>
      <c r="Q14" s="293"/>
      <c r="R14" s="292" t="str">
        <f>IF($B13="","",ROUNDDOWN($M13*$R13*24,0))</f>
        <v/>
      </c>
      <c r="S14" s="293"/>
      <c r="T14" s="292" t="str">
        <f>IF($B13="","",ROUNDDOWN($M13*$T13*24,0))</f>
        <v/>
      </c>
      <c r="U14" s="293"/>
      <c r="V14" s="292" t="str">
        <f>IF($B13="","",ROUNDDOWN($M13*$V13*24,0))</f>
        <v/>
      </c>
      <c r="W14" s="293"/>
      <c r="X14" s="292" t="str">
        <f>IF($B13="","",ROUNDDOWN($M13*$X13*24,0))</f>
        <v/>
      </c>
      <c r="Y14" s="293"/>
      <c r="Z14" s="292" t="str">
        <f>IF($B13="","",ROUNDDOWN($M13*$Z13*24,0))</f>
        <v/>
      </c>
      <c r="AA14" s="293"/>
      <c r="AB14" s="292" t="str">
        <f>IF($B13="","",ROUNDDOWN($M13*$AB13*24,0))</f>
        <v/>
      </c>
      <c r="AC14" s="293"/>
      <c r="AD14" s="292" t="str">
        <f>IF($B13="","",ROUNDDOWN($M13*$AD13*24,0))</f>
        <v/>
      </c>
      <c r="AE14" s="293"/>
      <c r="AF14" s="292" t="str">
        <f>IF($B13="","",ROUNDDOWN($M13*$AF13*24,0))</f>
        <v/>
      </c>
      <c r="AG14" s="293"/>
      <c r="AH14" s="292" t="str">
        <f>IF($B13="","",ROUNDDOWN($M13*$AH13*24,0))</f>
        <v/>
      </c>
      <c r="AI14" s="293"/>
      <c r="AJ14" s="332" t="str">
        <f>IF(B13="","",SUM(P14:AI14))</f>
        <v/>
      </c>
      <c r="AK14" s="333"/>
      <c r="AL14" s="333"/>
      <c r="AM14" s="333"/>
      <c r="AN14" s="334"/>
      <c r="AO14" s="204"/>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row>
    <row r="15" spans="1:92" ht="30.75" customHeight="1" thickTop="1">
      <c r="A15" s="203"/>
      <c r="B15" s="313" ph="1"/>
      <c r="C15" s="314"/>
      <c r="D15" s="314"/>
      <c r="E15" s="314"/>
      <c r="F15" s="314"/>
      <c r="G15" s="314"/>
      <c r="H15" s="315"/>
      <c r="I15" s="319"/>
      <c r="J15" s="320"/>
      <c r="K15" s="323"/>
      <c r="L15" s="320"/>
      <c r="M15" s="325" t="str">
        <f>IF(B15="","",IF(AND(K15&gt;0,K15&lt;4),_xlfn.XLOOKUP(I15,【非表示】R8_健保等級労務費単価表!A:A,【非表示】R8_健保等級労務費単価表!G:G,"エラー",0),_xlfn.XLOOKUP(I15,【非表示】R8_健保等級労務費単価表!A:A,【非表示】R8_健保等級労務費単価表!F:F,"エラー",0)))</f>
        <v/>
      </c>
      <c r="N15" s="326"/>
      <c r="O15" s="205" t="s">
        <v>70</v>
      </c>
      <c r="P15" s="290"/>
      <c r="Q15" s="291"/>
      <c r="R15" s="308"/>
      <c r="S15" s="309"/>
      <c r="T15" s="307"/>
      <c r="U15" s="291"/>
      <c r="V15" s="308"/>
      <c r="W15" s="309"/>
      <c r="X15" s="307"/>
      <c r="Y15" s="291"/>
      <c r="Z15" s="290"/>
      <c r="AA15" s="291"/>
      <c r="AB15" s="290"/>
      <c r="AC15" s="291"/>
      <c r="AD15" s="290"/>
      <c r="AE15" s="291"/>
      <c r="AF15" s="290"/>
      <c r="AG15" s="291"/>
      <c r="AH15" s="290"/>
      <c r="AI15" s="303"/>
      <c r="AJ15" s="304" t="str">
        <f>IF(SUM(P15:AI15)=0,"",SUM(P15:AI15))</f>
        <v/>
      </c>
      <c r="AK15" s="305"/>
      <c r="AL15" s="305"/>
      <c r="AM15" s="305"/>
      <c r="AN15" s="306"/>
      <c r="AO15" s="204"/>
      <c r="AQ15" s="343"/>
      <c r="AR15" s="343"/>
      <c r="AS15" s="343"/>
      <c r="AT15" s="343"/>
      <c r="AU15" s="343"/>
      <c r="AV15" s="343"/>
      <c r="AW15" s="343"/>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row>
    <row r="16" spans="1:92" ht="30.75" customHeight="1" thickBot="1">
      <c r="A16" s="203"/>
      <c r="B16" s="316"/>
      <c r="C16" s="317"/>
      <c r="D16" s="317"/>
      <c r="E16" s="317"/>
      <c r="F16" s="317"/>
      <c r="G16" s="317"/>
      <c r="H16" s="318"/>
      <c r="I16" s="329"/>
      <c r="J16" s="330"/>
      <c r="K16" s="331"/>
      <c r="L16" s="330"/>
      <c r="M16" s="327"/>
      <c r="N16" s="328"/>
      <c r="O16" s="206" t="s">
        <v>71</v>
      </c>
      <c r="P16" s="292" t="str">
        <f>IF($B15="","",ROUNDDOWN($M15*$P15*24,0))</f>
        <v/>
      </c>
      <c r="Q16" s="293"/>
      <c r="R16" s="292" t="str">
        <f>IF($B15="","",ROUNDDOWN($M15*$R15*24,0))</f>
        <v/>
      </c>
      <c r="S16" s="293"/>
      <c r="T16" s="292" t="str">
        <f>IF($B15="","",ROUNDDOWN($M15*$T15*24,0))</f>
        <v/>
      </c>
      <c r="U16" s="293"/>
      <c r="V16" s="292" t="str">
        <f>IF($B15="","",ROUNDDOWN($M15*$V15*24,0))</f>
        <v/>
      </c>
      <c r="W16" s="293"/>
      <c r="X16" s="292" t="str">
        <f>IF($B15="","",ROUNDDOWN($M15*$X15*24,0))</f>
        <v/>
      </c>
      <c r="Y16" s="293"/>
      <c r="Z16" s="292" t="str">
        <f>IF($B15="","",ROUNDDOWN($M15*$Z15*24,0))</f>
        <v/>
      </c>
      <c r="AA16" s="293"/>
      <c r="AB16" s="292" t="str">
        <f>IF($B15="","",ROUNDDOWN($M15*$AB15*24,0))</f>
        <v/>
      </c>
      <c r="AC16" s="293"/>
      <c r="AD16" s="292" t="str">
        <f>IF($B15="","",ROUNDDOWN($M15*$AD15*24,0))</f>
        <v/>
      </c>
      <c r="AE16" s="293"/>
      <c r="AF16" s="292" t="str">
        <f>IF($B15="","",ROUNDDOWN($M15*$AF15*24,0))</f>
        <v/>
      </c>
      <c r="AG16" s="293"/>
      <c r="AH16" s="292" t="str">
        <f>IF($B15="","",ROUNDDOWN($M15*$AH15*24,0))</f>
        <v/>
      </c>
      <c r="AI16" s="293"/>
      <c r="AJ16" s="332" t="str">
        <f>IF(B15="","",SUM(P16:AI16))</f>
        <v/>
      </c>
      <c r="AK16" s="333"/>
      <c r="AL16" s="333"/>
      <c r="AM16" s="333"/>
      <c r="AN16" s="334"/>
      <c r="AO16" s="204"/>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row>
    <row r="17" spans="1:102" ht="30.75" customHeight="1" thickTop="1">
      <c r="A17" s="207"/>
      <c r="B17" s="313" ph="1"/>
      <c r="C17" s="314"/>
      <c r="D17" s="314"/>
      <c r="E17" s="314"/>
      <c r="F17" s="314"/>
      <c r="G17" s="314"/>
      <c r="H17" s="315"/>
      <c r="I17" s="319"/>
      <c r="J17" s="320"/>
      <c r="K17" s="323"/>
      <c r="L17" s="320"/>
      <c r="M17" s="325" t="str">
        <f>IF(B17="","",IF(AND(K17&gt;0,K17&lt;4),_xlfn.XLOOKUP(I17,【非表示】R8_健保等級労務費単価表!A:A,【非表示】R8_健保等級労務費単価表!G:G,"エラー",0),_xlfn.XLOOKUP(I17,【非表示】R8_健保等級労務費単価表!A:A,【非表示】R8_健保等級労務費単価表!F:F,"エラー",0)))</f>
        <v/>
      </c>
      <c r="N17" s="326"/>
      <c r="O17" s="205" t="s">
        <v>70</v>
      </c>
      <c r="P17" s="290"/>
      <c r="Q17" s="291"/>
      <c r="R17" s="308"/>
      <c r="S17" s="309"/>
      <c r="T17" s="307"/>
      <c r="U17" s="291"/>
      <c r="V17" s="308"/>
      <c r="W17" s="309"/>
      <c r="X17" s="307"/>
      <c r="Y17" s="291"/>
      <c r="Z17" s="290"/>
      <c r="AA17" s="291"/>
      <c r="AB17" s="290"/>
      <c r="AC17" s="291"/>
      <c r="AD17" s="290"/>
      <c r="AE17" s="291"/>
      <c r="AF17" s="290"/>
      <c r="AG17" s="291"/>
      <c r="AH17" s="290"/>
      <c r="AI17" s="303"/>
      <c r="AJ17" s="304" t="str">
        <f>IF(SUM(P17:AI17)=0,"",SUM(P17:AI17))</f>
        <v/>
      </c>
      <c r="AK17" s="305"/>
      <c r="AL17" s="305"/>
      <c r="AM17" s="305"/>
      <c r="AN17" s="306"/>
      <c r="AO17" s="204"/>
      <c r="AQ17" s="343"/>
      <c r="AR17" s="343"/>
      <c r="AS17" s="343"/>
      <c r="AT17" s="343"/>
      <c r="AU17" s="343"/>
      <c r="AV17" s="343"/>
      <c r="AW17" s="343"/>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row>
    <row r="18" spans="1:102" ht="30.75" customHeight="1" thickBot="1">
      <c r="A18" s="207"/>
      <c r="B18" s="316"/>
      <c r="C18" s="317"/>
      <c r="D18" s="317"/>
      <c r="E18" s="317"/>
      <c r="F18" s="317"/>
      <c r="G18" s="317"/>
      <c r="H18" s="318"/>
      <c r="I18" s="329"/>
      <c r="J18" s="330"/>
      <c r="K18" s="331"/>
      <c r="L18" s="330"/>
      <c r="M18" s="327"/>
      <c r="N18" s="328"/>
      <c r="O18" s="206" t="s">
        <v>71</v>
      </c>
      <c r="P18" s="292" t="str">
        <f>IF($B17="","",ROUNDDOWN($M17*$P17*24,0))</f>
        <v/>
      </c>
      <c r="Q18" s="293"/>
      <c r="R18" s="292" t="str">
        <f>IF($B17="","",ROUNDDOWN($M17*$R17*24,0))</f>
        <v/>
      </c>
      <c r="S18" s="293"/>
      <c r="T18" s="292" t="str">
        <f>IF($B17="","",ROUNDDOWN($M17*$T17*24,0))</f>
        <v/>
      </c>
      <c r="U18" s="293"/>
      <c r="V18" s="292" t="str">
        <f>IF($B17="","",ROUNDDOWN($M17*$V17*24,0))</f>
        <v/>
      </c>
      <c r="W18" s="293"/>
      <c r="X18" s="292" t="str">
        <f>IF($B17="","",ROUNDDOWN($M17*$X17*24,0))</f>
        <v/>
      </c>
      <c r="Y18" s="293"/>
      <c r="Z18" s="292" t="str">
        <f>IF($B17="","",ROUNDDOWN($M17*$Z17*24,0))</f>
        <v/>
      </c>
      <c r="AA18" s="293"/>
      <c r="AB18" s="292" t="str">
        <f>IF($B17="","",ROUNDDOWN($M17*$AB17*24,0))</f>
        <v/>
      </c>
      <c r="AC18" s="293"/>
      <c r="AD18" s="292" t="str">
        <f>IF($B17="","",ROUNDDOWN($M17*$AD17*24,0))</f>
        <v/>
      </c>
      <c r="AE18" s="293"/>
      <c r="AF18" s="292" t="str">
        <f>IF($B17="","",ROUNDDOWN($M17*$AF17*24,0))</f>
        <v/>
      </c>
      <c r="AG18" s="293"/>
      <c r="AH18" s="292" t="str">
        <f>IF($B17="","",ROUNDDOWN($M17*$AH17*24,0))</f>
        <v/>
      </c>
      <c r="AI18" s="293"/>
      <c r="AJ18" s="332" t="str">
        <f>IF(B17="","",SUM(P18:AI18))</f>
        <v/>
      </c>
      <c r="AK18" s="333"/>
      <c r="AL18" s="333"/>
      <c r="AM18" s="333"/>
      <c r="AN18" s="334"/>
      <c r="AO18" s="204"/>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row>
    <row r="19" spans="1:102" ht="30.75" customHeight="1" thickTop="1">
      <c r="A19" s="207"/>
      <c r="B19" s="313" ph="1"/>
      <c r="C19" s="314"/>
      <c r="D19" s="314"/>
      <c r="E19" s="314"/>
      <c r="F19" s="314"/>
      <c r="G19" s="314"/>
      <c r="H19" s="315"/>
      <c r="I19" s="319"/>
      <c r="J19" s="320"/>
      <c r="K19" s="323"/>
      <c r="L19" s="320"/>
      <c r="M19" s="325" t="str">
        <f>IF(B19="","",IF(AND(K19&gt;0,K19&lt;4),_xlfn.XLOOKUP(I19,【非表示】R8_健保等級労務費単価表!A:A,【非表示】R8_健保等級労務費単価表!G:G,"エラー",0),_xlfn.XLOOKUP(I19,【非表示】R8_健保等級労務費単価表!A:A,【非表示】R8_健保等級労務費単価表!F:F,"エラー",0)))</f>
        <v/>
      </c>
      <c r="N19" s="326"/>
      <c r="O19" s="205" t="s">
        <v>70</v>
      </c>
      <c r="P19" s="290"/>
      <c r="Q19" s="291"/>
      <c r="R19" s="308"/>
      <c r="S19" s="309"/>
      <c r="T19" s="307"/>
      <c r="U19" s="291"/>
      <c r="V19" s="308"/>
      <c r="W19" s="309"/>
      <c r="X19" s="307"/>
      <c r="Y19" s="291"/>
      <c r="Z19" s="290"/>
      <c r="AA19" s="291"/>
      <c r="AB19" s="290"/>
      <c r="AC19" s="291"/>
      <c r="AD19" s="290"/>
      <c r="AE19" s="291"/>
      <c r="AF19" s="290"/>
      <c r="AG19" s="291"/>
      <c r="AH19" s="290"/>
      <c r="AI19" s="303"/>
      <c r="AJ19" s="304" t="str">
        <f>IF(SUM(P19:AI19)=0,"",SUM(P19:AI19))</f>
        <v/>
      </c>
      <c r="AK19" s="305"/>
      <c r="AL19" s="305"/>
      <c r="AM19" s="305"/>
      <c r="AN19" s="306"/>
      <c r="AO19" s="204"/>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row>
    <row r="20" spans="1:102" ht="30.75" customHeight="1" thickBot="1">
      <c r="A20" s="207"/>
      <c r="B20" s="316"/>
      <c r="C20" s="317"/>
      <c r="D20" s="317"/>
      <c r="E20" s="317"/>
      <c r="F20" s="317"/>
      <c r="G20" s="317"/>
      <c r="H20" s="318"/>
      <c r="I20" s="329"/>
      <c r="J20" s="330"/>
      <c r="K20" s="331"/>
      <c r="L20" s="330"/>
      <c r="M20" s="327"/>
      <c r="N20" s="328"/>
      <c r="O20" s="206" t="s">
        <v>71</v>
      </c>
      <c r="P20" s="292" t="str">
        <f>IF($B19="","",ROUNDDOWN($M19*$P19*24,0))</f>
        <v/>
      </c>
      <c r="Q20" s="293"/>
      <c r="R20" s="292" t="str">
        <f>IF($B19="","",ROUNDDOWN($M19*$R19*24,0))</f>
        <v/>
      </c>
      <c r="S20" s="293"/>
      <c r="T20" s="292" t="str">
        <f>IF($B19="","",ROUNDDOWN($M19*$T19*24,0))</f>
        <v/>
      </c>
      <c r="U20" s="293"/>
      <c r="V20" s="292" t="str">
        <f>IF($B19="","",ROUNDDOWN($M19*$V19*24,0))</f>
        <v/>
      </c>
      <c r="W20" s="293"/>
      <c r="X20" s="292" t="str">
        <f>IF($B19="","",ROUNDDOWN($M19*$X19*24,0))</f>
        <v/>
      </c>
      <c r="Y20" s="293"/>
      <c r="Z20" s="292" t="str">
        <f>IF($B19="","",ROUNDDOWN($M19*$Z19*24,0))</f>
        <v/>
      </c>
      <c r="AA20" s="293"/>
      <c r="AB20" s="292" t="str">
        <f>IF($B19="","",ROUNDDOWN($M19*$AB19*24,0))</f>
        <v/>
      </c>
      <c r="AC20" s="293"/>
      <c r="AD20" s="292" t="str">
        <f>IF($B19="","",ROUNDDOWN($M19*$AD19*24,0))</f>
        <v/>
      </c>
      <c r="AE20" s="293"/>
      <c r="AF20" s="292" t="str">
        <f>IF($B19="","",ROUNDDOWN($M19*$AF19*24,0))</f>
        <v/>
      </c>
      <c r="AG20" s="293"/>
      <c r="AH20" s="292" t="str">
        <f>IF($B19="","",ROUNDDOWN($M19*$AH19*24,0))</f>
        <v/>
      </c>
      <c r="AI20" s="293"/>
      <c r="AJ20" s="332" t="str">
        <f>IF(B19="","",SUM(P20:AI20))</f>
        <v/>
      </c>
      <c r="AK20" s="333"/>
      <c r="AL20" s="333"/>
      <c r="AM20" s="333"/>
      <c r="AN20" s="334"/>
      <c r="AO20" s="204"/>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1"/>
      <c r="CJ20" s="341"/>
      <c r="CK20" s="341"/>
      <c r="CL20" s="341"/>
      <c r="CM20" s="341"/>
      <c r="CN20" s="341"/>
      <c r="CO20" s="341"/>
      <c r="CP20" s="341"/>
      <c r="CQ20" s="341"/>
      <c r="CR20" s="341"/>
      <c r="CS20" s="341"/>
      <c r="CT20" s="341"/>
      <c r="CU20" s="341"/>
      <c r="CV20" s="341"/>
      <c r="CW20" s="341"/>
      <c r="CX20" s="341"/>
    </row>
    <row r="21" spans="1:102" ht="30.75" customHeight="1" thickTop="1">
      <c r="A21" s="207"/>
      <c r="B21" s="313" ph="1"/>
      <c r="C21" s="314"/>
      <c r="D21" s="314"/>
      <c r="E21" s="314"/>
      <c r="F21" s="314"/>
      <c r="G21" s="314"/>
      <c r="H21" s="315"/>
      <c r="I21" s="319"/>
      <c r="J21" s="320"/>
      <c r="K21" s="323"/>
      <c r="L21" s="320"/>
      <c r="M21" s="325" t="str">
        <f>IF(B21="","",IF(AND(K21&gt;0,K21&lt;4),_xlfn.XLOOKUP(I21,【非表示】R8_健保等級労務費単価表!A:A,【非表示】R8_健保等級労務費単価表!G:G,"エラー",0),_xlfn.XLOOKUP(I21,【非表示】R8_健保等級労務費単価表!A:A,【非表示】R8_健保等級労務費単価表!F:F,"エラー",0)))</f>
        <v/>
      </c>
      <c r="N21" s="326"/>
      <c r="O21" s="205" t="s">
        <v>70</v>
      </c>
      <c r="P21" s="290"/>
      <c r="Q21" s="291"/>
      <c r="R21" s="308"/>
      <c r="S21" s="309"/>
      <c r="T21" s="307"/>
      <c r="U21" s="291"/>
      <c r="V21" s="308"/>
      <c r="W21" s="309"/>
      <c r="X21" s="307"/>
      <c r="Y21" s="291"/>
      <c r="Z21" s="290"/>
      <c r="AA21" s="291"/>
      <c r="AB21" s="290"/>
      <c r="AC21" s="291"/>
      <c r="AD21" s="290"/>
      <c r="AE21" s="291"/>
      <c r="AF21" s="290"/>
      <c r="AG21" s="291"/>
      <c r="AH21" s="290"/>
      <c r="AI21" s="303"/>
      <c r="AJ21" s="304" t="str">
        <f>IF(SUM(P21:AI21)=0,"",SUM(P21:AI21))</f>
        <v/>
      </c>
      <c r="AK21" s="305"/>
      <c r="AL21" s="305"/>
      <c r="AM21" s="305"/>
      <c r="AN21" s="306"/>
      <c r="AO21" s="204"/>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208"/>
      <c r="CJ21" s="208"/>
      <c r="CK21" s="208"/>
      <c r="CL21" s="208"/>
      <c r="CM21" s="208"/>
      <c r="CN21" s="208"/>
      <c r="CO21" s="208"/>
      <c r="CP21" s="208"/>
      <c r="CQ21" s="208"/>
      <c r="CR21" s="208"/>
      <c r="CS21" s="208"/>
      <c r="CT21" s="208"/>
      <c r="CU21" s="208"/>
      <c r="CV21" s="208"/>
      <c r="CW21" s="208"/>
      <c r="CX21" s="208"/>
    </row>
    <row r="22" spans="1:102" ht="30.75" customHeight="1" thickBot="1">
      <c r="A22" s="207"/>
      <c r="B22" s="316"/>
      <c r="C22" s="317"/>
      <c r="D22" s="317"/>
      <c r="E22" s="317"/>
      <c r="F22" s="317"/>
      <c r="G22" s="317"/>
      <c r="H22" s="318"/>
      <c r="I22" s="329"/>
      <c r="J22" s="330"/>
      <c r="K22" s="331"/>
      <c r="L22" s="330"/>
      <c r="M22" s="327"/>
      <c r="N22" s="328"/>
      <c r="O22" s="206" t="s">
        <v>71</v>
      </c>
      <c r="P22" s="292" t="str">
        <f>IF($B21="","",ROUNDDOWN($M21*$P21*24,0))</f>
        <v/>
      </c>
      <c r="Q22" s="293"/>
      <c r="R22" s="292" t="str">
        <f>IF($B21="","",ROUNDDOWN($M21*$R21*24,0))</f>
        <v/>
      </c>
      <c r="S22" s="293"/>
      <c r="T22" s="292" t="str">
        <f>IF($B21="","",ROUNDDOWN($M21*$T21*24,0))</f>
        <v/>
      </c>
      <c r="U22" s="293"/>
      <c r="V22" s="292" t="str">
        <f>IF($B21="","",ROUNDDOWN($M21*$V21*24,0))</f>
        <v/>
      </c>
      <c r="W22" s="293"/>
      <c r="X22" s="292" t="str">
        <f>IF($B21="","",ROUNDDOWN($M21*$X21*24,0))</f>
        <v/>
      </c>
      <c r="Y22" s="293"/>
      <c r="Z22" s="292" t="str">
        <f>IF($B21="","",ROUNDDOWN($M21*$Z21*24,0))</f>
        <v/>
      </c>
      <c r="AA22" s="293"/>
      <c r="AB22" s="292" t="str">
        <f>IF($B21="","",ROUNDDOWN($M21*$AB21*24,0))</f>
        <v/>
      </c>
      <c r="AC22" s="293"/>
      <c r="AD22" s="292" t="str">
        <f>IF($B21="","",ROUNDDOWN($M21*$AD21*24,0))</f>
        <v/>
      </c>
      <c r="AE22" s="293"/>
      <c r="AF22" s="292" t="str">
        <f>IF($B21="","",ROUNDDOWN($M21*$AF21*24,0))</f>
        <v/>
      </c>
      <c r="AG22" s="293"/>
      <c r="AH22" s="292" t="str">
        <f>IF($B21="","",ROUNDDOWN($M21*$AH21*24,0))</f>
        <v/>
      </c>
      <c r="AI22" s="293"/>
      <c r="AJ22" s="332" t="str">
        <f>IF(B21="","",SUM(P22:AI22))</f>
        <v/>
      </c>
      <c r="AK22" s="333"/>
      <c r="AL22" s="333"/>
      <c r="AM22" s="333"/>
      <c r="AN22" s="334"/>
      <c r="AO22" s="204"/>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208"/>
      <c r="CJ22" s="208"/>
      <c r="CK22" s="208"/>
      <c r="CL22" s="208"/>
      <c r="CM22" s="208"/>
      <c r="CN22" s="208"/>
      <c r="CO22" s="208"/>
      <c r="CP22" s="208"/>
      <c r="CQ22" s="208"/>
      <c r="CR22" s="208"/>
      <c r="CS22" s="208"/>
      <c r="CT22" s="208"/>
      <c r="CU22" s="208"/>
      <c r="CV22" s="208"/>
      <c r="CW22" s="208"/>
      <c r="CX22" s="208"/>
    </row>
    <row r="23" spans="1:102" ht="30.75" customHeight="1" thickTop="1">
      <c r="A23" s="207"/>
      <c r="B23" s="313" ph="1"/>
      <c r="C23" s="314"/>
      <c r="D23" s="314"/>
      <c r="E23" s="314"/>
      <c r="F23" s="314"/>
      <c r="G23" s="314"/>
      <c r="H23" s="315"/>
      <c r="I23" s="319"/>
      <c r="J23" s="320"/>
      <c r="K23" s="323"/>
      <c r="L23" s="320"/>
      <c r="M23" s="325" t="str">
        <f>IF(B23="","",IF(AND(K23&gt;0,K23&lt;4),_xlfn.XLOOKUP(I23,【非表示】R8_健保等級労務費単価表!A:A,【非表示】R8_健保等級労務費単価表!G:G,"エラー",0),_xlfn.XLOOKUP(I23,【非表示】R8_健保等級労務費単価表!A:A,【非表示】R8_健保等級労務費単価表!F:F,"エラー",0)))</f>
        <v/>
      </c>
      <c r="N23" s="326"/>
      <c r="O23" s="205" t="s">
        <v>70</v>
      </c>
      <c r="P23" s="290"/>
      <c r="Q23" s="291"/>
      <c r="R23" s="308"/>
      <c r="S23" s="309"/>
      <c r="T23" s="307"/>
      <c r="U23" s="291"/>
      <c r="V23" s="308"/>
      <c r="W23" s="309"/>
      <c r="X23" s="307"/>
      <c r="Y23" s="291"/>
      <c r="Z23" s="290"/>
      <c r="AA23" s="291"/>
      <c r="AB23" s="290"/>
      <c r="AC23" s="291"/>
      <c r="AD23" s="290"/>
      <c r="AE23" s="291"/>
      <c r="AF23" s="290"/>
      <c r="AG23" s="291"/>
      <c r="AH23" s="290"/>
      <c r="AI23" s="303"/>
      <c r="AJ23" s="304" t="str">
        <f>IF(SUM(P23:AI23)=0,"",SUM(P23:AI23))</f>
        <v/>
      </c>
      <c r="AK23" s="305"/>
      <c r="AL23" s="305"/>
      <c r="AM23" s="305"/>
      <c r="AN23" s="306"/>
      <c r="AO23" s="204"/>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208"/>
      <c r="CJ23" s="208"/>
      <c r="CK23" s="208"/>
      <c r="CL23" s="208"/>
      <c r="CM23" s="208"/>
      <c r="CN23" s="208"/>
      <c r="CO23" s="208"/>
      <c r="CP23" s="208"/>
      <c r="CQ23" s="208"/>
      <c r="CR23" s="208"/>
      <c r="CS23" s="208"/>
      <c r="CT23" s="208"/>
      <c r="CU23" s="208"/>
      <c r="CV23" s="208"/>
      <c r="CW23" s="208"/>
      <c r="CX23" s="208"/>
    </row>
    <row r="24" spans="1:102" ht="30.75" customHeight="1" thickBot="1">
      <c r="A24" s="207"/>
      <c r="B24" s="316"/>
      <c r="C24" s="317"/>
      <c r="D24" s="317"/>
      <c r="E24" s="317"/>
      <c r="F24" s="317"/>
      <c r="G24" s="317"/>
      <c r="H24" s="318"/>
      <c r="I24" s="329"/>
      <c r="J24" s="330"/>
      <c r="K24" s="331"/>
      <c r="L24" s="330"/>
      <c r="M24" s="327"/>
      <c r="N24" s="328"/>
      <c r="O24" s="206" t="s">
        <v>71</v>
      </c>
      <c r="P24" s="292" t="str">
        <f>IF($B23="","",ROUNDDOWN($M23*$P23*24,0))</f>
        <v/>
      </c>
      <c r="Q24" s="293"/>
      <c r="R24" s="292" t="str">
        <f>IF($B23="","",ROUNDDOWN($M23*$R23*24,0))</f>
        <v/>
      </c>
      <c r="S24" s="293"/>
      <c r="T24" s="292" t="str">
        <f>IF($B23="","",ROUNDDOWN($M23*$T23*24,0))</f>
        <v/>
      </c>
      <c r="U24" s="293"/>
      <c r="V24" s="292" t="str">
        <f>IF($B23="","",ROUNDDOWN($M23*$V23*24,0))</f>
        <v/>
      </c>
      <c r="W24" s="293"/>
      <c r="X24" s="292" t="str">
        <f>IF($B23="","",ROUNDDOWN($M23*$X23*24,0))</f>
        <v/>
      </c>
      <c r="Y24" s="293"/>
      <c r="Z24" s="292" t="str">
        <f>IF($B23="","",ROUNDDOWN($M23*$Z23*24,0))</f>
        <v/>
      </c>
      <c r="AA24" s="293"/>
      <c r="AB24" s="292" t="str">
        <f>IF($B23="","",ROUNDDOWN($M23*$AB23*24,0))</f>
        <v/>
      </c>
      <c r="AC24" s="293"/>
      <c r="AD24" s="292" t="str">
        <f>IF($B23="","",ROUNDDOWN($M23*$AD23*24,0))</f>
        <v/>
      </c>
      <c r="AE24" s="293"/>
      <c r="AF24" s="292" t="str">
        <f>IF($B23="","",ROUNDDOWN($M23*$AF23*24,0))</f>
        <v/>
      </c>
      <c r="AG24" s="293"/>
      <c r="AH24" s="292" t="str">
        <f>IF($B23="","",ROUNDDOWN($M23*$AH23*24,0))</f>
        <v/>
      </c>
      <c r="AI24" s="293"/>
      <c r="AJ24" s="332" t="str">
        <f>IF(B23="","",SUM(P24:AI24))</f>
        <v/>
      </c>
      <c r="AK24" s="333"/>
      <c r="AL24" s="333"/>
      <c r="AM24" s="333"/>
      <c r="AN24" s="334"/>
      <c r="AO24" s="204"/>
      <c r="AQ24" s="343"/>
      <c r="AR24" s="343"/>
      <c r="AS24" s="343"/>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43"/>
      <c r="CG24" s="343"/>
      <c r="CH24" s="343"/>
      <c r="CI24" s="208"/>
      <c r="CJ24" s="208"/>
      <c r="CK24" s="208"/>
      <c r="CL24" s="208"/>
      <c r="CM24" s="208"/>
      <c r="CN24" s="208"/>
      <c r="CO24" s="208"/>
      <c r="CP24" s="208"/>
      <c r="CQ24" s="208"/>
      <c r="CR24" s="208"/>
      <c r="CS24" s="208"/>
      <c r="CT24" s="208"/>
      <c r="CU24" s="208"/>
      <c r="CV24" s="208"/>
      <c r="CW24" s="208"/>
      <c r="CX24" s="208"/>
    </row>
    <row r="25" spans="1:102" ht="30.75" customHeight="1" thickTop="1">
      <c r="A25" s="207"/>
      <c r="B25" s="313" ph="1"/>
      <c r="C25" s="314"/>
      <c r="D25" s="314"/>
      <c r="E25" s="314"/>
      <c r="F25" s="314"/>
      <c r="G25" s="314"/>
      <c r="H25" s="315"/>
      <c r="I25" s="319"/>
      <c r="J25" s="320"/>
      <c r="K25" s="323"/>
      <c r="L25" s="320"/>
      <c r="M25" s="325" t="str">
        <f>IF(B25="","",IF(AND(K25&gt;0,K25&lt;4),_xlfn.XLOOKUP(I25,【非表示】R8_健保等級労務費単価表!A:A,【非表示】R8_健保等級労務費単価表!G:G,"エラー",0),_xlfn.XLOOKUP(I25,【非表示】R8_健保等級労務費単価表!A:A,【非表示】R8_健保等級労務費単価表!F:F,"エラー",0)))</f>
        <v/>
      </c>
      <c r="N25" s="326"/>
      <c r="O25" s="205" t="s">
        <v>70</v>
      </c>
      <c r="P25" s="290"/>
      <c r="Q25" s="291"/>
      <c r="R25" s="308"/>
      <c r="S25" s="309"/>
      <c r="T25" s="307"/>
      <c r="U25" s="291"/>
      <c r="V25" s="308"/>
      <c r="W25" s="309"/>
      <c r="X25" s="307"/>
      <c r="Y25" s="291"/>
      <c r="Z25" s="290"/>
      <c r="AA25" s="291"/>
      <c r="AB25" s="290"/>
      <c r="AC25" s="291"/>
      <c r="AD25" s="290"/>
      <c r="AE25" s="291"/>
      <c r="AF25" s="290"/>
      <c r="AG25" s="291"/>
      <c r="AH25" s="290"/>
      <c r="AI25" s="303"/>
      <c r="AJ25" s="304" t="str">
        <f>IF(SUM(P25:AI25)=0,"",SUM(P25:AI25))</f>
        <v/>
      </c>
      <c r="AK25" s="305"/>
      <c r="AL25" s="305"/>
      <c r="AM25" s="305"/>
      <c r="AN25" s="306"/>
      <c r="AO25" s="204"/>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43"/>
      <c r="CG25" s="343"/>
      <c r="CH25" s="343"/>
      <c r="CI25" s="208"/>
      <c r="CJ25" s="208"/>
      <c r="CK25" s="208"/>
      <c r="CL25" s="208"/>
      <c r="CM25" s="208"/>
      <c r="CN25" s="208"/>
      <c r="CO25" s="208"/>
      <c r="CP25" s="208"/>
      <c r="CQ25" s="208"/>
      <c r="CR25" s="208"/>
      <c r="CS25" s="208"/>
      <c r="CT25" s="208"/>
      <c r="CU25" s="208"/>
      <c r="CV25" s="208"/>
      <c r="CW25" s="208"/>
      <c r="CX25" s="208"/>
    </row>
    <row r="26" spans="1:102" ht="30.75" customHeight="1" thickBot="1">
      <c r="A26" s="207"/>
      <c r="B26" s="316"/>
      <c r="C26" s="317"/>
      <c r="D26" s="317"/>
      <c r="E26" s="317"/>
      <c r="F26" s="317"/>
      <c r="G26" s="317"/>
      <c r="H26" s="318"/>
      <c r="I26" s="329"/>
      <c r="J26" s="330"/>
      <c r="K26" s="331"/>
      <c r="L26" s="330"/>
      <c r="M26" s="327"/>
      <c r="N26" s="328"/>
      <c r="O26" s="206" t="s">
        <v>71</v>
      </c>
      <c r="P26" s="292" t="str">
        <f>IF($B25="","",ROUNDDOWN($M25*$P25*24,0))</f>
        <v/>
      </c>
      <c r="Q26" s="293"/>
      <c r="R26" s="292" t="str">
        <f>IF($B25="","",ROUNDDOWN($M25*$R25*24,0))</f>
        <v/>
      </c>
      <c r="S26" s="293"/>
      <c r="T26" s="292" t="str">
        <f>IF($B25="","",ROUNDDOWN($M25*$T25*24,0))</f>
        <v/>
      </c>
      <c r="U26" s="293"/>
      <c r="V26" s="292" t="str">
        <f>IF($B25="","",ROUNDDOWN($M25*$V25*24,0))</f>
        <v/>
      </c>
      <c r="W26" s="293"/>
      <c r="X26" s="292" t="str">
        <f>IF($B25="","",ROUNDDOWN($M25*$X25*24,0))</f>
        <v/>
      </c>
      <c r="Y26" s="293"/>
      <c r="Z26" s="292" t="str">
        <f>IF($B25="","",ROUNDDOWN($M25*$Z25*24,0))</f>
        <v/>
      </c>
      <c r="AA26" s="293"/>
      <c r="AB26" s="292" t="str">
        <f>IF($B25="","",ROUNDDOWN($M25*$AB25*24,0))</f>
        <v/>
      </c>
      <c r="AC26" s="293"/>
      <c r="AD26" s="292" t="str">
        <f>IF($B25="","",ROUNDDOWN($M25*$AD25*24,0))</f>
        <v/>
      </c>
      <c r="AE26" s="293"/>
      <c r="AF26" s="292" t="str">
        <f>IF($B25="","",ROUNDDOWN($M25*$AF25*24,0))</f>
        <v/>
      </c>
      <c r="AG26" s="293"/>
      <c r="AH26" s="292" t="str">
        <f>IF($B25="","",ROUNDDOWN($M25*$AH25*24,0))</f>
        <v/>
      </c>
      <c r="AI26" s="293"/>
      <c r="AJ26" s="332" t="str">
        <f>IF(B25="","",SUM(P26:AI26))</f>
        <v/>
      </c>
      <c r="AK26" s="333"/>
      <c r="AL26" s="333"/>
      <c r="AM26" s="333"/>
      <c r="AN26" s="334"/>
      <c r="AO26" s="204"/>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row>
    <row r="27" spans="1:102" ht="30.75" customHeight="1" thickTop="1">
      <c r="A27" s="207"/>
      <c r="B27" s="313" ph="1"/>
      <c r="C27" s="314"/>
      <c r="D27" s="314"/>
      <c r="E27" s="314"/>
      <c r="F27" s="314"/>
      <c r="G27" s="314"/>
      <c r="H27" s="315"/>
      <c r="I27" s="319"/>
      <c r="J27" s="320"/>
      <c r="K27" s="323"/>
      <c r="L27" s="320"/>
      <c r="M27" s="325" t="str">
        <f>IF(B27="","",IF(AND(K27&gt;0,K27&lt;4),_xlfn.XLOOKUP(I27,【非表示】R8_健保等級労務費単価表!A:A,【非表示】R8_健保等級労務費単価表!G:G,"エラー",0),_xlfn.XLOOKUP(I27,【非表示】R8_健保等級労務費単価表!A:A,【非表示】R8_健保等級労務費単価表!F:F,"エラー",0)))</f>
        <v/>
      </c>
      <c r="N27" s="326"/>
      <c r="O27" s="205" t="s">
        <v>70</v>
      </c>
      <c r="P27" s="290"/>
      <c r="Q27" s="291"/>
      <c r="R27" s="308"/>
      <c r="S27" s="309"/>
      <c r="T27" s="307"/>
      <c r="U27" s="291"/>
      <c r="V27" s="308"/>
      <c r="W27" s="309"/>
      <c r="X27" s="307"/>
      <c r="Y27" s="291"/>
      <c r="Z27" s="290"/>
      <c r="AA27" s="291"/>
      <c r="AB27" s="290"/>
      <c r="AC27" s="291"/>
      <c r="AD27" s="290"/>
      <c r="AE27" s="291"/>
      <c r="AF27" s="290"/>
      <c r="AG27" s="291"/>
      <c r="AH27" s="290"/>
      <c r="AI27" s="303"/>
      <c r="AJ27" s="304" t="str">
        <f>IF(SUM(P27:AI27)=0,"",SUM(P27:AI27))</f>
        <v/>
      </c>
      <c r="AK27" s="305"/>
      <c r="AL27" s="305"/>
      <c r="AM27" s="305"/>
      <c r="AN27" s="306"/>
      <c r="AO27" s="204"/>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43"/>
      <c r="CG27" s="343"/>
      <c r="CH27" s="343"/>
    </row>
    <row r="28" spans="1:102" ht="30.75" customHeight="1" thickBot="1">
      <c r="A28" s="207"/>
      <c r="B28" s="316"/>
      <c r="C28" s="317"/>
      <c r="D28" s="317"/>
      <c r="E28" s="317"/>
      <c r="F28" s="317"/>
      <c r="G28" s="317"/>
      <c r="H28" s="318"/>
      <c r="I28" s="329"/>
      <c r="J28" s="330"/>
      <c r="K28" s="331"/>
      <c r="L28" s="330"/>
      <c r="M28" s="327"/>
      <c r="N28" s="328"/>
      <c r="O28" s="206" t="s">
        <v>71</v>
      </c>
      <c r="P28" s="292" t="str">
        <f>IF($B27="","",ROUNDDOWN($M27*$P27*24,0))</f>
        <v/>
      </c>
      <c r="Q28" s="293"/>
      <c r="R28" s="292" t="str">
        <f>IF($B27="","",ROUNDDOWN($M27*$R27*24,0))</f>
        <v/>
      </c>
      <c r="S28" s="293"/>
      <c r="T28" s="292" t="str">
        <f>IF($B27="","",ROUNDDOWN($M27*$T27*24,0))</f>
        <v/>
      </c>
      <c r="U28" s="293"/>
      <c r="V28" s="292" t="str">
        <f>IF($B27="","",ROUNDDOWN($M27*$V27*24,0))</f>
        <v/>
      </c>
      <c r="W28" s="293"/>
      <c r="X28" s="292" t="str">
        <f>IF($B27="","",ROUNDDOWN($M27*$X27*24,0))</f>
        <v/>
      </c>
      <c r="Y28" s="293"/>
      <c r="Z28" s="292" t="str">
        <f>IF($B27="","",ROUNDDOWN($M27*$Z27*24,0))</f>
        <v/>
      </c>
      <c r="AA28" s="293"/>
      <c r="AB28" s="292" t="str">
        <f>IF($B27="","",ROUNDDOWN($M27*$AB27*24,0))</f>
        <v/>
      </c>
      <c r="AC28" s="293"/>
      <c r="AD28" s="292" t="str">
        <f>IF($B27="","",ROUNDDOWN($M27*$AD27*24,0))</f>
        <v/>
      </c>
      <c r="AE28" s="293"/>
      <c r="AF28" s="292" t="str">
        <f>IF($B27="","",ROUNDDOWN($M27*$AF27*24,0))</f>
        <v/>
      </c>
      <c r="AG28" s="293"/>
      <c r="AH28" s="292" t="str">
        <f>IF($B27="","",ROUNDDOWN($M27*$AH27*24,0))</f>
        <v/>
      </c>
      <c r="AI28" s="293"/>
      <c r="AJ28" s="332" t="str">
        <f>IF(B27="","",SUM(P28:AI28))</f>
        <v/>
      </c>
      <c r="AK28" s="333"/>
      <c r="AL28" s="333"/>
      <c r="AM28" s="333"/>
      <c r="AN28" s="334"/>
      <c r="AO28" s="204"/>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row>
    <row r="29" spans="1:102" ht="30.75" customHeight="1" thickTop="1">
      <c r="A29" s="207"/>
      <c r="B29" s="313" ph="1"/>
      <c r="C29" s="314"/>
      <c r="D29" s="314"/>
      <c r="E29" s="314"/>
      <c r="F29" s="314"/>
      <c r="G29" s="314"/>
      <c r="H29" s="315"/>
      <c r="I29" s="319"/>
      <c r="J29" s="320"/>
      <c r="K29" s="323"/>
      <c r="L29" s="320"/>
      <c r="M29" s="325" t="str">
        <f>IF(B29="","",IF(AND(K29&gt;0,K29&lt;4),_xlfn.XLOOKUP(I29,【非表示】R8_健保等級労務費単価表!A:A,【非表示】R8_健保等級労務費単価表!G:G,"エラー",0),_xlfn.XLOOKUP(I29,【非表示】R8_健保等級労務費単価表!A:A,【非表示】R8_健保等級労務費単価表!F:F,"エラー",0)))</f>
        <v/>
      </c>
      <c r="N29" s="326"/>
      <c r="O29" s="205" t="s">
        <v>70</v>
      </c>
      <c r="P29" s="290"/>
      <c r="Q29" s="291"/>
      <c r="R29" s="308"/>
      <c r="S29" s="309"/>
      <c r="T29" s="307"/>
      <c r="U29" s="291"/>
      <c r="V29" s="308"/>
      <c r="W29" s="309"/>
      <c r="X29" s="307"/>
      <c r="Y29" s="291"/>
      <c r="Z29" s="290"/>
      <c r="AA29" s="291"/>
      <c r="AB29" s="290"/>
      <c r="AC29" s="291"/>
      <c r="AD29" s="290"/>
      <c r="AE29" s="291"/>
      <c r="AF29" s="290"/>
      <c r="AG29" s="291"/>
      <c r="AH29" s="290"/>
      <c r="AI29" s="303"/>
      <c r="AJ29" s="304" t="str">
        <f>IF(SUM(P29:AI29)=0,"",SUM(P29:AI29))</f>
        <v/>
      </c>
      <c r="AK29" s="305"/>
      <c r="AL29" s="305"/>
      <c r="AM29" s="305"/>
      <c r="AN29" s="306"/>
      <c r="AO29" s="204"/>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row>
    <row r="30" spans="1:102" ht="30.75" customHeight="1" thickBot="1">
      <c r="A30" s="207"/>
      <c r="B30" s="316"/>
      <c r="C30" s="317"/>
      <c r="D30" s="317"/>
      <c r="E30" s="317"/>
      <c r="F30" s="317"/>
      <c r="G30" s="317"/>
      <c r="H30" s="318"/>
      <c r="I30" s="329"/>
      <c r="J30" s="330"/>
      <c r="K30" s="331"/>
      <c r="L30" s="330"/>
      <c r="M30" s="327"/>
      <c r="N30" s="328"/>
      <c r="O30" s="206" t="s">
        <v>71</v>
      </c>
      <c r="P30" s="292" t="str">
        <f>IF($B29="","",ROUNDDOWN($M29*$P29*24,0))</f>
        <v/>
      </c>
      <c r="Q30" s="293"/>
      <c r="R30" s="292" t="str">
        <f>IF($B29="","",ROUNDDOWN($M29*$R29*24,0))</f>
        <v/>
      </c>
      <c r="S30" s="293"/>
      <c r="T30" s="292" t="str">
        <f>IF($B29="","",ROUNDDOWN($M29*$T29*24,0))</f>
        <v/>
      </c>
      <c r="U30" s="293"/>
      <c r="V30" s="292" t="str">
        <f>IF($B29="","",ROUNDDOWN($M29*$V29*24,0))</f>
        <v/>
      </c>
      <c r="W30" s="293"/>
      <c r="X30" s="292" t="str">
        <f>IF($B29="","",ROUNDDOWN($M29*$X29*24,0))</f>
        <v/>
      </c>
      <c r="Y30" s="293"/>
      <c r="Z30" s="292" t="str">
        <f>IF($B29="","",ROUNDDOWN($M29*$Z29*24,0))</f>
        <v/>
      </c>
      <c r="AA30" s="293"/>
      <c r="AB30" s="292" t="str">
        <f>IF($B29="","",ROUNDDOWN($M29*$AB29*24,0))</f>
        <v/>
      </c>
      <c r="AC30" s="293"/>
      <c r="AD30" s="292" t="str">
        <f>IF($B29="","",ROUNDDOWN($M29*$AD29*24,0))</f>
        <v/>
      </c>
      <c r="AE30" s="293"/>
      <c r="AF30" s="292" t="str">
        <f>IF($B29="","",ROUNDDOWN($M29*$AF29*24,0))</f>
        <v/>
      </c>
      <c r="AG30" s="293"/>
      <c r="AH30" s="292" t="str">
        <f>IF($B29="","",ROUNDDOWN($M29*$AH29*24,0))</f>
        <v/>
      </c>
      <c r="AI30" s="293"/>
      <c r="AJ30" s="332" t="str">
        <f>IF(B29="","",SUM(P30:AI30))</f>
        <v/>
      </c>
      <c r="AK30" s="333"/>
      <c r="AL30" s="333"/>
      <c r="AM30" s="333"/>
      <c r="AN30" s="334"/>
      <c r="AO30" s="204"/>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row>
    <row r="31" spans="1:102" ht="30.75" customHeight="1" thickTop="1">
      <c r="A31" s="207"/>
      <c r="B31" s="313" ph="1"/>
      <c r="C31" s="314"/>
      <c r="D31" s="314"/>
      <c r="E31" s="314"/>
      <c r="F31" s="314"/>
      <c r="G31" s="314"/>
      <c r="H31" s="315"/>
      <c r="I31" s="319"/>
      <c r="J31" s="320"/>
      <c r="K31" s="323"/>
      <c r="L31" s="320"/>
      <c r="M31" s="325" t="str">
        <f>IF(B31="","",IF(AND(K31&gt;0,K31&lt;4),_xlfn.XLOOKUP(I31,【非表示】R8_健保等級労務費単価表!A:A,【非表示】R8_健保等級労務費単価表!G:G,"エラー",0),_xlfn.XLOOKUP(I31,【非表示】R8_健保等級労務費単価表!A:A,【非表示】R8_健保等級労務費単価表!F:F,"エラー",0)))</f>
        <v/>
      </c>
      <c r="N31" s="326"/>
      <c r="O31" s="205" t="s">
        <v>70</v>
      </c>
      <c r="P31" s="290"/>
      <c r="Q31" s="291"/>
      <c r="R31" s="308"/>
      <c r="S31" s="309"/>
      <c r="T31" s="307"/>
      <c r="U31" s="291"/>
      <c r="V31" s="308"/>
      <c r="W31" s="309"/>
      <c r="X31" s="307"/>
      <c r="Y31" s="291"/>
      <c r="Z31" s="290"/>
      <c r="AA31" s="291"/>
      <c r="AB31" s="290"/>
      <c r="AC31" s="291"/>
      <c r="AD31" s="290"/>
      <c r="AE31" s="291"/>
      <c r="AF31" s="290"/>
      <c r="AG31" s="291"/>
      <c r="AH31" s="290"/>
      <c r="AI31" s="303"/>
      <c r="AJ31" s="304" t="str">
        <f>IF(SUM(P31:AI31)=0,"",SUM(P31:AI31))</f>
        <v/>
      </c>
      <c r="AK31" s="305"/>
      <c r="AL31" s="305"/>
      <c r="AM31" s="305"/>
      <c r="AN31" s="306"/>
      <c r="AO31" s="204"/>
      <c r="AQ31" s="343"/>
      <c r="AR31" s="343"/>
      <c r="AS31" s="343"/>
      <c r="AT31" s="343"/>
      <c r="AU31" s="343"/>
      <c r="AV31" s="343"/>
      <c r="AW31" s="343"/>
      <c r="AX31" s="343"/>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c r="CE31" s="343"/>
      <c r="CF31" s="343"/>
      <c r="CG31" s="343"/>
      <c r="CH31" s="343"/>
    </row>
    <row r="32" spans="1:102" ht="30.75" customHeight="1" thickBot="1">
      <c r="A32" s="207"/>
      <c r="B32" s="316"/>
      <c r="C32" s="317"/>
      <c r="D32" s="317"/>
      <c r="E32" s="317"/>
      <c r="F32" s="317"/>
      <c r="G32" s="317"/>
      <c r="H32" s="318"/>
      <c r="I32" s="329"/>
      <c r="J32" s="330"/>
      <c r="K32" s="331"/>
      <c r="L32" s="330"/>
      <c r="M32" s="327"/>
      <c r="N32" s="328"/>
      <c r="O32" s="206" t="s">
        <v>71</v>
      </c>
      <c r="P32" s="292" t="str">
        <f>IF($B31="","",ROUNDDOWN($M31*$P31*24,0))</f>
        <v/>
      </c>
      <c r="Q32" s="293"/>
      <c r="R32" s="292" t="str">
        <f>IF($B31="","",ROUNDDOWN($M31*$R31*24,0))</f>
        <v/>
      </c>
      <c r="S32" s="293"/>
      <c r="T32" s="292" t="str">
        <f>IF($B31="","",ROUNDDOWN($M31*$T31*24,0))</f>
        <v/>
      </c>
      <c r="U32" s="293"/>
      <c r="V32" s="292" t="str">
        <f>IF($B31="","",ROUNDDOWN($M31*$V31*24,0))</f>
        <v/>
      </c>
      <c r="W32" s="293"/>
      <c r="X32" s="292" t="str">
        <f>IF($B31="","",ROUNDDOWN($M31*$X31*24,0))</f>
        <v/>
      </c>
      <c r="Y32" s="293"/>
      <c r="Z32" s="292" t="str">
        <f>IF($B31="","",ROUNDDOWN($M31*$Z31*24,0))</f>
        <v/>
      </c>
      <c r="AA32" s="293"/>
      <c r="AB32" s="292" t="str">
        <f>IF($B31="","",ROUNDDOWN($M31*$AB31*24,0))</f>
        <v/>
      </c>
      <c r="AC32" s="293"/>
      <c r="AD32" s="292" t="str">
        <f>IF($B31="","",ROUNDDOWN($M31*$AD31*24,0))</f>
        <v/>
      </c>
      <c r="AE32" s="293"/>
      <c r="AF32" s="292" t="str">
        <f>IF($B31="","",ROUNDDOWN($M31*$AF31*24,0))</f>
        <v/>
      </c>
      <c r="AG32" s="293"/>
      <c r="AH32" s="292" t="str">
        <f>IF($B31="","",ROUNDDOWN($M31*$AH31*24,0))</f>
        <v/>
      </c>
      <c r="AI32" s="293"/>
      <c r="AJ32" s="332" t="str">
        <f>IF(B31="","",SUM(P32:AI32))</f>
        <v/>
      </c>
      <c r="AK32" s="333"/>
      <c r="AL32" s="333"/>
      <c r="AM32" s="333"/>
      <c r="AN32" s="334"/>
      <c r="AO32" s="204"/>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43"/>
      <c r="CG32" s="343"/>
      <c r="CH32" s="343"/>
    </row>
    <row r="33" spans="1:86" ht="30.75" customHeight="1" thickTop="1">
      <c r="A33" s="207"/>
      <c r="B33" s="313" ph="1"/>
      <c r="C33" s="314"/>
      <c r="D33" s="314"/>
      <c r="E33" s="314"/>
      <c r="F33" s="314"/>
      <c r="G33" s="314"/>
      <c r="H33" s="315"/>
      <c r="I33" s="319"/>
      <c r="J33" s="320"/>
      <c r="K33" s="323"/>
      <c r="L33" s="320"/>
      <c r="M33" s="325" t="str">
        <f>IF(B33="","",IF(AND(K33&gt;0,K33&lt;4),_xlfn.XLOOKUP(I33,【非表示】R8_健保等級労務費単価表!A:A,【非表示】R8_健保等級労務費単価表!G:G,"エラー",0),_xlfn.XLOOKUP(I33,【非表示】R8_健保等級労務費単価表!A:A,【非表示】R8_健保等級労務費単価表!F:F,"エラー",0)))</f>
        <v/>
      </c>
      <c r="N33" s="326"/>
      <c r="O33" s="205" t="s">
        <v>70</v>
      </c>
      <c r="P33" s="290"/>
      <c r="Q33" s="291"/>
      <c r="R33" s="308"/>
      <c r="S33" s="309"/>
      <c r="T33" s="307"/>
      <c r="U33" s="291"/>
      <c r="V33" s="308"/>
      <c r="W33" s="309"/>
      <c r="X33" s="307"/>
      <c r="Y33" s="291"/>
      <c r="Z33" s="290"/>
      <c r="AA33" s="291"/>
      <c r="AB33" s="290"/>
      <c r="AC33" s="291"/>
      <c r="AD33" s="290"/>
      <c r="AE33" s="291"/>
      <c r="AF33" s="290"/>
      <c r="AG33" s="291"/>
      <c r="AH33" s="290"/>
      <c r="AI33" s="303"/>
      <c r="AJ33" s="304" t="str">
        <f>IF(SUM(P33:AI33)=0,"",SUM(P33:AI33))</f>
        <v/>
      </c>
      <c r="AK33" s="305"/>
      <c r="AL33" s="305"/>
      <c r="AM33" s="305"/>
      <c r="AN33" s="306"/>
      <c r="AO33" s="204"/>
      <c r="AQ33" s="343"/>
      <c r="AR33" s="343"/>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row>
    <row r="34" spans="1:86" ht="30.75" customHeight="1" thickBot="1">
      <c r="A34" s="207"/>
      <c r="B34" s="316"/>
      <c r="C34" s="317"/>
      <c r="D34" s="317"/>
      <c r="E34" s="317"/>
      <c r="F34" s="317"/>
      <c r="G34" s="317"/>
      <c r="H34" s="318"/>
      <c r="I34" s="329"/>
      <c r="J34" s="330"/>
      <c r="K34" s="331"/>
      <c r="L34" s="330"/>
      <c r="M34" s="327"/>
      <c r="N34" s="328"/>
      <c r="O34" s="206" t="s">
        <v>71</v>
      </c>
      <c r="P34" s="292" t="str">
        <f>IF($B33="","",ROUNDDOWN($M33*$P33*24,0))</f>
        <v/>
      </c>
      <c r="Q34" s="293"/>
      <c r="R34" s="292" t="str">
        <f>IF($B33="","",ROUNDDOWN($M33*$R33*24,0))</f>
        <v/>
      </c>
      <c r="S34" s="293"/>
      <c r="T34" s="292" t="str">
        <f>IF($B33="","",ROUNDDOWN($M33*$T33*24,0))</f>
        <v/>
      </c>
      <c r="U34" s="293"/>
      <c r="V34" s="292" t="str">
        <f>IF($B33="","",ROUNDDOWN($M33*$V33*24,0))</f>
        <v/>
      </c>
      <c r="W34" s="293"/>
      <c r="X34" s="292" t="str">
        <f>IF($B33="","",ROUNDDOWN($M33*$X33*24,0))</f>
        <v/>
      </c>
      <c r="Y34" s="293"/>
      <c r="Z34" s="292" t="str">
        <f>IF($B33="","",ROUNDDOWN($M33*$Z33*24,0))</f>
        <v/>
      </c>
      <c r="AA34" s="293"/>
      <c r="AB34" s="292" t="str">
        <f>IF($B33="","",ROUNDDOWN($M33*$AB33*24,0))</f>
        <v/>
      </c>
      <c r="AC34" s="293"/>
      <c r="AD34" s="292" t="str">
        <f>IF($B33="","",ROUNDDOWN($M33*$AD33*24,0))</f>
        <v/>
      </c>
      <c r="AE34" s="293"/>
      <c r="AF34" s="292" t="str">
        <f>IF($B33="","",ROUNDDOWN($M33*$AF33*24,0))</f>
        <v/>
      </c>
      <c r="AG34" s="293"/>
      <c r="AH34" s="292" t="str">
        <f>IF($B33="","",ROUNDDOWN($M33*$AH33*24,0))</f>
        <v/>
      </c>
      <c r="AI34" s="293"/>
      <c r="AJ34" s="332" t="str">
        <f>IF(B33="","",SUM(P34:AI34))</f>
        <v/>
      </c>
      <c r="AK34" s="333"/>
      <c r="AL34" s="333"/>
      <c r="AM34" s="333"/>
      <c r="AN34" s="334"/>
      <c r="AO34" s="204"/>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row>
    <row r="35" spans="1:86" ht="30.75" customHeight="1" thickTop="1">
      <c r="A35" s="207"/>
      <c r="B35" s="313" ph="1"/>
      <c r="C35" s="314"/>
      <c r="D35" s="314"/>
      <c r="E35" s="314"/>
      <c r="F35" s="314"/>
      <c r="G35" s="314"/>
      <c r="H35" s="315"/>
      <c r="I35" s="319"/>
      <c r="J35" s="320"/>
      <c r="K35" s="323"/>
      <c r="L35" s="320"/>
      <c r="M35" s="325" t="str">
        <f>IF(B35="","",IF(AND(K35&gt;0,K35&lt;4),_xlfn.XLOOKUP(I35,【非表示】R8_健保等級労務費単価表!A:A,【非表示】R8_健保等級労務費単価表!G:G,"エラー",0),_xlfn.XLOOKUP(I35,【非表示】R8_健保等級労務費単価表!A:A,【非表示】R8_健保等級労務費単価表!F:F,"エラー",0)))</f>
        <v/>
      </c>
      <c r="N35" s="326"/>
      <c r="O35" s="205" t="s">
        <v>70</v>
      </c>
      <c r="P35" s="290"/>
      <c r="Q35" s="291"/>
      <c r="R35" s="308"/>
      <c r="S35" s="309"/>
      <c r="T35" s="307"/>
      <c r="U35" s="291"/>
      <c r="V35" s="308"/>
      <c r="W35" s="309"/>
      <c r="X35" s="307"/>
      <c r="Y35" s="291"/>
      <c r="Z35" s="290"/>
      <c r="AA35" s="291"/>
      <c r="AB35" s="290"/>
      <c r="AC35" s="291"/>
      <c r="AD35" s="290"/>
      <c r="AE35" s="291"/>
      <c r="AF35" s="290"/>
      <c r="AG35" s="291"/>
      <c r="AH35" s="290"/>
      <c r="AI35" s="303"/>
      <c r="AJ35" s="304" t="str">
        <f>IF(SUM(P35:AI35)=0,"",SUM(P35:AI35))</f>
        <v/>
      </c>
      <c r="AK35" s="305"/>
      <c r="AL35" s="305"/>
      <c r="AM35" s="305"/>
      <c r="AN35" s="306"/>
      <c r="AO35" s="204"/>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row>
    <row r="36" spans="1:86" ht="30.75" customHeight="1" thickBot="1">
      <c r="A36" s="207"/>
      <c r="B36" s="316"/>
      <c r="C36" s="317"/>
      <c r="D36" s="317"/>
      <c r="E36" s="317"/>
      <c r="F36" s="317"/>
      <c r="G36" s="317"/>
      <c r="H36" s="318"/>
      <c r="I36" s="329"/>
      <c r="J36" s="330"/>
      <c r="K36" s="331"/>
      <c r="L36" s="330"/>
      <c r="M36" s="327"/>
      <c r="N36" s="328"/>
      <c r="O36" s="206" t="s">
        <v>71</v>
      </c>
      <c r="P36" s="292" t="str">
        <f>IF($B35="","",ROUNDDOWN($M35*$P35*24,0))</f>
        <v/>
      </c>
      <c r="Q36" s="293"/>
      <c r="R36" s="292" t="str">
        <f>IF($B35="","",ROUNDDOWN($M35*$R35*24,0))</f>
        <v/>
      </c>
      <c r="S36" s="293"/>
      <c r="T36" s="292" t="str">
        <f>IF($B35="","",ROUNDDOWN($M35*$T35*24,0))</f>
        <v/>
      </c>
      <c r="U36" s="293"/>
      <c r="V36" s="292" t="str">
        <f>IF($B35="","",ROUNDDOWN($M35*$V35*24,0))</f>
        <v/>
      </c>
      <c r="W36" s="293"/>
      <c r="X36" s="292" t="str">
        <f>IF($B35="","",ROUNDDOWN($M35*$X35*24,0))</f>
        <v/>
      </c>
      <c r="Y36" s="293"/>
      <c r="Z36" s="292" t="str">
        <f>IF($B35="","",ROUNDDOWN($M35*$Z35*24,0))</f>
        <v/>
      </c>
      <c r="AA36" s="293"/>
      <c r="AB36" s="292" t="str">
        <f>IF($B35="","",ROUNDDOWN($M35*$AB35*24,0))</f>
        <v/>
      </c>
      <c r="AC36" s="293"/>
      <c r="AD36" s="292" t="str">
        <f>IF($B35="","",ROUNDDOWN($M35*$AD35*24,0))</f>
        <v/>
      </c>
      <c r="AE36" s="293"/>
      <c r="AF36" s="292" t="str">
        <f>IF($B35="","",ROUNDDOWN($M35*$AF35*24,0))</f>
        <v/>
      </c>
      <c r="AG36" s="293"/>
      <c r="AH36" s="292" t="str">
        <f>IF($B35="","",ROUNDDOWN($M35*$AH35*24,0))</f>
        <v/>
      </c>
      <c r="AI36" s="293"/>
      <c r="AJ36" s="335" t="str">
        <f>IF(B35="","",SUM(P36:AI36))</f>
        <v/>
      </c>
      <c r="AK36" s="336"/>
      <c r="AL36" s="336"/>
      <c r="AM36" s="336"/>
      <c r="AN36" s="337"/>
      <c r="AO36" s="204"/>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3"/>
      <c r="BU36" s="343"/>
      <c r="BV36" s="343"/>
      <c r="BW36" s="343"/>
      <c r="BX36" s="343"/>
      <c r="BY36" s="343"/>
      <c r="BZ36" s="343"/>
      <c r="CA36" s="343"/>
      <c r="CB36" s="343"/>
      <c r="CC36" s="343"/>
      <c r="CD36" s="343"/>
      <c r="CE36" s="343"/>
      <c r="CF36" s="343"/>
      <c r="CG36" s="343"/>
      <c r="CH36" s="343"/>
    </row>
    <row r="37" spans="1:86" ht="30.75" customHeight="1" thickTop="1">
      <c r="A37" s="207"/>
      <c r="B37" s="313" ph="1"/>
      <c r="C37" s="314"/>
      <c r="D37" s="314"/>
      <c r="E37" s="314"/>
      <c r="F37" s="314"/>
      <c r="G37" s="314"/>
      <c r="H37" s="315"/>
      <c r="I37" s="319"/>
      <c r="J37" s="320"/>
      <c r="K37" s="323"/>
      <c r="L37" s="320"/>
      <c r="M37" s="325" t="str">
        <f>IF(B37="","",IF(AND(K37&gt;0,K37&lt;4),_xlfn.XLOOKUP(I37,【非表示】R8_健保等級労務費単価表!A:A,【非表示】R8_健保等級労務費単価表!G:G,"エラー",0),_xlfn.XLOOKUP(I37,【非表示】R8_健保等級労務費単価表!A:A,【非表示】R8_健保等級労務費単価表!F:F,"エラー",0)))</f>
        <v/>
      </c>
      <c r="N37" s="326"/>
      <c r="O37" s="205" t="s">
        <v>70</v>
      </c>
      <c r="P37" s="290"/>
      <c r="Q37" s="291"/>
      <c r="R37" s="308"/>
      <c r="S37" s="309"/>
      <c r="T37" s="307"/>
      <c r="U37" s="291"/>
      <c r="V37" s="308"/>
      <c r="W37" s="309"/>
      <c r="X37" s="307"/>
      <c r="Y37" s="291"/>
      <c r="Z37" s="290"/>
      <c r="AA37" s="291"/>
      <c r="AB37" s="290"/>
      <c r="AC37" s="291"/>
      <c r="AD37" s="290"/>
      <c r="AE37" s="291"/>
      <c r="AF37" s="290"/>
      <c r="AG37" s="291"/>
      <c r="AH37" s="290"/>
      <c r="AI37" s="303"/>
      <c r="AJ37" s="338" t="str">
        <f>IF(SUM(P37:AI37)=0,"",SUM(P37:AI37))</f>
        <v/>
      </c>
      <c r="AK37" s="339"/>
      <c r="AL37" s="339"/>
      <c r="AM37" s="339"/>
      <c r="AN37" s="340"/>
      <c r="AO37" s="204"/>
      <c r="AQ37" s="343"/>
      <c r="AR37" s="343"/>
      <c r="AS37" s="343"/>
      <c r="AT37" s="343"/>
      <c r="AU37" s="343"/>
      <c r="AV37" s="343"/>
      <c r="AW37" s="343"/>
      <c r="AX37" s="343"/>
      <c r="AY37" s="343"/>
      <c r="AZ37" s="343"/>
      <c r="BA37" s="343"/>
      <c r="BB37" s="343"/>
      <c r="BC37" s="343"/>
      <c r="BD37" s="343"/>
      <c r="BE37" s="343"/>
      <c r="BF37" s="343"/>
      <c r="BG37" s="343"/>
      <c r="BH37" s="343"/>
      <c r="BI37" s="343"/>
      <c r="BJ37" s="343"/>
      <c r="BK37" s="343"/>
      <c r="BL37" s="343"/>
      <c r="BM37" s="343"/>
      <c r="BN37" s="343"/>
      <c r="BO37" s="343"/>
      <c r="BP37" s="343"/>
      <c r="BQ37" s="343"/>
      <c r="BR37" s="343"/>
      <c r="BS37" s="343"/>
      <c r="BT37" s="343"/>
      <c r="BU37" s="343"/>
      <c r="BV37" s="343"/>
      <c r="BW37" s="343"/>
      <c r="BX37" s="343"/>
      <c r="BY37" s="343"/>
      <c r="BZ37" s="343"/>
      <c r="CA37" s="343"/>
      <c r="CB37" s="343"/>
      <c r="CC37" s="343"/>
      <c r="CD37" s="343"/>
      <c r="CE37" s="343"/>
      <c r="CF37" s="343"/>
      <c r="CG37" s="343"/>
      <c r="CH37" s="343"/>
    </row>
    <row r="38" spans="1:86" ht="30.75" customHeight="1" thickBot="1">
      <c r="A38" s="207"/>
      <c r="B38" s="316"/>
      <c r="C38" s="317"/>
      <c r="D38" s="317"/>
      <c r="E38" s="317"/>
      <c r="F38" s="317"/>
      <c r="G38" s="317"/>
      <c r="H38" s="318"/>
      <c r="I38" s="329"/>
      <c r="J38" s="330"/>
      <c r="K38" s="331"/>
      <c r="L38" s="330"/>
      <c r="M38" s="327"/>
      <c r="N38" s="328"/>
      <c r="O38" s="206" t="s">
        <v>71</v>
      </c>
      <c r="P38" s="292" t="str">
        <f>IF($B37="","",ROUNDDOWN($M37*$P37*24,0))</f>
        <v/>
      </c>
      <c r="Q38" s="293"/>
      <c r="R38" s="292" t="str">
        <f>IF($B37="","",ROUNDDOWN($M37*$R37*24,0))</f>
        <v/>
      </c>
      <c r="S38" s="293"/>
      <c r="T38" s="292" t="str">
        <f>IF($B37="","",ROUNDDOWN($M37*$T37*24,0))</f>
        <v/>
      </c>
      <c r="U38" s="293"/>
      <c r="V38" s="292" t="str">
        <f>IF($B37="","",ROUNDDOWN($M37*$V37*24,0))</f>
        <v/>
      </c>
      <c r="W38" s="293"/>
      <c r="X38" s="292" t="str">
        <f>IF($B37="","",ROUNDDOWN($M37*$X37*24,0))</f>
        <v/>
      </c>
      <c r="Y38" s="293"/>
      <c r="Z38" s="292" t="str">
        <f>IF($B37="","",ROUNDDOWN($M37*$Z37*24,0))</f>
        <v/>
      </c>
      <c r="AA38" s="293"/>
      <c r="AB38" s="292" t="str">
        <f>IF($B37="","",ROUNDDOWN($M37*$AB37*24,0))</f>
        <v/>
      </c>
      <c r="AC38" s="293"/>
      <c r="AD38" s="292" t="str">
        <f>IF($B37="","",ROUNDDOWN($M37*$AD37*24,0))</f>
        <v/>
      </c>
      <c r="AE38" s="293"/>
      <c r="AF38" s="292" t="str">
        <f>IF($B37="","",ROUNDDOWN($M37*$AF37*24,0))</f>
        <v/>
      </c>
      <c r="AG38" s="293"/>
      <c r="AH38" s="292" t="str">
        <f>IF($B37="","",ROUNDDOWN($M37*$AH37*24,0))</f>
        <v/>
      </c>
      <c r="AI38" s="293"/>
      <c r="AJ38" s="335" t="str">
        <f>IF(B37="","",SUM(P38:AI38))</f>
        <v/>
      </c>
      <c r="AK38" s="336"/>
      <c r="AL38" s="336"/>
      <c r="AM38" s="336"/>
      <c r="AN38" s="337"/>
      <c r="AO38" s="204"/>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3"/>
      <c r="BV38" s="343"/>
      <c r="BW38" s="343"/>
      <c r="BX38" s="343"/>
      <c r="BY38" s="343"/>
      <c r="BZ38" s="343"/>
      <c r="CA38" s="343"/>
      <c r="CB38" s="343"/>
      <c r="CC38" s="343"/>
      <c r="CD38" s="343"/>
      <c r="CE38" s="343"/>
      <c r="CF38" s="343"/>
      <c r="CG38" s="343"/>
      <c r="CH38" s="343"/>
    </row>
    <row r="39" spans="1:86" ht="30.75" customHeight="1" thickTop="1">
      <c r="A39" s="207"/>
      <c r="B39" s="313" ph="1"/>
      <c r="C39" s="314"/>
      <c r="D39" s="314"/>
      <c r="E39" s="314"/>
      <c r="F39" s="314"/>
      <c r="G39" s="314"/>
      <c r="H39" s="315"/>
      <c r="I39" s="319"/>
      <c r="J39" s="320"/>
      <c r="K39" s="323"/>
      <c r="L39" s="320"/>
      <c r="M39" s="325" t="str">
        <f>IF(B39="","",IF(AND(K39&gt;0,K39&lt;4),_xlfn.XLOOKUP(I39,【非表示】R8_健保等級労務費単価表!A:A,【非表示】R8_健保等級労務費単価表!G:G,"エラー",0),_xlfn.XLOOKUP(I39,【非表示】R8_健保等級労務費単価表!A:A,【非表示】R8_健保等級労務費単価表!F:F,"エラー",0)))</f>
        <v/>
      </c>
      <c r="N39" s="326"/>
      <c r="O39" s="205" t="s">
        <v>70</v>
      </c>
      <c r="P39" s="290"/>
      <c r="Q39" s="291"/>
      <c r="R39" s="308"/>
      <c r="S39" s="309"/>
      <c r="T39" s="307"/>
      <c r="U39" s="291"/>
      <c r="V39" s="308"/>
      <c r="W39" s="309"/>
      <c r="X39" s="307"/>
      <c r="Y39" s="291"/>
      <c r="Z39" s="290"/>
      <c r="AA39" s="291"/>
      <c r="AB39" s="290"/>
      <c r="AC39" s="291"/>
      <c r="AD39" s="290"/>
      <c r="AE39" s="291"/>
      <c r="AF39" s="290"/>
      <c r="AG39" s="291"/>
      <c r="AH39" s="290"/>
      <c r="AI39" s="303"/>
      <c r="AJ39" s="338" t="str">
        <f>IF(SUM(P39:AI39)=0,"",SUM(P39:AI39))</f>
        <v/>
      </c>
      <c r="AK39" s="339"/>
      <c r="AL39" s="339"/>
      <c r="AM39" s="339"/>
      <c r="AN39" s="340"/>
      <c r="AO39" s="204"/>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3"/>
      <c r="BU39" s="343"/>
      <c r="BV39" s="343"/>
      <c r="BW39" s="343"/>
      <c r="BX39" s="343"/>
      <c r="BY39" s="343"/>
      <c r="BZ39" s="343"/>
      <c r="CA39" s="343"/>
      <c r="CB39" s="343"/>
      <c r="CC39" s="343"/>
      <c r="CD39" s="343"/>
      <c r="CE39" s="343"/>
      <c r="CF39" s="343"/>
      <c r="CG39" s="343"/>
      <c r="CH39" s="343"/>
    </row>
    <row r="40" spans="1:86" ht="30.75" customHeight="1" thickBot="1">
      <c r="A40" s="207"/>
      <c r="B40" s="316"/>
      <c r="C40" s="317"/>
      <c r="D40" s="317"/>
      <c r="E40" s="317"/>
      <c r="F40" s="317"/>
      <c r="G40" s="317"/>
      <c r="H40" s="318"/>
      <c r="I40" s="329"/>
      <c r="J40" s="330"/>
      <c r="K40" s="331"/>
      <c r="L40" s="330"/>
      <c r="M40" s="327"/>
      <c r="N40" s="328"/>
      <c r="O40" s="206" t="s">
        <v>71</v>
      </c>
      <c r="P40" s="292" t="str">
        <f>IF($B39="","",ROUNDDOWN($M39*$P39*24,0))</f>
        <v/>
      </c>
      <c r="Q40" s="293"/>
      <c r="R40" s="292" t="str">
        <f>IF($B39="","",ROUNDDOWN($M39*$R39*24,0))</f>
        <v/>
      </c>
      <c r="S40" s="293"/>
      <c r="T40" s="292" t="str">
        <f>IF($B39="","",ROUNDDOWN($M39*$T39*24,0))</f>
        <v/>
      </c>
      <c r="U40" s="293"/>
      <c r="V40" s="292" t="str">
        <f>IF($B39="","",ROUNDDOWN($M39*$V39*24,0))</f>
        <v/>
      </c>
      <c r="W40" s="293"/>
      <c r="X40" s="292" t="str">
        <f>IF($B39="","",ROUNDDOWN($M39*$X39*24,0))</f>
        <v/>
      </c>
      <c r="Y40" s="293"/>
      <c r="Z40" s="292" t="str">
        <f>IF($B39="","",ROUNDDOWN($M39*$Z39*24,0))</f>
        <v/>
      </c>
      <c r="AA40" s="293"/>
      <c r="AB40" s="292" t="str">
        <f>IF($B39="","",ROUNDDOWN($M39*$AB39*24,0))</f>
        <v/>
      </c>
      <c r="AC40" s="293"/>
      <c r="AD40" s="292" t="str">
        <f>IF($B39="","",ROUNDDOWN($M39*$AD39*24,0))</f>
        <v/>
      </c>
      <c r="AE40" s="293"/>
      <c r="AF40" s="292" t="str">
        <f>IF($B39="","",ROUNDDOWN($M39*$AF39*24,0))</f>
        <v/>
      </c>
      <c r="AG40" s="293"/>
      <c r="AH40" s="292" t="str">
        <f>IF($B39="","",ROUNDDOWN($M39*$AH39*24,0))</f>
        <v/>
      </c>
      <c r="AI40" s="293"/>
      <c r="AJ40" s="335" t="str">
        <f>IF(B39="","",SUM(P40:AI40))</f>
        <v/>
      </c>
      <c r="AK40" s="336"/>
      <c r="AL40" s="336"/>
      <c r="AM40" s="336"/>
      <c r="AN40" s="337"/>
      <c r="AO40" s="204"/>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row>
    <row r="41" spans="1:86" ht="30.75" customHeight="1" thickTop="1">
      <c r="A41" s="207"/>
      <c r="B41" s="313" ph="1"/>
      <c r="C41" s="314"/>
      <c r="D41" s="314"/>
      <c r="E41" s="314"/>
      <c r="F41" s="314"/>
      <c r="G41" s="314"/>
      <c r="H41" s="315"/>
      <c r="I41" s="319"/>
      <c r="J41" s="320"/>
      <c r="K41" s="323"/>
      <c r="L41" s="320"/>
      <c r="M41" s="325" t="str">
        <f>IF(B41="","",IF(AND(K41&gt;0,K41&lt;4),_xlfn.XLOOKUP(I41,【非表示】R8_健保等級労務費単価表!A:A,【非表示】R8_健保等級労務費単価表!G:G,"エラー",0),_xlfn.XLOOKUP(I41,【非表示】R8_健保等級労務費単価表!A:A,【非表示】R8_健保等級労務費単価表!F:F,"エラー",0)))</f>
        <v/>
      </c>
      <c r="N41" s="326"/>
      <c r="O41" s="205" t="s">
        <v>70</v>
      </c>
      <c r="P41" s="290"/>
      <c r="Q41" s="291"/>
      <c r="R41" s="308"/>
      <c r="S41" s="309"/>
      <c r="T41" s="307"/>
      <c r="U41" s="291"/>
      <c r="V41" s="308"/>
      <c r="W41" s="309"/>
      <c r="X41" s="307"/>
      <c r="Y41" s="291"/>
      <c r="Z41" s="290"/>
      <c r="AA41" s="291"/>
      <c r="AB41" s="290"/>
      <c r="AC41" s="291"/>
      <c r="AD41" s="290"/>
      <c r="AE41" s="291"/>
      <c r="AF41" s="290"/>
      <c r="AG41" s="291"/>
      <c r="AH41" s="290"/>
      <c r="AI41" s="303"/>
      <c r="AJ41" s="338" t="str">
        <f>IF(SUM(P41:AI41)=0,"",SUM(P41:AI41))</f>
        <v/>
      </c>
      <c r="AK41" s="339"/>
      <c r="AL41" s="339"/>
      <c r="AM41" s="339"/>
      <c r="AN41" s="340"/>
      <c r="AO41" s="204"/>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row>
    <row r="42" spans="1:86" ht="30.75" customHeight="1" thickBot="1">
      <c r="A42" s="207"/>
      <c r="B42" s="316"/>
      <c r="C42" s="317"/>
      <c r="D42" s="317"/>
      <c r="E42" s="317"/>
      <c r="F42" s="317"/>
      <c r="G42" s="317"/>
      <c r="H42" s="318"/>
      <c r="I42" s="329"/>
      <c r="J42" s="330"/>
      <c r="K42" s="331"/>
      <c r="L42" s="330"/>
      <c r="M42" s="327"/>
      <c r="N42" s="328"/>
      <c r="O42" s="206" t="s">
        <v>71</v>
      </c>
      <c r="P42" s="292" t="str">
        <f>IF($B41="","",ROUNDDOWN($M41*$P41*24,0))</f>
        <v/>
      </c>
      <c r="Q42" s="293"/>
      <c r="R42" s="292" t="str">
        <f>IF($B41="","",ROUNDDOWN($M41*$R41*24,0))</f>
        <v/>
      </c>
      <c r="S42" s="293"/>
      <c r="T42" s="292" t="str">
        <f>IF($B41="","",ROUNDDOWN($M41*$T41*24,0))</f>
        <v/>
      </c>
      <c r="U42" s="293"/>
      <c r="V42" s="292" t="str">
        <f>IF($B41="","",ROUNDDOWN($M41*$V41*24,0))</f>
        <v/>
      </c>
      <c r="W42" s="293"/>
      <c r="X42" s="292" t="str">
        <f>IF($B41="","",ROUNDDOWN($M41*$X41*24,0))</f>
        <v/>
      </c>
      <c r="Y42" s="293"/>
      <c r="Z42" s="292" t="str">
        <f>IF($B41="","",ROUNDDOWN($M41*$Z41*24,0))</f>
        <v/>
      </c>
      <c r="AA42" s="293"/>
      <c r="AB42" s="292" t="str">
        <f>IF($B41="","",ROUNDDOWN($M41*$AB41*24,0))</f>
        <v/>
      </c>
      <c r="AC42" s="293"/>
      <c r="AD42" s="292" t="str">
        <f>IF($B41="","",ROUNDDOWN($M41*$AD41*24,0))</f>
        <v/>
      </c>
      <c r="AE42" s="293"/>
      <c r="AF42" s="292" t="str">
        <f>IF($B41="","",ROUNDDOWN($M41*$AF41*24,0))</f>
        <v/>
      </c>
      <c r="AG42" s="293"/>
      <c r="AH42" s="292" t="str">
        <f>IF($B41="","",ROUNDDOWN($M41*$AH41*24,0))</f>
        <v/>
      </c>
      <c r="AI42" s="293"/>
      <c r="AJ42" s="335" t="str">
        <f>IF(B41="","",SUM(P42:AI42))</f>
        <v/>
      </c>
      <c r="AK42" s="336"/>
      <c r="AL42" s="336"/>
      <c r="AM42" s="336"/>
      <c r="AN42" s="337"/>
      <c r="AO42" s="204"/>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3"/>
      <c r="BU42" s="343"/>
      <c r="BV42" s="343"/>
      <c r="BW42" s="343"/>
      <c r="BX42" s="343"/>
      <c r="BY42" s="343"/>
      <c r="BZ42" s="343"/>
      <c r="CA42" s="343"/>
      <c r="CB42" s="343"/>
      <c r="CC42" s="343"/>
      <c r="CD42" s="343"/>
      <c r="CE42" s="343"/>
      <c r="CF42" s="343"/>
      <c r="CG42" s="343"/>
      <c r="CH42" s="343"/>
    </row>
    <row r="43" spans="1:86" ht="30.75" customHeight="1" thickTop="1">
      <c r="A43" s="203"/>
      <c r="B43" s="313" ph="1"/>
      <c r="C43" s="314"/>
      <c r="D43" s="314"/>
      <c r="E43" s="314"/>
      <c r="F43" s="314"/>
      <c r="G43" s="314"/>
      <c r="H43" s="315"/>
      <c r="I43" s="319"/>
      <c r="J43" s="320"/>
      <c r="K43" s="323"/>
      <c r="L43" s="320"/>
      <c r="M43" s="325" t="str">
        <f>IF(B43="","",IF(AND(K43&gt;0,K43&lt;4),_xlfn.XLOOKUP(I43,【非表示】R8_健保等級労務費単価表!A:A,【非表示】R8_健保等級労務費単価表!G:G,"エラー",0),_xlfn.XLOOKUP(I43,【非表示】R8_健保等級労務費単価表!A:A,【非表示】R8_健保等級労務費単価表!F:F,"エラー",0)))</f>
        <v/>
      </c>
      <c r="N43" s="326"/>
      <c r="O43" s="205" t="s">
        <v>70</v>
      </c>
      <c r="P43" s="290"/>
      <c r="Q43" s="291"/>
      <c r="R43" s="308"/>
      <c r="S43" s="309"/>
      <c r="T43" s="307"/>
      <c r="U43" s="291"/>
      <c r="V43" s="308"/>
      <c r="W43" s="309"/>
      <c r="X43" s="307"/>
      <c r="Y43" s="291"/>
      <c r="Z43" s="290"/>
      <c r="AA43" s="291"/>
      <c r="AB43" s="290"/>
      <c r="AC43" s="291"/>
      <c r="AD43" s="290"/>
      <c r="AE43" s="291"/>
      <c r="AF43" s="290"/>
      <c r="AG43" s="291"/>
      <c r="AH43" s="290"/>
      <c r="AI43" s="303"/>
      <c r="AJ43" s="338" t="str">
        <f>IF(SUM(P43:AI43)=0,"",SUM(P43:AI43))</f>
        <v/>
      </c>
      <c r="AK43" s="339"/>
      <c r="AL43" s="339"/>
      <c r="AM43" s="339"/>
      <c r="AN43" s="340"/>
      <c r="AO43" s="204"/>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3"/>
      <c r="BX43" s="343"/>
      <c r="BY43" s="343"/>
      <c r="BZ43" s="343"/>
      <c r="CA43" s="343"/>
      <c r="CB43" s="343"/>
      <c r="CC43" s="343"/>
      <c r="CD43" s="343"/>
      <c r="CE43" s="343"/>
      <c r="CF43" s="343"/>
      <c r="CG43" s="343"/>
      <c r="CH43" s="343"/>
    </row>
    <row r="44" spans="1:86" ht="30.75" customHeight="1" thickBot="1">
      <c r="A44" s="203"/>
      <c r="B44" s="316"/>
      <c r="C44" s="317"/>
      <c r="D44" s="317"/>
      <c r="E44" s="317"/>
      <c r="F44" s="317"/>
      <c r="G44" s="317"/>
      <c r="H44" s="318"/>
      <c r="I44" s="329"/>
      <c r="J44" s="330"/>
      <c r="K44" s="331"/>
      <c r="L44" s="330"/>
      <c r="M44" s="327"/>
      <c r="N44" s="328"/>
      <c r="O44" s="206" t="s">
        <v>71</v>
      </c>
      <c r="P44" s="292" t="str">
        <f>IF($B43="","",ROUNDDOWN($M43*$P43*24,0))</f>
        <v/>
      </c>
      <c r="Q44" s="293"/>
      <c r="R44" s="292" t="str">
        <f>IF($B43="","",ROUNDDOWN($M43*$R43*24,0))</f>
        <v/>
      </c>
      <c r="S44" s="293"/>
      <c r="T44" s="292" t="str">
        <f>IF($B43="","",ROUNDDOWN($M43*$T43*24,0))</f>
        <v/>
      </c>
      <c r="U44" s="293"/>
      <c r="V44" s="292" t="str">
        <f>IF($B43="","",ROUNDDOWN($M43*$V43*24,0))</f>
        <v/>
      </c>
      <c r="W44" s="293"/>
      <c r="X44" s="292" t="str">
        <f>IF($B43="","",ROUNDDOWN($M43*$X43*24,0))</f>
        <v/>
      </c>
      <c r="Y44" s="293"/>
      <c r="Z44" s="292" t="str">
        <f>IF($B43="","",ROUNDDOWN($M43*$Z43*24,0))</f>
        <v/>
      </c>
      <c r="AA44" s="293"/>
      <c r="AB44" s="292" t="str">
        <f>IF($B43="","",ROUNDDOWN($M43*$AB43*24,0))</f>
        <v/>
      </c>
      <c r="AC44" s="293"/>
      <c r="AD44" s="292" t="str">
        <f>IF($B43="","",ROUNDDOWN($M43*$AD43*24,0))</f>
        <v/>
      </c>
      <c r="AE44" s="293"/>
      <c r="AF44" s="292" t="str">
        <f>IF($B43="","",ROUNDDOWN($M43*$AF43*24,0))</f>
        <v/>
      </c>
      <c r="AG44" s="293"/>
      <c r="AH44" s="292" t="str">
        <f>IF($B43="","",ROUNDDOWN($M43*$AH43*24,0))</f>
        <v/>
      </c>
      <c r="AI44" s="293"/>
      <c r="AJ44" s="332" t="str">
        <f>IF(B43="","",SUM(P44:AI44))</f>
        <v/>
      </c>
      <c r="AK44" s="333"/>
      <c r="AL44" s="333"/>
      <c r="AM44" s="333"/>
      <c r="AN44" s="334"/>
      <c r="AO44" s="204"/>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3"/>
      <c r="BV44" s="343"/>
      <c r="BW44" s="343"/>
      <c r="BX44" s="343"/>
      <c r="BY44" s="343"/>
      <c r="BZ44" s="343"/>
      <c r="CA44" s="343"/>
      <c r="CB44" s="343"/>
      <c r="CC44" s="343"/>
      <c r="CD44" s="343"/>
      <c r="CE44" s="343"/>
      <c r="CF44" s="343"/>
      <c r="CG44" s="343"/>
      <c r="CH44" s="343"/>
    </row>
    <row r="45" spans="1:86" ht="30.75" customHeight="1" thickTop="1">
      <c r="A45" s="203"/>
      <c r="B45" s="313" ph="1"/>
      <c r="C45" s="314"/>
      <c r="D45" s="314"/>
      <c r="E45" s="314"/>
      <c r="F45" s="314"/>
      <c r="G45" s="314"/>
      <c r="H45" s="315"/>
      <c r="I45" s="319"/>
      <c r="J45" s="320"/>
      <c r="K45" s="323"/>
      <c r="L45" s="320"/>
      <c r="M45" s="325" t="str">
        <f>IF(B45="","",IF(AND(K45&gt;0,K45&lt;4),_xlfn.XLOOKUP(I45,【非表示】R8_健保等級労務費単価表!A:A,【非表示】R8_健保等級労務費単価表!G:G,"エラー",0),_xlfn.XLOOKUP(I45,【非表示】R8_健保等級労務費単価表!A:A,【非表示】R8_健保等級労務費単価表!F:F,"エラー",0)))</f>
        <v/>
      </c>
      <c r="N45" s="326"/>
      <c r="O45" s="205" t="s">
        <v>70</v>
      </c>
      <c r="P45" s="290"/>
      <c r="Q45" s="291"/>
      <c r="R45" s="308"/>
      <c r="S45" s="309"/>
      <c r="T45" s="307"/>
      <c r="U45" s="291"/>
      <c r="V45" s="308"/>
      <c r="W45" s="309"/>
      <c r="X45" s="307"/>
      <c r="Y45" s="291"/>
      <c r="Z45" s="290"/>
      <c r="AA45" s="291"/>
      <c r="AB45" s="290"/>
      <c r="AC45" s="291"/>
      <c r="AD45" s="290"/>
      <c r="AE45" s="291"/>
      <c r="AF45" s="290"/>
      <c r="AG45" s="291"/>
      <c r="AH45" s="290"/>
      <c r="AI45" s="303"/>
      <c r="AJ45" s="304" t="str">
        <f>IF(SUM(P45:AI45)=0,"",SUM(P45:AI45))</f>
        <v/>
      </c>
      <c r="AK45" s="305"/>
      <c r="AL45" s="305"/>
      <c r="AM45" s="305"/>
      <c r="AN45" s="306"/>
      <c r="AO45" s="204"/>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3"/>
      <c r="BU45" s="343"/>
      <c r="BV45" s="343"/>
      <c r="BW45" s="343"/>
      <c r="BX45" s="343"/>
      <c r="BY45" s="343"/>
      <c r="BZ45" s="343"/>
      <c r="CA45" s="343"/>
      <c r="CB45" s="343"/>
      <c r="CC45" s="343"/>
      <c r="CD45" s="343"/>
      <c r="CE45" s="343"/>
      <c r="CF45" s="343"/>
      <c r="CG45" s="343"/>
      <c r="CH45" s="343"/>
    </row>
    <row r="46" spans="1:86" ht="30.75" customHeight="1" thickBot="1">
      <c r="A46" s="203"/>
      <c r="B46" s="316"/>
      <c r="C46" s="317"/>
      <c r="D46" s="317"/>
      <c r="E46" s="317"/>
      <c r="F46" s="317"/>
      <c r="G46" s="317"/>
      <c r="H46" s="318"/>
      <c r="I46" s="329"/>
      <c r="J46" s="330"/>
      <c r="K46" s="331"/>
      <c r="L46" s="330"/>
      <c r="M46" s="327"/>
      <c r="N46" s="328"/>
      <c r="O46" s="206" t="s">
        <v>71</v>
      </c>
      <c r="P46" s="292" t="str">
        <f>IF($B45="","",ROUNDDOWN($M45*$P45*24,0))</f>
        <v/>
      </c>
      <c r="Q46" s="293"/>
      <c r="R46" s="292" t="str">
        <f>IF($B45="","",ROUNDDOWN($M45*$R45*24,0))</f>
        <v/>
      </c>
      <c r="S46" s="293"/>
      <c r="T46" s="292" t="str">
        <f>IF($B45="","",ROUNDDOWN($M45*$T45*24,0))</f>
        <v/>
      </c>
      <c r="U46" s="293"/>
      <c r="V46" s="292" t="str">
        <f>IF($B45="","",ROUNDDOWN($M45*$V45*24,0))</f>
        <v/>
      </c>
      <c r="W46" s="293"/>
      <c r="X46" s="292" t="str">
        <f>IF($B45="","",ROUNDDOWN($M45*$X45*24,0))</f>
        <v/>
      </c>
      <c r="Y46" s="293"/>
      <c r="Z46" s="292" t="str">
        <f>IF($B45="","",ROUNDDOWN($M45*$Z45*24,0))</f>
        <v/>
      </c>
      <c r="AA46" s="293"/>
      <c r="AB46" s="292" t="str">
        <f>IF($B45="","",ROUNDDOWN($M45*$AB45*24,0))</f>
        <v/>
      </c>
      <c r="AC46" s="293"/>
      <c r="AD46" s="292" t="str">
        <f>IF($B45="","",ROUNDDOWN($M45*$AD45*24,0))</f>
        <v/>
      </c>
      <c r="AE46" s="293"/>
      <c r="AF46" s="292" t="str">
        <f>IF($B45="","",ROUNDDOWN($M45*$AF45*24,0))</f>
        <v/>
      </c>
      <c r="AG46" s="293"/>
      <c r="AH46" s="292" t="str">
        <f>IF($B45="","",ROUNDDOWN($M45*$AH45*24,0))</f>
        <v/>
      </c>
      <c r="AI46" s="293"/>
      <c r="AJ46" s="332" t="str">
        <f>IF(B45="","",SUM(P46:AI46))</f>
        <v/>
      </c>
      <c r="AK46" s="333"/>
      <c r="AL46" s="333"/>
      <c r="AM46" s="333"/>
      <c r="AN46" s="334"/>
      <c r="AO46" s="204"/>
      <c r="AQ46" s="343"/>
      <c r="AR46" s="343"/>
      <c r="AS46" s="343"/>
      <c r="AT46" s="343"/>
      <c r="AU46" s="343"/>
      <c r="AV46" s="343"/>
      <c r="AW46" s="343"/>
      <c r="AX46" s="343"/>
      <c r="AY46" s="343"/>
      <c r="AZ46" s="343"/>
      <c r="BA46" s="343"/>
      <c r="BB46" s="343"/>
      <c r="BC46" s="343"/>
      <c r="BD46" s="343"/>
      <c r="BE46" s="343"/>
      <c r="BF46" s="343"/>
      <c r="BG46" s="343"/>
      <c r="BH46" s="343"/>
      <c r="BI46" s="343"/>
      <c r="BJ46" s="343"/>
      <c r="BK46" s="343"/>
      <c r="BL46" s="343"/>
      <c r="BM46" s="343"/>
      <c r="BN46" s="343"/>
      <c r="BO46" s="343"/>
      <c r="BP46" s="343"/>
      <c r="BQ46" s="343"/>
      <c r="BR46" s="343"/>
      <c r="BS46" s="343"/>
      <c r="BT46" s="343"/>
      <c r="BU46" s="343"/>
      <c r="BV46" s="343"/>
      <c r="BW46" s="343"/>
      <c r="BX46" s="343"/>
      <c r="BY46" s="343"/>
      <c r="BZ46" s="343"/>
      <c r="CA46" s="343"/>
      <c r="CB46" s="343"/>
      <c r="CC46" s="343"/>
      <c r="CD46" s="343"/>
      <c r="CE46" s="343"/>
      <c r="CF46" s="343"/>
      <c r="CG46" s="343"/>
      <c r="CH46" s="343"/>
    </row>
    <row r="47" spans="1:86" ht="30.75" customHeight="1" thickTop="1">
      <c r="A47" s="203"/>
      <c r="B47" s="313" ph="1"/>
      <c r="C47" s="314"/>
      <c r="D47" s="314"/>
      <c r="E47" s="314"/>
      <c r="F47" s="314"/>
      <c r="G47" s="314"/>
      <c r="H47" s="315"/>
      <c r="I47" s="319"/>
      <c r="J47" s="320"/>
      <c r="K47" s="323"/>
      <c r="L47" s="320"/>
      <c r="M47" s="325" t="str">
        <f>IF(B47="","",IF(AND(K47&gt;0,K47&lt;4),_xlfn.XLOOKUP(I47,【非表示】R8_健保等級労務費単価表!A:A,【非表示】R8_健保等級労務費単価表!G:G,"エラー",0),_xlfn.XLOOKUP(I47,【非表示】R8_健保等級労務費単価表!A:A,【非表示】R8_健保等級労務費単価表!F:F,"エラー",0)))</f>
        <v/>
      </c>
      <c r="N47" s="326"/>
      <c r="O47" s="205" t="s">
        <v>70</v>
      </c>
      <c r="P47" s="290"/>
      <c r="Q47" s="291"/>
      <c r="R47" s="308"/>
      <c r="S47" s="309"/>
      <c r="T47" s="307"/>
      <c r="U47" s="291"/>
      <c r="V47" s="308"/>
      <c r="W47" s="309"/>
      <c r="X47" s="307"/>
      <c r="Y47" s="291"/>
      <c r="Z47" s="290"/>
      <c r="AA47" s="291"/>
      <c r="AB47" s="290"/>
      <c r="AC47" s="291"/>
      <c r="AD47" s="290"/>
      <c r="AE47" s="291"/>
      <c r="AF47" s="290"/>
      <c r="AG47" s="291"/>
      <c r="AH47" s="290"/>
      <c r="AI47" s="303"/>
      <c r="AJ47" s="304" t="str">
        <f>IF(SUM(P47:AI47)=0,"",SUM(P47:AI47))</f>
        <v/>
      </c>
      <c r="AK47" s="305"/>
      <c r="AL47" s="305"/>
      <c r="AM47" s="305"/>
      <c r="AN47" s="306"/>
      <c r="AO47" s="204"/>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row>
    <row r="48" spans="1:86" ht="30.75" customHeight="1" thickBot="1">
      <c r="A48" s="203"/>
      <c r="B48" s="316"/>
      <c r="C48" s="317"/>
      <c r="D48" s="317"/>
      <c r="E48" s="317"/>
      <c r="F48" s="317"/>
      <c r="G48" s="317"/>
      <c r="H48" s="318"/>
      <c r="I48" s="329"/>
      <c r="J48" s="330"/>
      <c r="K48" s="331"/>
      <c r="L48" s="330"/>
      <c r="M48" s="327"/>
      <c r="N48" s="328"/>
      <c r="O48" s="206" t="s">
        <v>71</v>
      </c>
      <c r="P48" s="292" t="str">
        <f>IF($B47="","",ROUNDDOWN($M47*$P47*24,0))</f>
        <v/>
      </c>
      <c r="Q48" s="293"/>
      <c r="R48" s="292" t="str">
        <f>IF($B47="","",ROUNDDOWN($M47*$R47*24,0))</f>
        <v/>
      </c>
      <c r="S48" s="293"/>
      <c r="T48" s="292" t="str">
        <f>IF($B47="","",ROUNDDOWN($M47*$T47*24,0))</f>
        <v/>
      </c>
      <c r="U48" s="293"/>
      <c r="V48" s="292" t="str">
        <f>IF($B47="","",ROUNDDOWN($M47*$V47*24,0))</f>
        <v/>
      </c>
      <c r="W48" s="293"/>
      <c r="X48" s="292" t="str">
        <f>IF($B47="","",ROUNDDOWN($M47*$X47*24,0))</f>
        <v/>
      </c>
      <c r="Y48" s="293"/>
      <c r="Z48" s="292" t="str">
        <f>IF($B47="","",ROUNDDOWN($M47*$Z47*24,0))</f>
        <v/>
      </c>
      <c r="AA48" s="293"/>
      <c r="AB48" s="292" t="str">
        <f>IF($B47="","",ROUNDDOWN($M47*$AB47*24,0))</f>
        <v/>
      </c>
      <c r="AC48" s="293"/>
      <c r="AD48" s="292" t="str">
        <f>IF($B47="","",ROUNDDOWN($M47*$AD47*24,0))</f>
        <v/>
      </c>
      <c r="AE48" s="293"/>
      <c r="AF48" s="292" t="str">
        <f>IF($B47="","",ROUNDDOWN($M47*$AF47*24,0))</f>
        <v/>
      </c>
      <c r="AG48" s="293"/>
      <c r="AH48" s="292" t="str">
        <f>IF($B47="","",ROUNDDOWN($M47*$AH47*24,0))</f>
        <v/>
      </c>
      <c r="AI48" s="293"/>
      <c r="AJ48" s="332" t="str">
        <f>IF(B47="","",SUM(P48:AI48))</f>
        <v/>
      </c>
      <c r="AK48" s="333"/>
      <c r="AL48" s="333"/>
      <c r="AM48" s="333"/>
      <c r="AN48" s="334"/>
      <c r="AO48" s="204"/>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3"/>
      <c r="BU48" s="343"/>
      <c r="BV48" s="343"/>
      <c r="BW48" s="343"/>
      <c r="BX48" s="343"/>
      <c r="BY48" s="343"/>
      <c r="BZ48" s="343"/>
      <c r="CA48" s="343"/>
      <c r="CB48" s="343"/>
      <c r="CC48" s="343"/>
      <c r="CD48" s="343"/>
      <c r="CE48" s="343"/>
      <c r="CF48" s="343"/>
      <c r="CG48" s="343"/>
      <c r="CH48" s="343"/>
    </row>
    <row r="49" spans="1:86" ht="30.75" customHeight="1" thickTop="1">
      <c r="A49" s="203"/>
      <c r="B49" s="313" ph="1"/>
      <c r="C49" s="314"/>
      <c r="D49" s="314"/>
      <c r="E49" s="314"/>
      <c r="F49" s="314"/>
      <c r="G49" s="314"/>
      <c r="H49" s="315"/>
      <c r="I49" s="319"/>
      <c r="J49" s="320"/>
      <c r="K49" s="323"/>
      <c r="L49" s="320"/>
      <c r="M49" s="325" t="str">
        <f>IF(B49="","",IF(AND(K49&gt;0,K49&lt;4),_xlfn.XLOOKUP(I49,【非表示】R8_健保等級労務費単価表!A:A,【非表示】R8_健保等級労務費単価表!G:G,"エラー",0),_xlfn.XLOOKUP(I49,【非表示】R8_健保等級労務費単価表!A:A,【非表示】R8_健保等級労務費単価表!F:F,"エラー",0)))</f>
        <v/>
      </c>
      <c r="N49" s="326"/>
      <c r="O49" s="205" t="s">
        <v>70</v>
      </c>
      <c r="P49" s="290"/>
      <c r="Q49" s="291"/>
      <c r="R49" s="308"/>
      <c r="S49" s="309"/>
      <c r="T49" s="307"/>
      <c r="U49" s="291"/>
      <c r="V49" s="308"/>
      <c r="W49" s="309"/>
      <c r="X49" s="307"/>
      <c r="Y49" s="291"/>
      <c r="Z49" s="290"/>
      <c r="AA49" s="291"/>
      <c r="AB49" s="290"/>
      <c r="AC49" s="291"/>
      <c r="AD49" s="290"/>
      <c r="AE49" s="291"/>
      <c r="AF49" s="290"/>
      <c r="AG49" s="291"/>
      <c r="AH49" s="290"/>
      <c r="AI49" s="303"/>
      <c r="AJ49" s="304" t="str">
        <f>IF(SUM(P49:AI49)=0,"",SUM(P49:AI49))</f>
        <v/>
      </c>
      <c r="AK49" s="305"/>
      <c r="AL49" s="305"/>
      <c r="AM49" s="305"/>
      <c r="AN49" s="306"/>
      <c r="AO49" s="204"/>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43"/>
      <c r="CG49" s="343"/>
      <c r="CH49" s="343"/>
    </row>
    <row r="50" spans="1:86" ht="30.75" customHeight="1" thickBot="1">
      <c r="A50" s="203"/>
      <c r="B50" s="316"/>
      <c r="C50" s="317"/>
      <c r="D50" s="317"/>
      <c r="E50" s="317"/>
      <c r="F50" s="317"/>
      <c r="G50" s="317"/>
      <c r="H50" s="318"/>
      <c r="I50" s="321"/>
      <c r="J50" s="322"/>
      <c r="K50" s="324"/>
      <c r="L50" s="322"/>
      <c r="M50" s="327"/>
      <c r="N50" s="328"/>
      <c r="O50" s="206" t="s">
        <v>71</v>
      </c>
      <c r="P50" s="292" t="str">
        <f>IF($B49="","",ROUNDDOWN($M49*$P49*24,0))</f>
        <v/>
      </c>
      <c r="Q50" s="293"/>
      <c r="R50" s="292" t="str">
        <f>IF($B49="","",ROUNDDOWN($M49*$R49*24,0))</f>
        <v/>
      </c>
      <c r="S50" s="293"/>
      <c r="T50" s="292" t="str">
        <f>IF($B49="","",ROUNDDOWN($M49*$T49*24,0))</f>
        <v/>
      </c>
      <c r="U50" s="293"/>
      <c r="V50" s="292" t="str">
        <f>IF($B49="","",ROUNDDOWN($M49*$V49*24,0))</f>
        <v/>
      </c>
      <c r="W50" s="293"/>
      <c r="X50" s="292" t="str">
        <f>IF($B49="","",ROUNDDOWN($M49*$X49*24,0))</f>
        <v/>
      </c>
      <c r="Y50" s="293"/>
      <c r="Z50" s="292" t="str">
        <f>IF($B49="","",ROUNDDOWN($M49*$Z49*24,0))</f>
        <v/>
      </c>
      <c r="AA50" s="293"/>
      <c r="AB50" s="292" t="str">
        <f>IF($B49="","",ROUNDDOWN($M49*$AB49*24,0))</f>
        <v/>
      </c>
      <c r="AC50" s="293"/>
      <c r="AD50" s="292" t="str">
        <f>IF($B49="","",ROUNDDOWN($M49*$AD49*24,0))</f>
        <v/>
      </c>
      <c r="AE50" s="293"/>
      <c r="AF50" s="292" t="str">
        <f>IF($B49="","",ROUNDDOWN($M49*$AF49*24,0))</f>
        <v/>
      </c>
      <c r="AG50" s="293"/>
      <c r="AH50" s="292" t="str">
        <f>IF($B49="","",ROUNDDOWN($M49*$AH49*24,0))</f>
        <v/>
      </c>
      <c r="AI50" s="293"/>
      <c r="AJ50" s="300" t="str">
        <f>IF(B49="","",SUM(P50:AI50))</f>
        <v/>
      </c>
      <c r="AK50" s="301"/>
      <c r="AL50" s="301"/>
      <c r="AM50" s="301"/>
      <c r="AN50" s="302"/>
      <c r="AO50" s="204"/>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3"/>
      <c r="BV50" s="343"/>
      <c r="BW50" s="343"/>
      <c r="BX50" s="343"/>
      <c r="BY50" s="343"/>
      <c r="BZ50" s="343"/>
      <c r="CA50" s="343"/>
      <c r="CB50" s="343"/>
      <c r="CC50" s="343"/>
      <c r="CD50" s="343"/>
      <c r="CE50" s="343"/>
      <c r="CF50" s="343"/>
      <c r="CG50" s="343"/>
      <c r="CH50" s="343"/>
    </row>
    <row r="51" spans="1:86" ht="30.75" customHeight="1" thickTop="1" thickBot="1">
      <c r="A51" s="203"/>
      <c r="B51" s="294" t="s">
        <v>22</v>
      </c>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6"/>
      <c r="AJ51" s="310">
        <f>SUMIF(O11:O50,"時間(hh:mm)",AJ11:AN50)</f>
        <v>0</v>
      </c>
      <c r="AK51" s="311"/>
      <c r="AL51" s="311"/>
      <c r="AM51" s="311"/>
      <c r="AN51" s="312"/>
      <c r="AO51" s="204"/>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3"/>
      <c r="BU51" s="343"/>
      <c r="BV51" s="343"/>
      <c r="BW51" s="343"/>
      <c r="BX51" s="343"/>
      <c r="BY51" s="343"/>
      <c r="BZ51" s="343"/>
      <c r="CA51" s="343"/>
      <c r="CB51" s="343"/>
      <c r="CC51" s="343"/>
      <c r="CD51" s="343"/>
      <c r="CE51" s="343"/>
      <c r="CF51" s="343"/>
      <c r="CG51" s="343"/>
      <c r="CH51" s="343"/>
    </row>
    <row r="52" spans="1:86" ht="30.75" customHeight="1" thickTop="1" thickBot="1">
      <c r="A52" s="203"/>
      <c r="B52" s="294" t="s">
        <v>40</v>
      </c>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6"/>
      <c r="AJ52" s="297">
        <f>SUMIF(O11:O50,"金額(￥)",AJ11:AN50)</f>
        <v>0</v>
      </c>
      <c r="AK52" s="298"/>
      <c r="AL52" s="298"/>
      <c r="AM52" s="298"/>
      <c r="AN52" s="299"/>
      <c r="AO52" s="204"/>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3"/>
      <c r="BU52" s="343"/>
      <c r="BV52" s="343"/>
      <c r="BW52" s="343"/>
      <c r="BX52" s="343"/>
      <c r="BY52" s="343"/>
      <c r="BZ52" s="343"/>
      <c r="CA52" s="343"/>
      <c r="CB52" s="343"/>
      <c r="CC52" s="343"/>
      <c r="CD52" s="343"/>
      <c r="CE52" s="343"/>
      <c r="CF52" s="343"/>
      <c r="CG52" s="343"/>
      <c r="CH52" s="343"/>
    </row>
    <row r="53" spans="1:86" ht="15.75" customHeight="1">
      <c r="A53" s="203"/>
      <c r="B53" s="209"/>
      <c r="C53" s="210"/>
      <c r="D53" s="210"/>
      <c r="E53" s="210"/>
      <c r="F53" s="210"/>
      <c r="G53" s="210"/>
      <c r="H53" s="210"/>
      <c r="I53" s="210"/>
      <c r="J53" s="210"/>
      <c r="K53" s="210"/>
      <c r="L53" s="210"/>
      <c r="Q53" s="210"/>
      <c r="R53" s="210"/>
      <c r="S53" s="210"/>
      <c r="T53" s="210"/>
      <c r="U53" s="210"/>
      <c r="V53" s="210"/>
      <c r="W53" s="210"/>
      <c r="X53" s="210"/>
      <c r="Y53" s="210"/>
      <c r="Z53" s="210"/>
      <c r="AA53" s="196"/>
      <c r="AB53" s="196"/>
      <c r="AC53" s="196"/>
      <c r="AD53" s="210"/>
      <c r="AE53" s="210"/>
      <c r="AF53" s="210"/>
      <c r="AG53" s="210"/>
      <c r="AH53" s="210"/>
      <c r="AI53" s="210"/>
      <c r="AJ53" s="210"/>
      <c r="AK53" s="210"/>
      <c r="AL53" s="210"/>
      <c r="AM53" s="210"/>
      <c r="AN53" s="210"/>
      <c r="AO53" s="204"/>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3"/>
      <c r="BU53" s="343"/>
      <c r="BV53" s="343"/>
      <c r="BW53" s="343"/>
      <c r="BX53" s="343"/>
      <c r="BY53" s="343"/>
      <c r="BZ53" s="343"/>
      <c r="CA53" s="343"/>
      <c r="CB53" s="343"/>
      <c r="CC53" s="343"/>
      <c r="CD53" s="343"/>
      <c r="CE53" s="343"/>
      <c r="CF53" s="343"/>
      <c r="CG53" s="343"/>
      <c r="CH53" s="343"/>
    </row>
    <row r="54" spans="1:86" ht="5.25" customHeight="1">
      <c r="A54" s="211"/>
      <c r="C54" s="193"/>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1"/>
      <c r="AI54" s="211"/>
      <c r="AJ54" s="211"/>
      <c r="AK54" s="211"/>
      <c r="AL54" s="211"/>
      <c r="AM54" s="211"/>
      <c r="AN54" s="211"/>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3"/>
      <c r="BU54" s="343"/>
      <c r="BV54" s="343"/>
      <c r="BW54" s="343"/>
      <c r="BX54" s="343"/>
      <c r="BY54" s="343"/>
      <c r="BZ54" s="343"/>
      <c r="CA54" s="343"/>
      <c r="CB54" s="343"/>
      <c r="CC54" s="343"/>
      <c r="CD54" s="343"/>
      <c r="CE54" s="343"/>
      <c r="CF54" s="343"/>
      <c r="CG54" s="343"/>
      <c r="CH54" s="343"/>
    </row>
    <row r="55" spans="1:86" ht="10.5" customHeight="1">
      <c r="A55" s="211"/>
      <c r="I55" s="195"/>
      <c r="J55" s="195"/>
      <c r="K55" s="195"/>
      <c r="AQ55" s="195" t="s">
        <v>41</v>
      </c>
    </row>
    <row r="56" spans="1:86" ht="10.5" customHeight="1">
      <c r="C56" s="212"/>
      <c r="D56" s="212"/>
      <c r="E56" s="212"/>
      <c r="F56" s="212"/>
      <c r="G56" s="212"/>
      <c r="H56" s="212"/>
      <c r="I56" s="213"/>
      <c r="J56" s="213"/>
      <c r="K56" s="213"/>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row>
    <row r="57" spans="1:86" ht="10.5" customHeight="1">
      <c r="C57" s="212"/>
      <c r="D57" s="212"/>
      <c r="E57" s="212"/>
      <c r="F57" s="212"/>
      <c r="G57" s="212"/>
      <c r="H57" s="212"/>
      <c r="I57" s="213"/>
      <c r="J57" s="213"/>
      <c r="K57" s="213"/>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row>
    <row r="58" spans="1:86" ht="10.5" customHeight="1">
      <c r="C58" s="212"/>
      <c r="D58" s="212"/>
      <c r="E58" s="212"/>
      <c r="F58" s="212"/>
      <c r="G58" s="212"/>
      <c r="H58" s="212"/>
      <c r="I58" s="213"/>
      <c r="J58" s="213"/>
      <c r="K58" s="213"/>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row>
    <row r="59" spans="1:86" ht="10.5" customHeight="1">
      <c r="C59" s="212"/>
      <c r="D59" s="214"/>
      <c r="E59" s="203"/>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row>
    <row r="60" spans="1:86" ht="10.5" customHeight="1">
      <c r="C60" s="212"/>
      <c r="D60" s="193"/>
      <c r="E60" s="215"/>
      <c r="F60" s="216"/>
      <c r="G60" s="215"/>
      <c r="H60" s="5"/>
      <c r="I60" s="5"/>
      <c r="J60" s="5"/>
      <c r="K60" s="5"/>
      <c r="L60" s="5"/>
      <c r="M60" s="6"/>
      <c r="N60" s="7"/>
      <c r="O60" s="7"/>
    </row>
    <row r="61" spans="1:86" ht="10.5" customHeight="1">
      <c r="C61" s="212"/>
      <c r="D61" s="193"/>
      <c r="E61" s="217"/>
      <c r="F61" s="217"/>
      <c r="G61" s="217"/>
      <c r="H61" s="217"/>
      <c r="I61" s="218"/>
      <c r="J61" s="218"/>
      <c r="K61" s="218"/>
      <c r="L61" s="219"/>
      <c r="M61" s="220"/>
      <c r="N61" s="221"/>
      <c r="O61" s="221"/>
      <c r="P61" s="221"/>
      <c r="Q61" s="221"/>
      <c r="R61" s="221"/>
      <c r="S61" s="221"/>
      <c r="T61" s="221"/>
      <c r="U61" s="221"/>
      <c r="V61" s="221"/>
      <c r="W61" s="221"/>
      <c r="X61" s="221"/>
      <c r="Y61" s="221"/>
      <c r="Z61" s="221"/>
      <c r="AA61" s="221"/>
      <c r="AB61" s="221"/>
      <c r="AC61" s="221"/>
      <c r="AD61" s="221"/>
      <c r="AE61" s="221"/>
      <c r="AF61" s="221"/>
      <c r="AG61" s="221"/>
      <c r="AH61" s="221"/>
      <c r="AI61" s="221"/>
      <c r="AJ61" s="221"/>
      <c r="AK61" s="221"/>
      <c r="AL61" s="221"/>
      <c r="AM61" s="221"/>
      <c r="AN61" s="221"/>
    </row>
    <row r="62" spans="1:86" ht="10.5" customHeight="1">
      <c r="A62" s="221"/>
      <c r="C62" s="212"/>
      <c r="D62" s="193"/>
      <c r="E62" s="217"/>
      <c r="F62" s="217"/>
      <c r="G62" s="217"/>
      <c r="H62" s="217"/>
      <c r="I62" s="219"/>
      <c r="J62" s="219"/>
      <c r="K62" s="219"/>
      <c r="L62" s="219"/>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221"/>
      <c r="AM62" s="221"/>
      <c r="AN62" s="221"/>
    </row>
    <row r="63" spans="1:86" ht="10.5" customHeight="1">
      <c r="A63" s="221"/>
      <c r="C63" s="212"/>
      <c r="D63" s="193"/>
      <c r="E63" s="217"/>
      <c r="F63" s="217"/>
      <c r="G63" s="217"/>
      <c r="H63" s="217"/>
      <c r="I63" s="219"/>
      <c r="J63" s="219"/>
      <c r="K63" s="219"/>
      <c r="L63" s="219"/>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row>
    <row r="64" spans="1:86" ht="10.5" customHeight="1">
      <c r="A64" s="221"/>
      <c r="C64" s="212"/>
      <c r="D64" s="193"/>
      <c r="E64" s="217"/>
      <c r="F64" s="217"/>
      <c r="G64" s="217"/>
      <c r="H64" s="217"/>
      <c r="I64" s="219"/>
      <c r="J64" s="219"/>
      <c r="K64" s="219"/>
      <c r="L64" s="219"/>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row>
    <row r="65" spans="1:40" ht="10.5" customHeight="1">
      <c r="A65" s="221"/>
      <c r="C65" s="212"/>
      <c r="D65" s="193"/>
      <c r="E65" s="217"/>
      <c r="F65" s="217"/>
      <c r="G65" s="217"/>
      <c r="H65" s="217"/>
      <c r="I65" s="219"/>
      <c r="J65" s="219"/>
      <c r="K65" s="219"/>
      <c r="L65" s="219"/>
      <c r="M65" s="221"/>
      <c r="N65" s="221"/>
      <c r="O65" s="221"/>
      <c r="P65" s="221"/>
      <c r="Q65" s="221"/>
      <c r="R65" s="221"/>
      <c r="S65" s="221"/>
      <c r="T65" s="221"/>
      <c r="U65" s="221"/>
      <c r="V65" s="221"/>
      <c r="W65" s="221"/>
      <c r="X65" s="221"/>
      <c r="Y65" s="221"/>
      <c r="Z65" s="221"/>
      <c r="AA65" s="221"/>
      <c r="AB65" s="221"/>
      <c r="AC65" s="221"/>
      <c r="AD65" s="221"/>
      <c r="AE65" s="221"/>
      <c r="AF65" s="221"/>
      <c r="AG65" s="221"/>
      <c r="AH65" s="221"/>
      <c r="AI65" s="221"/>
      <c r="AJ65" s="221"/>
      <c r="AK65" s="221"/>
      <c r="AL65" s="221"/>
      <c r="AM65" s="221"/>
      <c r="AN65" s="221"/>
    </row>
    <row r="66" spans="1:40" ht="10.5" customHeight="1">
      <c r="A66" s="221"/>
      <c r="C66" s="212"/>
      <c r="D66" s="193"/>
      <c r="E66" s="217"/>
      <c r="F66" s="217"/>
      <c r="G66" s="217"/>
      <c r="H66" s="217"/>
      <c r="I66" s="219"/>
      <c r="J66" s="219"/>
      <c r="K66" s="219"/>
      <c r="L66" s="219"/>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row>
    <row r="67" spans="1:40" ht="10.5" customHeight="1">
      <c r="A67" s="221"/>
      <c r="C67" s="212"/>
      <c r="D67" s="193"/>
      <c r="E67" s="217"/>
      <c r="F67" s="217"/>
      <c r="G67" s="217"/>
      <c r="H67" s="217"/>
      <c r="I67" s="219"/>
      <c r="J67" s="219"/>
      <c r="K67" s="219"/>
      <c r="L67" s="219"/>
      <c r="M67" s="221"/>
      <c r="N67" s="221"/>
      <c r="O67" s="221"/>
      <c r="P67" s="221"/>
      <c r="Q67" s="221"/>
      <c r="R67" s="221"/>
      <c r="S67" s="221"/>
      <c r="T67" s="221"/>
      <c r="U67" s="221"/>
      <c r="V67" s="221"/>
      <c r="W67" s="221"/>
      <c r="X67" s="221"/>
      <c r="Y67" s="221"/>
      <c r="Z67" s="221"/>
      <c r="AA67" s="221"/>
      <c r="AB67" s="221"/>
      <c r="AC67" s="221"/>
      <c r="AD67" s="221"/>
      <c r="AE67" s="221"/>
      <c r="AF67" s="221"/>
      <c r="AG67" s="221"/>
      <c r="AH67" s="221"/>
      <c r="AI67" s="221"/>
      <c r="AJ67" s="221"/>
      <c r="AK67" s="221"/>
      <c r="AL67" s="221"/>
      <c r="AM67" s="221"/>
      <c r="AN67" s="221"/>
    </row>
    <row r="68" spans="1:40" ht="10.5" customHeight="1">
      <c r="A68" s="221"/>
      <c r="C68" s="212"/>
      <c r="D68" s="193"/>
      <c r="E68" s="217"/>
      <c r="F68" s="217"/>
      <c r="G68" s="217"/>
      <c r="H68" s="217"/>
      <c r="I68" s="219"/>
      <c r="J68" s="219"/>
      <c r="K68" s="219"/>
      <c r="L68" s="219"/>
      <c r="M68" s="221"/>
      <c r="N68" s="221"/>
      <c r="O68" s="221"/>
      <c r="P68" s="221"/>
      <c r="Q68" s="221"/>
      <c r="R68" s="221"/>
      <c r="S68" s="221"/>
      <c r="T68" s="221"/>
      <c r="U68" s="221"/>
      <c r="V68" s="221"/>
      <c r="W68" s="221"/>
      <c r="X68" s="221"/>
      <c r="Y68" s="221"/>
      <c r="Z68" s="221"/>
      <c r="AA68" s="221"/>
      <c r="AB68" s="221"/>
      <c r="AC68" s="221"/>
      <c r="AD68" s="221"/>
      <c r="AE68" s="221"/>
      <c r="AF68" s="221"/>
      <c r="AG68" s="221"/>
      <c r="AH68" s="221"/>
      <c r="AI68" s="221"/>
      <c r="AJ68" s="221"/>
      <c r="AK68" s="221"/>
      <c r="AL68" s="221"/>
      <c r="AM68" s="221"/>
      <c r="AN68" s="221"/>
    </row>
    <row r="69" spans="1:40" ht="10.5" customHeight="1">
      <c r="A69" s="221"/>
      <c r="D69" s="193"/>
      <c r="E69" s="217"/>
      <c r="F69" s="217"/>
      <c r="G69" s="217"/>
      <c r="H69" s="217"/>
      <c r="I69" s="219"/>
      <c r="J69" s="219"/>
      <c r="K69" s="219"/>
      <c r="L69" s="219"/>
      <c r="M69" s="221"/>
      <c r="N69" s="221"/>
      <c r="O69" s="221"/>
      <c r="P69" s="221"/>
      <c r="Q69" s="221"/>
      <c r="R69" s="221"/>
      <c r="S69" s="221"/>
      <c r="T69" s="221"/>
      <c r="U69" s="221"/>
      <c r="V69" s="221"/>
      <c r="W69" s="221"/>
      <c r="X69" s="221"/>
      <c r="Y69" s="221"/>
      <c r="Z69" s="221"/>
      <c r="AA69" s="221"/>
      <c r="AB69" s="221"/>
      <c r="AC69" s="221"/>
      <c r="AD69" s="221"/>
      <c r="AE69" s="221"/>
      <c r="AF69" s="221"/>
      <c r="AG69" s="221"/>
      <c r="AH69" s="221"/>
      <c r="AI69" s="221"/>
      <c r="AJ69" s="221"/>
      <c r="AK69" s="221"/>
      <c r="AL69" s="221"/>
      <c r="AM69" s="221"/>
      <c r="AN69" s="221"/>
    </row>
    <row r="70" spans="1:40" ht="10.5" customHeight="1">
      <c r="A70" s="221"/>
      <c r="D70" s="193"/>
      <c r="E70" s="217"/>
      <c r="F70" s="217"/>
      <c r="G70" s="217"/>
      <c r="H70" s="217"/>
      <c r="I70" s="219"/>
      <c r="J70" s="219"/>
      <c r="K70" s="219"/>
      <c r="L70" s="219"/>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221"/>
      <c r="AN70" s="221"/>
    </row>
    <row r="71" spans="1:40" ht="10.5" customHeight="1">
      <c r="A71" s="221"/>
      <c r="D71" s="193"/>
      <c r="E71" s="217"/>
      <c r="F71" s="217"/>
      <c r="G71" s="217"/>
      <c r="H71" s="217"/>
      <c r="I71" s="219"/>
      <c r="J71" s="219"/>
      <c r="K71" s="219"/>
      <c r="L71" s="219"/>
      <c r="M71" s="221"/>
      <c r="N71" s="221"/>
      <c r="O71" s="221"/>
      <c r="P71" s="221"/>
      <c r="Q71" s="221"/>
      <c r="R71" s="221"/>
      <c r="S71" s="221"/>
      <c r="T71" s="221"/>
      <c r="U71" s="221"/>
      <c r="V71" s="221"/>
      <c r="W71" s="221"/>
      <c r="X71" s="221"/>
      <c r="Y71" s="221"/>
      <c r="Z71" s="221"/>
      <c r="AA71" s="221"/>
      <c r="AB71" s="221"/>
      <c r="AC71" s="221"/>
      <c r="AD71" s="221"/>
      <c r="AE71" s="221"/>
      <c r="AF71" s="221"/>
      <c r="AG71" s="221"/>
      <c r="AH71" s="221"/>
      <c r="AI71" s="221"/>
      <c r="AJ71" s="221"/>
      <c r="AK71" s="221"/>
      <c r="AL71" s="221"/>
      <c r="AM71" s="221"/>
      <c r="AN71" s="221"/>
    </row>
    <row r="72" spans="1:40" ht="10.5" customHeight="1">
      <c r="A72" s="221"/>
      <c r="D72" s="193"/>
      <c r="E72" s="217"/>
      <c r="F72" s="217"/>
      <c r="G72" s="217"/>
      <c r="H72" s="217"/>
      <c r="I72" s="219"/>
      <c r="J72" s="219"/>
      <c r="K72" s="219"/>
      <c r="L72" s="219"/>
      <c r="M72" s="221"/>
      <c r="N72" s="221"/>
      <c r="O72" s="221"/>
      <c r="P72" s="221"/>
      <c r="Q72" s="221"/>
      <c r="R72" s="221"/>
      <c r="S72" s="221"/>
      <c r="T72" s="221"/>
      <c r="U72" s="221"/>
      <c r="V72" s="221"/>
      <c r="W72" s="221"/>
      <c r="X72" s="221"/>
      <c r="Y72" s="221"/>
      <c r="Z72" s="221"/>
      <c r="AA72" s="221"/>
      <c r="AB72" s="221"/>
      <c r="AC72" s="221"/>
      <c r="AD72" s="221"/>
      <c r="AE72" s="221"/>
      <c r="AF72" s="221"/>
      <c r="AG72" s="221"/>
      <c r="AH72" s="221"/>
      <c r="AI72" s="221"/>
      <c r="AJ72" s="221"/>
      <c r="AK72" s="221"/>
      <c r="AL72" s="221"/>
      <c r="AM72" s="221"/>
      <c r="AN72" s="221"/>
    </row>
    <row r="73" spans="1:40" ht="10.5" customHeight="1">
      <c r="A73" s="221"/>
      <c r="D73" s="193"/>
      <c r="E73" s="217"/>
      <c r="F73" s="217"/>
      <c r="G73" s="217"/>
      <c r="H73" s="217"/>
      <c r="I73" s="218"/>
      <c r="J73" s="218"/>
      <c r="K73" s="218"/>
      <c r="L73" s="218"/>
      <c r="M73" s="221"/>
      <c r="N73" s="221"/>
      <c r="O73" s="221"/>
      <c r="P73" s="221"/>
      <c r="Q73" s="221"/>
      <c r="R73" s="221"/>
      <c r="S73" s="221"/>
      <c r="T73" s="221"/>
      <c r="U73" s="221"/>
      <c r="V73" s="221"/>
      <c r="W73" s="221"/>
      <c r="X73" s="221"/>
      <c r="Y73" s="221"/>
      <c r="Z73" s="221"/>
      <c r="AA73" s="221"/>
      <c r="AB73" s="221"/>
      <c r="AC73" s="221"/>
      <c r="AD73" s="221"/>
      <c r="AE73" s="221"/>
      <c r="AF73" s="221"/>
      <c r="AG73" s="221"/>
      <c r="AH73" s="221"/>
      <c r="AI73" s="221"/>
      <c r="AJ73" s="221"/>
      <c r="AK73" s="221"/>
      <c r="AL73" s="221"/>
      <c r="AM73" s="221"/>
      <c r="AN73" s="221"/>
    </row>
    <row r="74" spans="1:40" ht="10.5" customHeight="1">
      <c r="A74" s="221"/>
      <c r="D74" s="214"/>
      <c r="E74" s="217"/>
      <c r="F74" s="217"/>
      <c r="G74" s="217"/>
      <c r="H74" s="217"/>
      <c r="I74" s="218"/>
      <c r="J74" s="218"/>
      <c r="K74" s="218"/>
      <c r="L74" s="218"/>
      <c r="M74" s="221"/>
      <c r="N74" s="221"/>
      <c r="O74" s="221"/>
      <c r="P74" s="221"/>
      <c r="Q74" s="221"/>
      <c r="R74" s="221"/>
      <c r="S74" s="221"/>
      <c r="T74" s="221"/>
      <c r="U74" s="221"/>
      <c r="V74" s="221"/>
      <c r="W74" s="221"/>
      <c r="X74" s="221"/>
      <c r="Y74" s="221"/>
      <c r="Z74" s="221"/>
      <c r="AA74" s="221"/>
      <c r="AB74" s="221"/>
      <c r="AC74" s="221"/>
      <c r="AD74" s="221"/>
      <c r="AE74" s="221"/>
      <c r="AF74" s="221"/>
      <c r="AG74" s="221"/>
      <c r="AH74" s="221"/>
      <c r="AI74" s="221"/>
      <c r="AJ74" s="221"/>
      <c r="AK74" s="221"/>
      <c r="AL74" s="221"/>
      <c r="AM74" s="221"/>
      <c r="AN74" s="221"/>
    </row>
    <row r="75" spans="1:40" ht="10.5" customHeight="1">
      <c r="A75" s="221"/>
      <c r="D75" s="193"/>
      <c r="E75" s="217"/>
      <c r="F75" s="217"/>
      <c r="G75" s="217"/>
      <c r="H75" s="217"/>
      <c r="I75" s="218"/>
      <c r="J75" s="218"/>
      <c r="K75" s="218"/>
      <c r="L75" s="218"/>
      <c r="M75" s="221"/>
      <c r="N75" s="221"/>
      <c r="O75" s="221"/>
      <c r="P75" s="221"/>
      <c r="Q75" s="221"/>
      <c r="R75" s="221"/>
      <c r="S75" s="221"/>
      <c r="T75" s="221"/>
      <c r="U75" s="221"/>
      <c r="V75" s="221"/>
      <c r="W75" s="221"/>
      <c r="X75" s="221"/>
      <c r="Y75" s="221"/>
      <c r="Z75" s="221"/>
      <c r="AA75" s="221"/>
      <c r="AB75" s="221"/>
      <c r="AC75" s="221"/>
      <c r="AD75" s="221"/>
      <c r="AE75" s="221"/>
      <c r="AF75" s="221"/>
      <c r="AG75" s="221"/>
      <c r="AH75" s="221"/>
      <c r="AI75" s="221"/>
      <c r="AJ75" s="221"/>
      <c r="AK75" s="221"/>
      <c r="AL75" s="221"/>
      <c r="AM75" s="221"/>
      <c r="AN75" s="221"/>
    </row>
    <row r="76" spans="1:40" ht="10.5" customHeight="1">
      <c r="A76" s="221"/>
      <c r="D76" s="214"/>
      <c r="E76" s="217"/>
      <c r="F76" s="217"/>
      <c r="G76" s="217"/>
      <c r="H76" s="217"/>
      <c r="I76" s="218"/>
      <c r="J76" s="218"/>
      <c r="K76" s="218"/>
      <c r="L76" s="218"/>
      <c r="M76" s="221"/>
      <c r="N76" s="221"/>
      <c r="O76" s="221"/>
      <c r="P76" s="221"/>
      <c r="Q76" s="221"/>
      <c r="R76" s="221"/>
      <c r="S76" s="221"/>
      <c r="T76" s="221"/>
      <c r="U76" s="221"/>
      <c r="V76" s="221"/>
      <c r="W76" s="221"/>
      <c r="X76" s="221"/>
      <c r="Y76" s="221"/>
      <c r="Z76" s="221"/>
      <c r="AA76" s="221"/>
      <c r="AB76" s="221"/>
      <c r="AC76" s="221"/>
      <c r="AD76" s="221"/>
      <c r="AE76" s="221"/>
      <c r="AF76" s="221"/>
      <c r="AG76" s="221"/>
      <c r="AH76" s="221"/>
      <c r="AI76" s="221"/>
      <c r="AJ76" s="221"/>
      <c r="AK76" s="221"/>
      <c r="AL76" s="221"/>
      <c r="AM76" s="221"/>
      <c r="AN76" s="221"/>
    </row>
    <row r="77" spans="1:40" ht="10.5" customHeight="1">
      <c r="A77" s="221"/>
      <c r="D77" s="193"/>
      <c r="E77" s="217"/>
      <c r="F77" s="217"/>
      <c r="G77" s="217"/>
      <c r="H77" s="217"/>
      <c r="I77" s="217"/>
      <c r="J77" s="217"/>
      <c r="K77" s="217"/>
      <c r="L77" s="217"/>
      <c r="M77" s="212"/>
      <c r="N77" s="212"/>
      <c r="O77" s="212"/>
      <c r="P77" s="217"/>
      <c r="Q77" s="217"/>
      <c r="R77" s="217"/>
      <c r="S77" s="217"/>
      <c r="T77" s="217"/>
      <c r="U77" s="217"/>
      <c r="V77" s="217"/>
      <c r="W77" s="217"/>
      <c r="X77" s="217"/>
      <c r="Y77" s="217"/>
      <c r="Z77" s="217"/>
      <c r="AA77" s="217"/>
      <c r="AB77" s="222"/>
      <c r="AC77" s="196"/>
      <c r="AD77" s="223"/>
      <c r="AE77" s="223"/>
      <c r="AF77" s="223"/>
      <c r="AG77" s="223"/>
      <c r="AH77" s="223"/>
      <c r="AI77" s="223"/>
      <c r="AJ77" s="223"/>
      <c r="AK77" s="223"/>
      <c r="AL77" s="223"/>
      <c r="AM77" s="223"/>
      <c r="AN77" s="223"/>
    </row>
    <row r="78" spans="1:40" ht="10.5" customHeight="1">
      <c r="A78" s="212"/>
      <c r="D78" s="193"/>
      <c r="E78" s="217"/>
      <c r="F78" s="217"/>
      <c r="G78" s="217"/>
      <c r="H78" s="217"/>
      <c r="I78" s="217"/>
      <c r="J78" s="217"/>
      <c r="K78" s="217"/>
      <c r="L78" s="217"/>
      <c r="M78" s="212"/>
      <c r="N78" s="212"/>
      <c r="O78" s="212"/>
      <c r="P78" s="217"/>
      <c r="Q78" s="217"/>
      <c r="R78" s="217"/>
      <c r="S78" s="217"/>
      <c r="T78" s="217"/>
      <c r="U78" s="217"/>
      <c r="V78" s="217"/>
      <c r="W78" s="217"/>
      <c r="X78" s="217"/>
      <c r="Y78" s="217"/>
      <c r="Z78" s="217"/>
      <c r="AA78" s="217"/>
      <c r="AB78" s="196"/>
      <c r="AC78" s="196"/>
      <c r="AD78" s="223"/>
      <c r="AE78" s="223"/>
      <c r="AF78" s="223"/>
      <c r="AG78" s="223"/>
      <c r="AH78" s="223"/>
      <c r="AI78" s="223"/>
      <c r="AJ78" s="223"/>
      <c r="AK78" s="223"/>
      <c r="AL78" s="223"/>
      <c r="AM78" s="223"/>
      <c r="AN78" s="223"/>
    </row>
    <row r="79" spans="1:40" ht="10.5" customHeight="1">
      <c r="A79" s="212"/>
      <c r="D79" s="193"/>
      <c r="E79" s="217"/>
      <c r="F79" s="217"/>
      <c r="G79" s="217"/>
      <c r="H79" s="217"/>
      <c r="I79" s="217"/>
      <c r="J79" s="217"/>
      <c r="K79" s="217"/>
      <c r="L79" s="217"/>
      <c r="M79" s="215"/>
      <c r="N79" s="215"/>
      <c r="O79" s="215"/>
      <c r="P79" s="217"/>
      <c r="Q79" s="217"/>
      <c r="R79" s="217"/>
      <c r="S79" s="217"/>
      <c r="T79" s="217"/>
      <c r="U79" s="217"/>
      <c r="V79" s="217"/>
      <c r="W79" s="217"/>
      <c r="X79" s="217"/>
      <c r="Y79" s="217"/>
      <c r="Z79" s="217"/>
      <c r="AA79" s="217"/>
      <c r="AB79" s="222"/>
      <c r="AC79" s="196"/>
      <c r="AD79" s="223"/>
      <c r="AE79" s="223"/>
      <c r="AF79" s="223"/>
      <c r="AG79" s="223"/>
      <c r="AH79" s="223"/>
      <c r="AI79" s="223"/>
      <c r="AJ79" s="223"/>
      <c r="AK79" s="223"/>
      <c r="AL79" s="223"/>
      <c r="AM79" s="223"/>
      <c r="AN79" s="223"/>
    </row>
    <row r="80" spans="1:40" ht="10.5" customHeight="1">
      <c r="A80" s="212"/>
      <c r="D80" s="193"/>
      <c r="E80" s="217"/>
      <c r="F80" s="217"/>
      <c r="G80" s="217"/>
      <c r="H80" s="217"/>
      <c r="I80" s="217"/>
      <c r="J80" s="217"/>
      <c r="K80" s="217"/>
      <c r="L80" s="217"/>
      <c r="M80" s="212"/>
      <c r="N80" s="215"/>
      <c r="O80" s="215"/>
      <c r="P80" s="217"/>
      <c r="Q80" s="217"/>
      <c r="R80" s="217"/>
      <c r="S80" s="217"/>
      <c r="T80" s="217"/>
      <c r="U80" s="217"/>
      <c r="V80" s="217"/>
      <c r="W80" s="217"/>
      <c r="X80" s="217"/>
      <c r="Y80" s="217"/>
      <c r="Z80" s="217"/>
      <c r="AA80" s="217"/>
      <c r="AB80" s="196"/>
      <c r="AC80" s="196"/>
      <c r="AD80" s="223"/>
      <c r="AE80" s="223"/>
      <c r="AF80" s="223"/>
      <c r="AG80" s="223"/>
      <c r="AH80" s="223"/>
      <c r="AI80" s="223"/>
      <c r="AJ80" s="223"/>
      <c r="AK80" s="223"/>
      <c r="AL80" s="223"/>
      <c r="AM80" s="223"/>
      <c r="AN80" s="223"/>
    </row>
    <row r="81" spans="1:40" ht="10.5" customHeight="1">
      <c r="A81" s="212"/>
      <c r="D81" s="193"/>
      <c r="E81" s="217"/>
      <c r="F81" s="217"/>
      <c r="G81" s="217"/>
      <c r="H81" s="217"/>
      <c r="I81" s="217"/>
      <c r="J81" s="217"/>
      <c r="K81" s="217"/>
      <c r="L81" s="217"/>
      <c r="M81" s="212"/>
      <c r="N81" s="212"/>
      <c r="O81" s="212"/>
      <c r="P81" s="217"/>
      <c r="Q81" s="217"/>
      <c r="R81" s="217"/>
      <c r="S81" s="217"/>
      <c r="T81" s="217"/>
      <c r="U81" s="217"/>
      <c r="V81" s="217"/>
      <c r="W81" s="217"/>
      <c r="X81" s="217"/>
      <c r="Y81" s="217"/>
      <c r="Z81" s="217"/>
      <c r="AA81" s="217"/>
      <c r="AB81" s="222"/>
      <c r="AC81" s="196"/>
      <c r="AD81" s="223"/>
      <c r="AE81" s="223"/>
      <c r="AF81" s="223"/>
      <c r="AG81" s="223"/>
      <c r="AH81" s="223"/>
      <c r="AI81" s="223"/>
      <c r="AJ81" s="223"/>
      <c r="AK81" s="223"/>
      <c r="AL81" s="223"/>
      <c r="AM81" s="223"/>
      <c r="AN81" s="223"/>
    </row>
    <row r="82" spans="1:40" ht="10.5" customHeight="1">
      <c r="A82" s="212"/>
      <c r="D82" s="193"/>
      <c r="E82" s="217"/>
      <c r="F82" s="217"/>
      <c r="G82" s="217"/>
      <c r="H82" s="217"/>
      <c r="I82" s="217"/>
      <c r="J82" s="217"/>
      <c r="K82" s="217"/>
      <c r="L82" s="217"/>
      <c r="M82" s="212"/>
      <c r="N82" s="212"/>
      <c r="O82" s="212"/>
      <c r="P82" s="217"/>
      <c r="Q82" s="217"/>
      <c r="R82" s="217"/>
      <c r="S82" s="217"/>
      <c r="T82" s="217"/>
      <c r="U82" s="217"/>
      <c r="V82" s="217"/>
      <c r="W82" s="217"/>
      <c r="X82" s="217"/>
      <c r="Y82" s="217"/>
      <c r="Z82" s="217"/>
      <c r="AA82" s="217"/>
      <c r="AB82" s="196"/>
      <c r="AC82" s="196"/>
      <c r="AD82" s="223"/>
      <c r="AE82" s="223"/>
      <c r="AF82" s="223"/>
      <c r="AG82" s="223"/>
      <c r="AH82" s="223"/>
      <c r="AI82" s="223"/>
      <c r="AJ82" s="223"/>
      <c r="AK82" s="223"/>
      <c r="AL82" s="223"/>
      <c r="AM82" s="223"/>
      <c r="AN82" s="223"/>
    </row>
    <row r="83" spans="1:40" ht="10.5" customHeight="1">
      <c r="A83" s="212"/>
      <c r="D83" s="193"/>
      <c r="E83" s="217"/>
      <c r="F83" s="217"/>
      <c r="G83" s="217"/>
      <c r="H83" s="217"/>
      <c r="I83" s="217"/>
      <c r="J83" s="217"/>
      <c r="K83" s="217"/>
      <c r="L83" s="217"/>
      <c r="M83" s="215"/>
      <c r="N83" s="215"/>
      <c r="O83" s="215"/>
      <c r="P83" s="217"/>
      <c r="Q83" s="217"/>
      <c r="R83" s="217"/>
      <c r="S83" s="217"/>
      <c r="T83" s="217"/>
      <c r="U83" s="217"/>
      <c r="V83" s="217"/>
      <c r="W83" s="217"/>
      <c r="X83" s="217"/>
      <c r="Y83" s="217"/>
      <c r="Z83" s="217"/>
      <c r="AA83" s="217"/>
      <c r="AB83" s="222"/>
      <c r="AC83" s="196"/>
      <c r="AD83" s="223"/>
      <c r="AE83" s="223"/>
      <c r="AF83" s="223"/>
      <c r="AG83" s="223"/>
      <c r="AH83" s="223"/>
      <c r="AI83" s="223"/>
      <c r="AJ83" s="223"/>
      <c r="AK83" s="223"/>
      <c r="AL83" s="223"/>
      <c r="AM83" s="223"/>
      <c r="AN83" s="223"/>
    </row>
    <row r="84" spans="1:40" ht="10.5" customHeight="1">
      <c r="A84" s="212"/>
      <c r="D84" s="193"/>
      <c r="E84" s="217"/>
      <c r="F84" s="217"/>
      <c r="G84" s="217"/>
      <c r="H84" s="217"/>
      <c r="I84" s="217"/>
      <c r="J84" s="217"/>
      <c r="K84" s="217"/>
      <c r="L84" s="217"/>
      <c r="M84" s="212"/>
      <c r="N84" s="215"/>
      <c r="O84" s="215"/>
      <c r="P84" s="217"/>
      <c r="Q84" s="217"/>
      <c r="R84" s="217"/>
      <c r="S84" s="217"/>
      <c r="T84" s="217"/>
      <c r="U84" s="217"/>
      <c r="V84" s="217"/>
      <c r="W84" s="217"/>
      <c r="X84" s="217"/>
      <c r="Y84" s="217"/>
      <c r="Z84" s="217"/>
      <c r="AA84" s="217"/>
      <c r="AB84" s="196"/>
      <c r="AC84" s="196"/>
      <c r="AD84" s="223"/>
      <c r="AE84" s="223"/>
      <c r="AF84" s="223"/>
      <c r="AG84" s="223"/>
      <c r="AH84" s="223"/>
      <c r="AI84" s="223"/>
      <c r="AJ84" s="223"/>
      <c r="AK84" s="223"/>
      <c r="AL84" s="223"/>
      <c r="AM84" s="223"/>
      <c r="AN84" s="223"/>
    </row>
    <row r="85" spans="1:40" ht="10.5" customHeight="1">
      <c r="A85" s="212"/>
      <c r="D85" s="193"/>
      <c r="E85" s="217"/>
      <c r="F85" s="217"/>
      <c r="G85" s="217"/>
      <c r="H85" s="217"/>
      <c r="I85" s="217"/>
      <c r="J85" s="217"/>
      <c r="K85" s="217"/>
      <c r="L85" s="217"/>
      <c r="M85" s="217"/>
      <c r="N85" s="217"/>
      <c r="O85" s="217"/>
      <c r="P85" s="217"/>
      <c r="Q85" s="217"/>
      <c r="R85" s="217"/>
      <c r="S85" s="217"/>
      <c r="T85" s="217"/>
      <c r="U85" s="217"/>
      <c r="V85" s="217"/>
      <c r="W85" s="217"/>
      <c r="X85" s="217"/>
      <c r="Y85" s="217"/>
      <c r="Z85" s="217"/>
      <c r="AA85" s="217"/>
      <c r="AB85" s="217"/>
      <c r="AC85" s="217"/>
      <c r="AD85" s="217"/>
      <c r="AE85" s="217"/>
      <c r="AF85" s="217"/>
      <c r="AG85" s="217"/>
      <c r="AH85" s="217"/>
      <c r="AI85" s="217"/>
      <c r="AJ85" s="217"/>
      <c r="AK85" s="217"/>
    </row>
    <row r="86" spans="1:40" ht="10.5" customHeight="1">
      <c r="A86" s="217"/>
      <c r="D86" s="193"/>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row>
    <row r="87" spans="1:40" ht="10.5" customHeight="1">
      <c r="A87" s="224"/>
      <c r="D87" s="193"/>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row>
    <row r="88" spans="1:40" ht="10.5" customHeight="1">
      <c r="A88" s="224"/>
      <c r="D88" s="193"/>
      <c r="E88" s="217"/>
      <c r="F88" s="217"/>
      <c r="G88" s="217"/>
      <c r="H88" s="217"/>
      <c r="I88" s="217"/>
      <c r="J88" s="217"/>
      <c r="K88" s="217"/>
      <c r="L88" s="217"/>
      <c r="M88" s="217"/>
      <c r="N88" s="217"/>
      <c r="O88" s="217"/>
      <c r="P88" s="217"/>
      <c r="Q88" s="217"/>
      <c r="R88" s="217"/>
      <c r="S88" s="217"/>
      <c r="T88" s="217"/>
      <c r="U88" s="217"/>
      <c r="V88" s="217"/>
      <c r="W88" s="217"/>
      <c r="X88" s="217"/>
      <c r="Y88" s="217"/>
      <c r="Z88" s="217"/>
      <c r="AA88" s="217"/>
      <c r="AB88" s="217"/>
      <c r="AC88" s="217"/>
      <c r="AD88" s="217"/>
      <c r="AE88" s="217"/>
      <c r="AF88" s="217"/>
      <c r="AG88" s="217"/>
      <c r="AH88" s="217"/>
      <c r="AI88" s="217"/>
      <c r="AJ88" s="217"/>
      <c r="AK88" s="217"/>
    </row>
    <row r="89" spans="1:40" ht="10.5" customHeight="1">
      <c r="A89" s="217"/>
      <c r="D89" s="193"/>
      <c r="E89" s="224"/>
      <c r="F89" s="224"/>
      <c r="G89" s="224"/>
      <c r="H89" s="224"/>
      <c r="I89" s="224"/>
      <c r="J89" s="224"/>
      <c r="K89" s="224"/>
      <c r="L89" s="224"/>
      <c r="M89" s="224"/>
      <c r="N89" s="224"/>
      <c r="O89" s="224"/>
      <c r="P89" s="224"/>
      <c r="Q89" s="224"/>
      <c r="R89" s="224"/>
      <c r="S89" s="224"/>
      <c r="T89" s="224"/>
      <c r="U89" s="224"/>
      <c r="V89" s="224"/>
      <c r="W89" s="224"/>
      <c r="X89" s="224"/>
      <c r="Y89" s="224"/>
      <c r="Z89" s="224"/>
      <c r="AA89" s="224"/>
      <c r="AB89" s="224"/>
      <c r="AC89" s="224"/>
      <c r="AD89" s="224"/>
      <c r="AE89" s="224"/>
      <c r="AF89" s="224"/>
      <c r="AG89" s="224"/>
      <c r="AH89" s="224"/>
      <c r="AI89" s="224"/>
      <c r="AJ89" s="224"/>
      <c r="AK89" s="224"/>
    </row>
    <row r="90" spans="1:40" ht="10.5" customHeight="1">
      <c r="A90" s="224"/>
      <c r="D90" s="193"/>
      <c r="E90" s="224"/>
      <c r="F90" s="224"/>
      <c r="G90" s="224"/>
      <c r="H90" s="224"/>
      <c r="I90" s="224"/>
      <c r="J90" s="224"/>
      <c r="K90" s="224"/>
      <c r="L90" s="224"/>
      <c r="M90" s="224"/>
      <c r="N90" s="224"/>
      <c r="O90" s="224"/>
      <c r="P90" s="224"/>
      <c r="Q90" s="224"/>
      <c r="R90" s="224"/>
      <c r="S90" s="224"/>
      <c r="T90" s="224"/>
      <c r="U90" s="224"/>
      <c r="V90" s="224"/>
      <c r="W90" s="224"/>
      <c r="X90" s="224"/>
      <c r="Y90" s="224"/>
      <c r="Z90" s="224"/>
      <c r="AA90" s="224"/>
      <c r="AB90" s="224"/>
      <c r="AC90" s="224"/>
      <c r="AD90" s="224"/>
      <c r="AE90" s="224"/>
      <c r="AF90" s="224"/>
      <c r="AG90" s="224"/>
      <c r="AH90" s="224"/>
      <c r="AI90" s="224"/>
      <c r="AJ90" s="224"/>
      <c r="AK90" s="224"/>
    </row>
    <row r="91" spans="1:40" ht="10.5" customHeight="1">
      <c r="A91" s="224"/>
    </row>
  </sheetData>
  <sheetProtection algorithmName="SHA-512" hashValue="wN992Gaq1MSvwHoZ8XMhAmBMQCKnd76lZS9TPl1nsHkMkj3atLx+jx8YHBTHPGYH2nqthOi4I8YpDXv83uZDUA==" saltValue="eZBVTVRqRUyglHWPmsFlaA==" spinCount="100000" sheet="1" objects="1" scenarios="1" formatCells="0" formatColumns="0" formatRows="0" insertRows="0"/>
  <mergeCells count="544">
    <mergeCell ref="X12:Y12"/>
    <mergeCell ref="Z12:AA12"/>
    <mergeCell ref="B11:H12"/>
    <mergeCell ref="I11:J12"/>
    <mergeCell ref="K11:L12"/>
    <mergeCell ref="M11:N12"/>
    <mergeCell ref="R10:S10"/>
    <mergeCell ref="T10:U10"/>
    <mergeCell ref="V10:W10"/>
    <mergeCell ref="X10:Y10"/>
    <mergeCell ref="R12:S12"/>
    <mergeCell ref="T12:U12"/>
    <mergeCell ref="V12:W12"/>
    <mergeCell ref="K10:L10"/>
    <mergeCell ref="M10:N10"/>
    <mergeCell ref="R11:S11"/>
    <mergeCell ref="T11:U11"/>
    <mergeCell ref="V11:W11"/>
    <mergeCell ref="X11:Y11"/>
    <mergeCell ref="I10:J10"/>
    <mergeCell ref="P10:Q10"/>
    <mergeCell ref="P11:Q11"/>
    <mergeCell ref="P12:Q12"/>
    <mergeCell ref="AB10:AC10"/>
    <mergeCell ref="AD10:AE10"/>
    <mergeCell ref="AF10:AG10"/>
    <mergeCell ref="AH10:AI10"/>
    <mergeCell ref="AJ10:AN10"/>
    <mergeCell ref="Z10:AA10"/>
    <mergeCell ref="Z11:AA11"/>
    <mergeCell ref="AB11:AC11"/>
    <mergeCell ref="AD11:AE11"/>
    <mergeCell ref="AF11:AG11"/>
    <mergeCell ref="AH11:AI11"/>
    <mergeCell ref="AJ11:AN11"/>
    <mergeCell ref="AB12:AC12"/>
    <mergeCell ref="AD12:AE12"/>
    <mergeCell ref="AJ16:AN16"/>
    <mergeCell ref="AB14:AC14"/>
    <mergeCell ref="AD14:AE14"/>
    <mergeCell ref="AF14:AG14"/>
    <mergeCell ref="AH14:AI14"/>
    <mergeCell ref="AJ14:AN14"/>
    <mergeCell ref="Z14:AA14"/>
    <mergeCell ref="Z15:AA15"/>
    <mergeCell ref="AB15:AC15"/>
    <mergeCell ref="AD15:AE15"/>
    <mergeCell ref="AF15:AG15"/>
    <mergeCell ref="AH15:AI15"/>
    <mergeCell ref="AJ15:AN15"/>
    <mergeCell ref="AH13:AI13"/>
    <mergeCell ref="AJ13:AN13"/>
    <mergeCell ref="Z13:AA13"/>
    <mergeCell ref="AB13:AC13"/>
    <mergeCell ref="AD13:AE13"/>
    <mergeCell ref="AF13:AG13"/>
    <mergeCell ref="AF12:AG12"/>
    <mergeCell ref="AH12:AI12"/>
    <mergeCell ref="AJ12:AN12"/>
    <mergeCell ref="B15:H16"/>
    <mergeCell ref="I15:J16"/>
    <mergeCell ref="K15:L16"/>
    <mergeCell ref="M15:N16"/>
    <mergeCell ref="R14:S14"/>
    <mergeCell ref="T14:U14"/>
    <mergeCell ref="V14:W14"/>
    <mergeCell ref="X14:Y14"/>
    <mergeCell ref="R15:S15"/>
    <mergeCell ref="T15:U15"/>
    <mergeCell ref="V15:W15"/>
    <mergeCell ref="X15:Y15"/>
    <mergeCell ref="B13:H14"/>
    <mergeCell ref="I13:J14"/>
    <mergeCell ref="K13:L14"/>
    <mergeCell ref="M13:N14"/>
    <mergeCell ref="V13:W13"/>
    <mergeCell ref="X13:Y13"/>
    <mergeCell ref="R13:S13"/>
    <mergeCell ref="T13:U13"/>
    <mergeCell ref="P13:Q13"/>
    <mergeCell ref="P14:Q14"/>
    <mergeCell ref="P15:Q15"/>
    <mergeCell ref="M17:N18"/>
    <mergeCell ref="X16:Y16"/>
    <mergeCell ref="Z16:AA16"/>
    <mergeCell ref="AB16:AC16"/>
    <mergeCell ref="AD16:AE16"/>
    <mergeCell ref="AF16:AG16"/>
    <mergeCell ref="AH16:AI16"/>
    <mergeCell ref="R16:S16"/>
    <mergeCell ref="T16:U16"/>
    <mergeCell ref="V16:W16"/>
    <mergeCell ref="AH17:AI17"/>
    <mergeCell ref="P16:Q16"/>
    <mergeCell ref="P17:Q17"/>
    <mergeCell ref="P18:Q18"/>
    <mergeCell ref="B3:H4"/>
    <mergeCell ref="I3:AN4"/>
    <mergeCell ref="B7:AN8"/>
    <mergeCell ref="B10:H10"/>
    <mergeCell ref="AJ20:AN20"/>
    <mergeCell ref="AB18:AC18"/>
    <mergeCell ref="AD18:AE18"/>
    <mergeCell ref="AF18:AG18"/>
    <mergeCell ref="AH18:AI18"/>
    <mergeCell ref="AJ18:AN18"/>
    <mergeCell ref="B19:H20"/>
    <mergeCell ref="I19:J20"/>
    <mergeCell ref="K19:L20"/>
    <mergeCell ref="M19:N20"/>
    <mergeCell ref="R18:S18"/>
    <mergeCell ref="T18:U18"/>
    <mergeCell ref="V18:W18"/>
    <mergeCell ref="X18:Y18"/>
    <mergeCell ref="Z18:AA18"/>
    <mergeCell ref="Z19:AA19"/>
    <mergeCell ref="AB19:AC19"/>
    <mergeCell ref="B17:H18"/>
    <mergeCell ref="I17:J18"/>
    <mergeCell ref="K17:L18"/>
    <mergeCell ref="B21:H22"/>
    <mergeCell ref="I21:J22"/>
    <mergeCell ref="K21:L22"/>
    <mergeCell ref="M21:N22"/>
    <mergeCell ref="X20:Y20"/>
    <mergeCell ref="Z20:AA20"/>
    <mergeCell ref="AB20:AC20"/>
    <mergeCell ref="AD20:AE20"/>
    <mergeCell ref="AF20:AG20"/>
    <mergeCell ref="R20:S20"/>
    <mergeCell ref="T20:U20"/>
    <mergeCell ref="V20:W20"/>
    <mergeCell ref="AF21:AG21"/>
    <mergeCell ref="Z21:AA21"/>
    <mergeCell ref="AB21:AC21"/>
    <mergeCell ref="AD21:AE21"/>
    <mergeCell ref="R21:S21"/>
    <mergeCell ref="R19:S19"/>
    <mergeCell ref="T19:U19"/>
    <mergeCell ref="V19:W19"/>
    <mergeCell ref="X19:Y19"/>
    <mergeCell ref="CI20:CX20"/>
    <mergeCell ref="AH20:AI20"/>
    <mergeCell ref="AQ1:CH54"/>
    <mergeCell ref="AD19:AE19"/>
    <mergeCell ref="AF19:AG19"/>
    <mergeCell ref="AH19:AI19"/>
    <mergeCell ref="AJ19:AN19"/>
    <mergeCell ref="AJ17:AN17"/>
    <mergeCell ref="V17:W17"/>
    <mergeCell ref="X17:Y17"/>
    <mergeCell ref="Z17:AA17"/>
    <mergeCell ref="AB17:AC17"/>
    <mergeCell ref="AD17:AE17"/>
    <mergeCell ref="AF17:AG17"/>
    <mergeCell ref="R17:S17"/>
    <mergeCell ref="T17:U17"/>
    <mergeCell ref="AH24:AI24"/>
    <mergeCell ref="AF25:AG25"/>
    <mergeCell ref="AH25:AI25"/>
    <mergeCell ref="AJ25:AN25"/>
    <mergeCell ref="P19:Q19"/>
    <mergeCell ref="AJ22:AN22"/>
    <mergeCell ref="R22:S22"/>
    <mergeCell ref="T22:U22"/>
    <mergeCell ref="V22:W22"/>
    <mergeCell ref="X22:Y22"/>
    <mergeCell ref="AB23:AC23"/>
    <mergeCell ref="AD23:AE23"/>
    <mergeCell ref="AF23:AG23"/>
    <mergeCell ref="AH23:AI23"/>
    <mergeCell ref="AJ23:AN23"/>
    <mergeCell ref="Z22:AA22"/>
    <mergeCell ref="AB22:AC22"/>
    <mergeCell ref="AD22:AE22"/>
    <mergeCell ref="AF22:AG22"/>
    <mergeCell ref="AH22:AI22"/>
    <mergeCell ref="P20:Q20"/>
    <mergeCell ref="P21:Q21"/>
    <mergeCell ref="P22:Q22"/>
    <mergeCell ref="AH21:AI21"/>
    <mergeCell ref="AJ21:AN21"/>
    <mergeCell ref="T21:U21"/>
    <mergeCell ref="V21:W21"/>
    <mergeCell ref="X21:Y21"/>
    <mergeCell ref="B25:H26"/>
    <mergeCell ref="I25:J26"/>
    <mergeCell ref="K25:L26"/>
    <mergeCell ref="M25:N26"/>
    <mergeCell ref="V24:W24"/>
    <mergeCell ref="X24:Y24"/>
    <mergeCell ref="Z24:AA24"/>
    <mergeCell ref="AB24:AC24"/>
    <mergeCell ref="AD24:AE24"/>
    <mergeCell ref="R24:S24"/>
    <mergeCell ref="T24:U24"/>
    <mergeCell ref="B23:H24"/>
    <mergeCell ref="I23:J24"/>
    <mergeCell ref="K23:L24"/>
    <mergeCell ref="M23:N24"/>
    <mergeCell ref="R23:S23"/>
    <mergeCell ref="T23:U23"/>
    <mergeCell ref="V23:W23"/>
    <mergeCell ref="R25:S25"/>
    <mergeCell ref="X23:Y23"/>
    <mergeCell ref="Z23:AA23"/>
    <mergeCell ref="P23:Q23"/>
    <mergeCell ref="P24:Q24"/>
    <mergeCell ref="P25:Q25"/>
    <mergeCell ref="T25:U25"/>
    <mergeCell ref="V25:W25"/>
    <mergeCell ref="X25:Y25"/>
    <mergeCell ref="Z25:AA25"/>
    <mergeCell ref="AB25:AC25"/>
    <mergeCell ref="AD25:AE25"/>
    <mergeCell ref="AJ24:AN24"/>
    <mergeCell ref="AF24:AG24"/>
    <mergeCell ref="AH26:AI26"/>
    <mergeCell ref="AJ26:AN26"/>
    <mergeCell ref="R26:S26"/>
    <mergeCell ref="T26:U26"/>
    <mergeCell ref="V26:W26"/>
    <mergeCell ref="X26:Y26"/>
    <mergeCell ref="AB27:AC27"/>
    <mergeCell ref="AD27:AE27"/>
    <mergeCell ref="AF27:AG27"/>
    <mergeCell ref="AH27:AI27"/>
    <mergeCell ref="AJ27:AN27"/>
    <mergeCell ref="Z26:AA26"/>
    <mergeCell ref="AB26:AC26"/>
    <mergeCell ref="AD26:AE26"/>
    <mergeCell ref="AF26:AG26"/>
    <mergeCell ref="B29:H30"/>
    <mergeCell ref="I29:J30"/>
    <mergeCell ref="K29:L30"/>
    <mergeCell ref="M29:N30"/>
    <mergeCell ref="V28:W28"/>
    <mergeCell ref="X28:Y28"/>
    <mergeCell ref="Z28:AA28"/>
    <mergeCell ref="AB28:AC28"/>
    <mergeCell ref="AD28:AE28"/>
    <mergeCell ref="R28:S28"/>
    <mergeCell ref="T28:U28"/>
    <mergeCell ref="B27:H28"/>
    <mergeCell ref="I27:J28"/>
    <mergeCell ref="K27:L28"/>
    <mergeCell ref="M27:N28"/>
    <mergeCell ref="R27:S27"/>
    <mergeCell ref="T27:U27"/>
    <mergeCell ref="V27:W27"/>
    <mergeCell ref="R29:S29"/>
    <mergeCell ref="X27:Y27"/>
    <mergeCell ref="Z27:AA27"/>
    <mergeCell ref="AH28:AI28"/>
    <mergeCell ref="AF29:AG29"/>
    <mergeCell ref="AH29:AI29"/>
    <mergeCell ref="AJ29:AN29"/>
    <mergeCell ref="T29:U29"/>
    <mergeCell ref="V29:W29"/>
    <mergeCell ref="X29:Y29"/>
    <mergeCell ref="Z29:AA29"/>
    <mergeCell ref="AB29:AC29"/>
    <mergeCell ref="AD29:AE29"/>
    <mergeCell ref="AJ28:AN28"/>
    <mergeCell ref="AF28:AG28"/>
    <mergeCell ref="AH30:AI30"/>
    <mergeCell ref="AJ30:AN30"/>
    <mergeCell ref="R30:S30"/>
    <mergeCell ref="T30:U30"/>
    <mergeCell ref="V30:W30"/>
    <mergeCell ref="X30:Y30"/>
    <mergeCell ref="AB31:AC31"/>
    <mergeCell ref="AD31:AE31"/>
    <mergeCell ref="AF31:AG31"/>
    <mergeCell ref="AH31:AI31"/>
    <mergeCell ref="AJ31:AN31"/>
    <mergeCell ref="Z30:AA30"/>
    <mergeCell ref="AB30:AC30"/>
    <mergeCell ref="AD30:AE30"/>
    <mergeCell ref="AF30:AG30"/>
    <mergeCell ref="B33:H34"/>
    <mergeCell ref="I33:J34"/>
    <mergeCell ref="K33:L34"/>
    <mergeCell ref="M33:N34"/>
    <mergeCell ref="V32:W32"/>
    <mergeCell ref="X32:Y32"/>
    <mergeCell ref="Z32:AA32"/>
    <mergeCell ref="AB32:AC32"/>
    <mergeCell ref="AD32:AE32"/>
    <mergeCell ref="R32:S32"/>
    <mergeCell ref="T32:U32"/>
    <mergeCell ref="B31:H32"/>
    <mergeCell ref="I31:J32"/>
    <mergeCell ref="K31:L32"/>
    <mergeCell ref="M31:N32"/>
    <mergeCell ref="R31:S31"/>
    <mergeCell ref="T31:U31"/>
    <mergeCell ref="V31:W31"/>
    <mergeCell ref="R33:S33"/>
    <mergeCell ref="X31:Y31"/>
    <mergeCell ref="Z31:AA31"/>
    <mergeCell ref="AH32:AI32"/>
    <mergeCell ref="AF33:AG33"/>
    <mergeCell ref="AH33:AI33"/>
    <mergeCell ref="AJ33:AN33"/>
    <mergeCell ref="T33:U33"/>
    <mergeCell ref="V33:W33"/>
    <mergeCell ref="X33:Y33"/>
    <mergeCell ref="Z33:AA33"/>
    <mergeCell ref="AB33:AC33"/>
    <mergeCell ref="AD33:AE33"/>
    <mergeCell ref="AJ32:AN32"/>
    <mergeCell ref="AF32:AG32"/>
    <mergeCell ref="Z35:AA35"/>
    <mergeCell ref="P38:Q38"/>
    <mergeCell ref="P35:Q35"/>
    <mergeCell ref="P36:Q36"/>
    <mergeCell ref="AH34:AI34"/>
    <mergeCell ref="AJ34:AN34"/>
    <mergeCell ref="R34:S34"/>
    <mergeCell ref="T34:U34"/>
    <mergeCell ref="V34:W34"/>
    <mergeCell ref="X34:Y34"/>
    <mergeCell ref="AB35:AC35"/>
    <mergeCell ref="AD35:AE35"/>
    <mergeCell ref="AF35:AG35"/>
    <mergeCell ref="AH35:AI35"/>
    <mergeCell ref="AJ35:AN35"/>
    <mergeCell ref="Z34:AA34"/>
    <mergeCell ref="AB34:AC34"/>
    <mergeCell ref="AD34:AE34"/>
    <mergeCell ref="AF34:AG34"/>
    <mergeCell ref="Z36:AA36"/>
    <mergeCell ref="AB36:AC36"/>
    <mergeCell ref="AD36:AE36"/>
    <mergeCell ref="AH36:AI36"/>
    <mergeCell ref="AF37:AG37"/>
    <mergeCell ref="B35:H36"/>
    <mergeCell ref="I35:J36"/>
    <mergeCell ref="K35:L36"/>
    <mergeCell ref="M35:N36"/>
    <mergeCell ref="R35:S35"/>
    <mergeCell ref="T35:U35"/>
    <mergeCell ref="V35:W35"/>
    <mergeCell ref="R37:S37"/>
    <mergeCell ref="X35:Y35"/>
    <mergeCell ref="I37:J38"/>
    <mergeCell ref="K37:L38"/>
    <mergeCell ref="M37:N38"/>
    <mergeCell ref="V36:W36"/>
    <mergeCell ref="X36:Y36"/>
    <mergeCell ref="R36:S36"/>
    <mergeCell ref="T36:U36"/>
    <mergeCell ref="B37:H38"/>
    <mergeCell ref="P37:Q37"/>
    <mergeCell ref="AH37:AI37"/>
    <mergeCell ref="AJ37:AN37"/>
    <mergeCell ref="T37:U37"/>
    <mergeCell ref="V37:W37"/>
    <mergeCell ref="X37:Y37"/>
    <mergeCell ref="Z37:AA37"/>
    <mergeCell ref="AB37:AC37"/>
    <mergeCell ref="AD37:AE37"/>
    <mergeCell ref="AJ36:AN36"/>
    <mergeCell ref="AF36:AG36"/>
    <mergeCell ref="AH38:AI38"/>
    <mergeCell ref="AJ38:AN38"/>
    <mergeCell ref="R38:S38"/>
    <mergeCell ref="T38:U38"/>
    <mergeCell ref="V38:W38"/>
    <mergeCell ref="X38:Y38"/>
    <mergeCell ref="AB39:AC39"/>
    <mergeCell ref="AD39:AE39"/>
    <mergeCell ref="AF39:AG39"/>
    <mergeCell ref="AH39:AI39"/>
    <mergeCell ref="AJ39:AN39"/>
    <mergeCell ref="X39:Y39"/>
    <mergeCell ref="Z39:AA39"/>
    <mergeCell ref="Z38:AA38"/>
    <mergeCell ref="AB38:AC38"/>
    <mergeCell ref="AD38:AE38"/>
    <mergeCell ref="AF38:AG38"/>
    <mergeCell ref="B41:H42"/>
    <mergeCell ref="I41:J42"/>
    <mergeCell ref="K41:L42"/>
    <mergeCell ref="M41:N42"/>
    <mergeCell ref="V40:W40"/>
    <mergeCell ref="X40:Y40"/>
    <mergeCell ref="Z40:AA40"/>
    <mergeCell ref="AB40:AC40"/>
    <mergeCell ref="AD40:AE40"/>
    <mergeCell ref="R40:S40"/>
    <mergeCell ref="T40:U40"/>
    <mergeCell ref="B39:H40"/>
    <mergeCell ref="I39:J40"/>
    <mergeCell ref="K39:L40"/>
    <mergeCell ref="M39:N40"/>
    <mergeCell ref="R39:S39"/>
    <mergeCell ref="T39:U39"/>
    <mergeCell ref="V39:W39"/>
    <mergeCell ref="R41:S41"/>
    <mergeCell ref="P40:Q40"/>
    <mergeCell ref="P41:Q41"/>
    <mergeCell ref="P42:Q42"/>
    <mergeCell ref="AH40:AI40"/>
    <mergeCell ref="AF41:AG41"/>
    <mergeCell ref="AH41:AI41"/>
    <mergeCell ref="AJ41:AN41"/>
    <mergeCell ref="T41:U41"/>
    <mergeCell ref="V41:W41"/>
    <mergeCell ref="X41:Y41"/>
    <mergeCell ref="Z41:AA41"/>
    <mergeCell ref="AB41:AC41"/>
    <mergeCell ref="AD41:AE41"/>
    <mergeCell ref="AJ40:AN40"/>
    <mergeCell ref="AF40:AG40"/>
    <mergeCell ref="AH42:AI42"/>
    <mergeCell ref="AJ42:AN42"/>
    <mergeCell ref="R42:S42"/>
    <mergeCell ref="T42:U42"/>
    <mergeCell ref="V42:W42"/>
    <mergeCell ref="X42:Y42"/>
    <mergeCell ref="AB43:AC43"/>
    <mergeCell ref="AD43:AE43"/>
    <mergeCell ref="AF43:AG43"/>
    <mergeCell ref="AH43:AI43"/>
    <mergeCell ref="AJ43:AN43"/>
    <mergeCell ref="Z42:AA42"/>
    <mergeCell ref="AB42:AC42"/>
    <mergeCell ref="AD42:AE42"/>
    <mergeCell ref="AF42:AG42"/>
    <mergeCell ref="X43:Y43"/>
    <mergeCell ref="Z43:AA43"/>
    <mergeCell ref="AH44:AI44"/>
    <mergeCell ref="R46:S46"/>
    <mergeCell ref="T45:U45"/>
    <mergeCell ref="V45:W45"/>
    <mergeCell ref="X45:Y45"/>
    <mergeCell ref="Z45:AA45"/>
    <mergeCell ref="AB45:AC45"/>
    <mergeCell ref="AD45:AE45"/>
    <mergeCell ref="AH46:AI46"/>
    <mergeCell ref="AJ44:AN44"/>
    <mergeCell ref="B45:H46"/>
    <mergeCell ref="I45:J46"/>
    <mergeCell ref="K45:L46"/>
    <mergeCell ref="M45:N46"/>
    <mergeCell ref="V44:W44"/>
    <mergeCell ref="X44:Y44"/>
    <mergeCell ref="Z44:AA44"/>
    <mergeCell ref="AB44:AC44"/>
    <mergeCell ref="AD44:AE44"/>
    <mergeCell ref="AF44:AG44"/>
    <mergeCell ref="R44:S44"/>
    <mergeCell ref="T44:U44"/>
    <mergeCell ref="B43:H44"/>
    <mergeCell ref="I43:J44"/>
    <mergeCell ref="K43:L44"/>
    <mergeCell ref="AF45:AG45"/>
    <mergeCell ref="AH45:AI45"/>
    <mergeCell ref="AJ45:AN45"/>
    <mergeCell ref="M43:N44"/>
    <mergeCell ref="R43:S43"/>
    <mergeCell ref="T43:U43"/>
    <mergeCell ref="V43:W43"/>
    <mergeCell ref="R45:S45"/>
    <mergeCell ref="AJ46:AN46"/>
    <mergeCell ref="T46:U46"/>
    <mergeCell ref="V46:W46"/>
    <mergeCell ref="X46:Y46"/>
    <mergeCell ref="Z46:AA46"/>
    <mergeCell ref="AB46:AC46"/>
    <mergeCell ref="AD46:AE46"/>
    <mergeCell ref="AF46:AG46"/>
    <mergeCell ref="M47:N48"/>
    <mergeCell ref="R47:S47"/>
    <mergeCell ref="T47:U47"/>
    <mergeCell ref="V47:W47"/>
    <mergeCell ref="X47:Y47"/>
    <mergeCell ref="Z47:AA47"/>
    <mergeCell ref="P48:Q48"/>
    <mergeCell ref="AB47:AC47"/>
    <mergeCell ref="AD47:AE47"/>
    <mergeCell ref="AF47:AG47"/>
    <mergeCell ref="AH47:AI47"/>
    <mergeCell ref="AJ47:AN47"/>
    <mergeCell ref="AH48:AI48"/>
    <mergeCell ref="AJ48:AN48"/>
    <mergeCell ref="AF48:AG48"/>
    <mergeCell ref="V48:W48"/>
    <mergeCell ref="X48:Y48"/>
    <mergeCell ref="Z48:AA48"/>
    <mergeCell ref="AB48:AC48"/>
    <mergeCell ref="AD48:AE48"/>
    <mergeCell ref="R48:S48"/>
    <mergeCell ref="T48:U48"/>
    <mergeCell ref="B47:H48"/>
    <mergeCell ref="I47:J48"/>
    <mergeCell ref="K47:L48"/>
    <mergeCell ref="AF49:AG49"/>
    <mergeCell ref="AH49:AI49"/>
    <mergeCell ref="AJ49:AN49"/>
    <mergeCell ref="T49:U49"/>
    <mergeCell ref="V49:W49"/>
    <mergeCell ref="X49:Y49"/>
    <mergeCell ref="AB49:AC49"/>
    <mergeCell ref="AD49:AE49"/>
    <mergeCell ref="B51:AI51"/>
    <mergeCell ref="AJ51:AN51"/>
    <mergeCell ref="P49:Q49"/>
    <mergeCell ref="R49:S49"/>
    <mergeCell ref="Z49:AA49"/>
    <mergeCell ref="B49:H50"/>
    <mergeCell ref="I49:J50"/>
    <mergeCell ref="K49:L50"/>
    <mergeCell ref="M49:N50"/>
    <mergeCell ref="B52:AI52"/>
    <mergeCell ref="AJ52:AN52"/>
    <mergeCell ref="Z50:AA50"/>
    <mergeCell ref="AB50:AC50"/>
    <mergeCell ref="AD50:AE50"/>
    <mergeCell ref="AF50:AG50"/>
    <mergeCell ref="AH50:AI50"/>
    <mergeCell ref="AJ50:AN50"/>
    <mergeCell ref="R50:S50"/>
    <mergeCell ref="T50:U50"/>
    <mergeCell ref="V50:W50"/>
    <mergeCell ref="X50:Y50"/>
    <mergeCell ref="P50:Q50"/>
    <mergeCell ref="P43:Q43"/>
    <mergeCell ref="P44:Q44"/>
    <mergeCell ref="P45:Q45"/>
    <mergeCell ref="P46:Q46"/>
    <mergeCell ref="P47:Q47"/>
    <mergeCell ref="P39:Q39"/>
    <mergeCell ref="P26:Q26"/>
    <mergeCell ref="P27:Q27"/>
    <mergeCell ref="P28:Q28"/>
    <mergeCell ref="P29:Q29"/>
    <mergeCell ref="P30:Q30"/>
    <mergeCell ref="P31:Q31"/>
    <mergeCell ref="P32:Q32"/>
    <mergeCell ref="P33:Q33"/>
    <mergeCell ref="P34:Q34"/>
  </mergeCells>
  <phoneticPr fontId="3"/>
  <conditionalFormatting sqref="P11:AI11 B11:L50 P13:AI13 P15:AI15 P17:AI17 P19:AI19 P21:AI21 P23:AI23 P25:AI25 P27:AI27 P29:AI29 P31:AI31 P33:AI33 P35:AI35 P37:AI37 P39:AI39 P41:AI41 P43:AI43 P45:AI45 P47:AI47 P49:AI49">
    <cfRule type="cellIs" dxfId="2" priority="1" operator="equal">
      <formula>""</formula>
    </cfRule>
  </conditionalFormatting>
  <printOptions horizontalCentered="1"/>
  <pageMargins left="0.59055118110236227" right="0.23622047244094491" top="0.59055118110236227" bottom="0.55118110236220474" header="0.11811023622047245" footer="0.19685039370078741"/>
  <pageSetup paperSize="9" scale="53"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E70F-15A5-4D86-886A-21CDB876FA64}">
  <sheetPr codeName="Sheet22">
    <tabColor rgb="FFFFFF00"/>
    <pageSetUpPr fitToPage="1"/>
  </sheetPr>
  <dimension ref="A1:CI66"/>
  <sheetViews>
    <sheetView showGridLines="0" zoomScale="85" zoomScaleNormal="85" zoomScaleSheetLayoutView="55" workbookViewId="0"/>
  </sheetViews>
  <sheetFormatPr defaultColWidth="2.6640625" defaultRowHeight="10.5" customHeight="1"/>
  <cols>
    <col min="1" max="1" width="1.33203125" style="10" customWidth="1"/>
    <col min="2" max="2" width="2.33203125" style="1" customWidth="1"/>
    <col min="3" max="7" width="2.33203125" style="10" customWidth="1"/>
    <col min="8" max="8" width="2.44140625" style="10" customWidth="1"/>
    <col min="9" max="11" width="2.33203125" style="12" customWidth="1"/>
    <col min="12" max="12" width="2.33203125" style="10" customWidth="1"/>
    <col min="13" max="14" width="3" style="10" customWidth="1"/>
    <col min="15" max="36" width="5.44140625" style="10" customWidth="1"/>
    <col min="37" max="38" width="4.33203125" style="10" customWidth="1"/>
    <col min="39" max="44" width="3.77734375" style="10" customWidth="1"/>
    <col min="45" max="48" width="3" style="10" customWidth="1"/>
    <col min="49" max="49" width="1.33203125" style="10" customWidth="1"/>
    <col min="50" max="52" width="2.6640625" style="10"/>
    <col min="53" max="53" width="9.44140625" style="10" hidden="1" customWidth="1"/>
    <col min="54" max="55" width="2.6640625" style="10" hidden="1" customWidth="1"/>
    <col min="56" max="56" width="18.33203125" style="10" hidden="1" customWidth="1"/>
    <col min="57" max="16384" width="2.6640625" style="10"/>
  </cols>
  <sheetData>
    <row r="1" spans="1:87" ht="18" customHeight="1">
      <c r="A1" s="28" t="s">
        <v>119</v>
      </c>
      <c r="C1" s="11"/>
      <c r="D1" s="11"/>
      <c r="E1" s="11"/>
      <c r="G1" s="8"/>
      <c r="H1" s="8"/>
      <c r="I1" s="8"/>
      <c r="J1" s="8"/>
      <c r="K1" s="8"/>
      <c r="L1" s="8"/>
      <c r="M1" s="8"/>
      <c r="N1" s="8"/>
      <c r="O1" s="8"/>
      <c r="P1" s="8"/>
      <c r="Q1" s="8"/>
      <c r="R1" s="8"/>
      <c r="S1" s="8"/>
      <c r="T1" s="8"/>
      <c r="U1" s="8"/>
      <c r="V1" s="8"/>
      <c r="W1" s="8"/>
      <c r="X1" s="8"/>
      <c r="Y1" s="8"/>
      <c r="Z1" s="8"/>
      <c r="AA1" s="8"/>
      <c r="AB1" s="8"/>
      <c r="AC1" s="8"/>
      <c r="AD1" s="8"/>
      <c r="AE1" s="8"/>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429"/>
      <c r="CG1" s="429"/>
      <c r="CH1" s="429"/>
      <c r="CI1" s="429"/>
    </row>
    <row r="2" spans="1:87" ht="18" customHeight="1">
      <c r="C2" s="11"/>
      <c r="D2" s="11"/>
      <c r="E2" s="11"/>
      <c r="G2" s="21"/>
      <c r="H2" s="21"/>
      <c r="I2" s="21"/>
      <c r="J2" s="21"/>
      <c r="K2" s="21"/>
      <c r="L2" s="21"/>
      <c r="M2" s="21"/>
      <c r="N2" s="21"/>
      <c r="O2" s="21"/>
      <c r="P2" s="21"/>
      <c r="Q2" s="21"/>
      <c r="R2" s="21"/>
      <c r="S2" s="21"/>
      <c r="T2" s="21"/>
      <c r="U2" s="21"/>
      <c r="V2" s="21"/>
      <c r="W2" s="21"/>
      <c r="X2" s="21"/>
      <c r="Y2" s="21"/>
      <c r="Z2" s="21"/>
      <c r="AA2" s="21"/>
      <c r="AB2" s="21"/>
      <c r="AC2" s="21"/>
      <c r="AD2" s="21"/>
      <c r="AE2" s="21"/>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29"/>
      <c r="BW2" s="429"/>
      <c r="BX2" s="429"/>
      <c r="BY2" s="429"/>
      <c r="BZ2" s="429"/>
      <c r="CA2" s="429"/>
      <c r="CB2" s="429"/>
      <c r="CC2" s="429"/>
      <c r="CD2" s="429"/>
      <c r="CE2" s="429"/>
      <c r="CF2" s="429"/>
      <c r="CG2" s="429"/>
      <c r="CH2" s="429"/>
      <c r="CI2" s="429"/>
    </row>
    <row r="3" spans="1:87" ht="15" customHeight="1">
      <c r="A3" s="13"/>
      <c r="B3" s="344" t="s">
        <v>92</v>
      </c>
      <c r="C3" s="345"/>
      <c r="D3" s="345"/>
      <c r="E3" s="345"/>
      <c r="F3" s="345"/>
      <c r="G3" s="345"/>
      <c r="H3" s="345"/>
      <c r="I3" s="430" t="str" cm="1">
        <f t="array" ref="I3">'0.提出書類チェックリスト'!F2:F2&amp;""</f>
        <v/>
      </c>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34"/>
      <c r="AT3" s="27"/>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row>
    <row r="4" spans="1:87" ht="15" customHeight="1">
      <c r="A4" s="13"/>
      <c r="B4" s="345"/>
      <c r="C4" s="345"/>
      <c r="D4" s="345"/>
      <c r="E4" s="345"/>
      <c r="F4" s="345"/>
      <c r="G4" s="345"/>
      <c r="H4" s="345"/>
      <c r="I4" s="432"/>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34"/>
      <c r="AT4" s="27"/>
      <c r="AU4" s="429"/>
      <c r="AV4" s="429"/>
      <c r="AW4" s="429"/>
      <c r="AX4" s="429"/>
      <c r="AY4" s="429"/>
      <c r="AZ4" s="429"/>
      <c r="BA4" s="429"/>
      <c r="BB4" s="429"/>
      <c r="BC4" s="429"/>
      <c r="BD4" s="429"/>
      <c r="BE4" s="429"/>
      <c r="BF4" s="429"/>
      <c r="BG4" s="429"/>
      <c r="BH4" s="429"/>
      <c r="BI4" s="429"/>
      <c r="BJ4" s="429"/>
      <c r="BK4" s="429"/>
      <c r="BL4" s="429"/>
      <c r="BM4" s="429"/>
      <c r="BN4" s="429"/>
      <c r="BO4" s="429"/>
      <c r="BP4" s="429"/>
      <c r="BQ4" s="429"/>
      <c r="BR4" s="429"/>
      <c r="BS4" s="429"/>
      <c r="BT4" s="429"/>
      <c r="BU4" s="429"/>
      <c r="BV4" s="429"/>
      <c r="BW4" s="429"/>
      <c r="BX4" s="429"/>
      <c r="BY4" s="429"/>
      <c r="BZ4" s="429"/>
      <c r="CA4" s="429"/>
      <c r="CB4" s="429"/>
      <c r="CC4" s="429"/>
      <c r="CD4" s="429"/>
      <c r="CE4" s="429"/>
      <c r="CF4" s="429"/>
      <c r="CG4" s="429"/>
      <c r="CH4" s="429"/>
      <c r="CI4" s="429"/>
    </row>
    <row r="5" spans="1:87" ht="12" customHeight="1">
      <c r="A5" s="13"/>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429"/>
      <c r="AV5" s="429"/>
      <c r="AW5" s="429"/>
      <c r="AX5" s="429"/>
      <c r="AY5" s="429"/>
      <c r="AZ5" s="429"/>
      <c r="BA5" s="429"/>
      <c r="BB5" s="429"/>
      <c r="BC5" s="429"/>
      <c r="BD5" s="429"/>
      <c r="BE5" s="429"/>
      <c r="BF5" s="429"/>
      <c r="BG5" s="429"/>
      <c r="BH5" s="429"/>
      <c r="BI5" s="429"/>
      <c r="BJ5" s="429"/>
      <c r="BK5" s="429"/>
      <c r="BL5" s="429"/>
      <c r="BM5" s="429"/>
      <c r="BN5" s="429"/>
      <c r="BO5" s="429"/>
      <c r="BP5" s="429"/>
      <c r="BQ5" s="429"/>
      <c r="BR5" s="429"/>
      <c r="BS5" s="429"/>
      <c r="BT5" s="429"/>
      <c r="BU5" s="429"/>
      <c r="BV5" s="429"/>
      <c r="BW5" s="429"/>
      <c r="BX5" s="429"/>
      <c r="BY5" s="429"/>
      <c r="BZ5" s="429"/>
      <c r="CA5" s="429"/>
      <c r="CB5" s="429"/>
      <c r="CC5" s="429"/>
      <c r="CD5" s="429"/>
      <c r="CE5" s="429"/>
      <c r="CF5" s="429"/>
      <c r="CG5" s="429"/>
      <c r="CH5" s="429"/>
      <c r="CI5" s="429"/>
    </row>
    <row r="6" spans="1:87" ht="12.75" customHeight="1">
      <c r="A6" s="13"/>
      <c r="B6" s="434" t="s">
        <v>38</v>
      </c>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6"/>
      <c r="AS6" s="35"/>
      <c r="AT6" s="13"/>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429"/>
      <c r="CD6" s="429"/>
      <c r="CE6" s="429"/>
      <c r="CF6" s="429"/>
      <c r="CG6" s="429"/>
      <c r="CH6" s="429"/>
      <c r="CI6" s="429"/>
    </row>
    <row r="7" spans="1:87" ht="12.75" customHeight="1">
      <c r="A7" s="13"/>
      <c r="B7" s="437"/>
      <c r="C7" s="438"/>
      <c r="D7" s="438"/>
      <c r="E7" s="438"/>
      <c r="F7" s="438"/>
      <c r="G7" s="438"/>
      <c r="H7" s="438"/>
      <c r="I7" s="439"/>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8"/>
      <c r="AI7" s="438"/>
      <c r="AJ7" s="438"/>
      <c r="AK7" s="438"/>
      <c r="AL7" s="438"/>
      <c r="AM7" s="438"/>
      <c r="AN7" s="438"/>
      <c r="AO7" s="438"/>
      <c r="AP7" s="438"/>
      <c r="AQ7" s="438"/>
      <c r="AR7" s="440"/>
      <c r="AS7" s="35"/>
      <c r="AT7" s="13"/>
      <c r="AU7" s="429"/>
      <c r="AV7" s="429"/>
      <c r="AW7" s="429"/>
      <c r="AX7" s="429"/>
      <c r="AY7" s="429"/>
      <c r="AZ7" s="429"/>
      <c r="BA7" s="429"/>
      <c r="BB7" s="429"/>
      <c r="BC7" s="429"/>
      <c r="BD7" s="429"/>
      <c r="BE7" s="429"/>
      <c r="BF7" s="429"/>
      <c r="BG7" s="429"/>
      <c r="BH7" s="429"/>
      <c r="BI7" s="429"/>
      <c r="BJ7" s="429"/>
      <c r="BK7" s="429"/>
      <c r="BL7" s="429"/>
      <c r="BM7" s="429"/>
      <c r="BN7" s="429"/>
      <c r="BO7" s="429"/>
      <c r="BP7" s="429"/>
      <c r="BQ7" s="429"/>
      <c r="BR7" s="429"/>
      <c r="BS7" s="429"/>
      <c r="BT7" s="429"/>
      <c r="BU7" s="429"/>
      <c r="BV7" s="429"/>
      <c r="BW7" s="429"/>
      <c r="BX7" s="429"/>
      <c r="BY7" s="429"/>
      <c r="BZ7" s="429"/>
      <c r="CA7" s="429"/>
      <c r="CB7" s="429"/>
      <c r="CC7" s="429"/>
      <c r="CD7" s="429"/>
      <c r="CE7" s="429"/>
      <c r="CF7" s="429"/>
      <c r="CG7" s="429"/>
      <c r="CH7" s="429"/>
      <c r="CI7" s="429"/>
    </row>
    <row r="8" spans="1:87" ht="21" customHeight="1">
      <c r="A8" s="4"/>
      <c r="B8" s="36"/>
      <c r="C8" s="17"/>
      <c r="D8" s="17"/>
      <c r="E8" s="17"/>
      <c r="F8" s="17"/>
      <c r="G8" s="17"/>
      <c r="H8" s="17"/>
      <c r="I8" s="17"/>
      <c r="J8" s="17"/>
      <c r="K8" s="17"/>
      <c r="L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429"/>
      <c r="AV8" s="429"/>
      <c r="AW8" s="429"/>
      <c r="AX8" s="429"/>
      <c r="AY8" s="429"/>
      <c r="AZ8" s="429"/>
      <c r="BA8" s="429"/>
      <c r="BB8" s="429"/>
      <c r="BC8" s="429"/>
      <c r="BD8" s="429"/>
      <c r="BE8" s="429"/>
      <c r="BF8" s="429"/>
      <c r="BG8" s="429"/>
      <c r="BH8" s="429"/>
      <c r="BI8" s="429"/>
      <c r="BJ8" s="429"/>
      <c r="BK8" s="429"/>
      <c r="BL8" s="429"/>
      <c r="BM8" s="429"/>
      <c r="BN8" s="429"/>
      <c r="BO8" s="429"/>
      <c r="BP8" s="429"/>
      <c r="BQ8" s="429"/>
      <c r="BR8" s="429"/>
      <c r="BS8" s="429"/>
      <c r="BT8" s="429"/>
      <c r="BU8" s="429"/>
      <c r="BV8" s="429"/>
      <c r="BW8" s="429"/>
      <c r="BX8" s="429"/>
      <c r="BY8" s="429"/>
      <c r="BZ8" s="429"/>
      <c r="CA8" s="429"/>
      <c r="CB8" s="429"/>
      <c r="CC8" s="429"/>
      <c r="CD8" s="429"/>
      <c r="CE8" s="429"/>
      <c r="CF8" s="429"/>
      <c r="CG8" s="429"/>
      <c r="CH8" s="429"/>
      <c r="CI8" s="429"/>
    </row>
    <row r="9" spans="1:87" ht="30.75" customHeight="1">
      <c r="A9" s="4"/>
      <c r="B9" s="441" t="s">
        <v>6</v>
      </c>
      <c r="C9" s="442"/>
      <c r="D9" s="442"/>
      <c r="E9" s="442"/>
      <c r="F9" s="443"/>
      <c r="G9" s="408" t="s">
        <v>23</v>
      </c>
      <c r="H9" s="409"/>
      <c r="I9" s="409"/>
      <c r="J9" s="409"/>
      <c r="K9" s="409"/>
      <c r="L9" s="409"/>
      <c r="M9" s="409"/>
      <c r="N9" s="410"/>
      <c r="O9" s="412" t="s">
        <v>136</v>
      </c>
      <c r="P9" s="411"/>
      <c r="Q9" s="412" t="s">
        <v>13</v>
      </c>
      <c r="R9" s="411"/>
      <c r="S9" s="409" t="s">
        <v>14</v>
      </c>
      <c r="T9" s="411"/>
      <c r="U9" s="412" t="s">
        <v>15</v>
      </c>
      <c r="V9" s="411"/>
      <c r="W9" s="409" t="s">
        <v>16</v>
      </c>
      <c r="X9" s="411"/>
      <c r="Y9" s="412" t="s">
        <v>17</v>
      </c>
      <c r="Z9" s="411"/>
      <c r="AA9" s="409" t="s">
        <v>18</v>
      </c>
      <c r="AB9" s="411"/>
      <c r="AC9" s="412" t="s">
        <v>19</v>
      </c>
      <c r="AD9" s="411"/>
      <c r="AE9" s="409" t="s">
        <v>20</v>
      </c>
      <c r="AF9" s="411"/>
      <c r="AG9" s="409" t="s">
        <v>21</v>
      </c>
      <c r="AH9" s="410"/>
      <c r="AI9" s="444" t="s">
        <v>5</v>
      </c>
      <c r="AJ9" s="409"/>
      <c r="AK9" s="409"/>
      <c r="AL9" s="410"/>
      <c r="AM9" s="408" t="s">
        <v>26</v>
      </c>
      <c r="AN9" s="409"/>
      <c r="AO9" s="409"/>
      <c r="AP9" s="409"/>
      <c r="AQ9" s="409"/>
      <c r="AR9" s="410"/>
      <c r="AS9" s="23"/>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29"/>
      <c r="BU9" s="429"/>
      <c r="BV9" s="429"/>
      <c r="BW9" s="429"/>
      <c r="BX9" s="429"/>
      <c r="BY9" s="429"/>
      <c r="BZ9" s="429"/>
      <c r="CA9" s="429"/>
      <c r="CB9" s="429"/>
      <c r="CC9" s="429"/>
      <c r="CD9" s="429"/>
      <c r="CE9" s="429"/>
      <c r="CF9" s="429"/>
      <c r="CG9" s="429"/>
      <c r="CH9" s="429"/>
      <c r="CI9" s="429"/>
    </row>
    <row r="10" spans="1:87" ht="30.75" customHeight="1">
      <c r="A10" s="4"/>
      <c r="B10" s="421"/>
      <c r="C10" s="422"/>
      <c r="D10" s="422"/>
      <c r="E10" s="422"/>
      <c r="F10" s="423"/>
      <c r="G10" s="421"/>
      <c r="H10" s="422"/>
      <c r="I10" s="422"/>
      <c r="J10" s="422"/>
      <c r="K10" s="422"/>
      <c r="L10" s="422"/>
      <c r="M10" s="422"/>
      <c r="N10" s="423"/>
      <c r="O10" s="427"/>
      <c r="P10" s="428"/>
      <c r="Q10" s="427"/>
      <c r="R10" s="428"/>
      <c r="S10" s="427"/>
      <c r="T10" s="428"/>
      <c r="U10" s="427"/>
      <c r="V10" s="428"/>
      <c r="W10" s="427"/>
      <c r="X10" s="428"/>
      <c r="Y10" s="427"/>
      <c r="Z10" s="428"/>
      <c r="AA10" s="427"/>
      <c r="AB10" s="428"/>
      <c r="AC10" s="427"/>
      <c r="AD10" s="428"/>
      <c r="AE10" s="427"/>
      <c r="AF10" s="428"/>
      <c r="AG10" s="427"/>
      <c r="AH10" s="428"/>
      <c r="AI10" s="418">
        <f t="shared" ref="AI10:AI24" si="0">SUM(O10:AH10)</f>
        <v>0</v>
      </c>
      <c r="AJ10" s="419"/>
      <c r="AK10" s="419"/>
      <c r="AL10" s="420"/>
      <c r="AM10" s="415"/>
      <c r="AN10" s="416"/>
      <c r="AO10" s="416"/>
      <c r="AP10" s="416"/>
      <c r="AQ10" s="416"/>
      <c r="AR10" s="417"/>
      <c r="AS10" s="23"/>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29"/>
      <c r="BW10" s="429"/>
      <c r="BX10" s="429"/>
      <c r="BY10" s="429"/>
      <c r="BZ10" s="429"/>
      <c r="CA10" s="429"/>
      <c r="CB10" s="429"/>
      <c r="CC10" s="429"/>
      <c r="CD10" s="429"/>
      <c r="CE10" s="429"/>
      <c r="CF10" s="429"/>
      <c r="CG10" s="429"/>
      <c r="CH10" s="429"/>
      <c r="CI10" s="429"/>
    </row>
    <row r="11" spans="1:87" ht="30.75" customHeight="1">
      <c r="A11" s="4"/>
      <c r="B11" s="421"/>
      <c r="C11" s="422"/>
      <c r="D11" s="422"/>
      <c r="E11" s="422"/>
      <c r="F11" s="423"/>
      <c r="G11" s="421"/>
      <c r="H11" s="422"/>
      <c r="I11" s="422"/>
      <c r="J11" s="422"/>
      <c r="K11" s="422"/>
      <c r="L11" s="422"/>
      <c r="M11" s="422"/>
      <c r="N11" s="423"/>
      <c r="O11" s="427"/>
      <c r="P11" s="428"/>
      <c r="Q11" s="427"/>
      <c r="R11" s="428"/>
      <c r="S11" s="427"/>
      <c r="T11" s="428"/>
      <c r="U11" s="427"/>
      <c r="V11" s="428"/>
      <c r="W11" s="427"/>
      <c r="X11" s="428"/>
      <c r="Y11" s="427"/>
      <c r="Z11" s="428"/>
      <c r="AA11" s="427"/>
      <c r="AB11" s="428"/>
      <c r="AC11" s="427"/>
      <c r="AD11" s="428"/>
      <c r="AE11" s="427"/>
      <c r="AF11" s="428"/>
      <c r="AG11" s="427"/>
      <c r="AH11" s="428"/>
      <c r="AI11" s="418">
        <f t="shared" si="0"/>
        <v>0</v>
      </c>
      <c r="AJ11" s="419"/>
      <c r="AK11" s="419"/>
      <c r="AL11" s="420"/>
      <c r="AM11" s="415"/>
      <c r="AN11" s="416"/>
      <c r="AO11" s="416"/>
      <c r="AP11" s="416"/>
      <c r="AQ11" s="416"/>
      <c r="AR11" s="417"/>
      <c r="AS11" s="23"/>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29"/>
      <c r="BW11" s="429"/>
      <c r="BX11" s="429"/>
      <c r="BY11" s="429"/>
      <c r="BZ11" s="429"/>
      <c r="CA11" s="429"/>
      <c r="CB11" s="429"/>
      <c r="CC11" s="429"/>
      <c r="CD11" s="429"/>
      <c r="CE11" s="429"/>
      <c r="CF11" s="429"/>
      <c r="CG11" s="429"/>
      <c r="CH11" s="429"/>
      <c r="CI11" s="429"/>
    </row>
    <row r="12" spans="1:87" ht="30.75" customHeight="1">
      <c r="A12" s="4"/>
      <c r="B12" s="421"/>
      <c r="C12" s="422"/>
      <c r="D12" s="422"/>
      <c r="E12" s="422"/>
      <c r="F12" s="423"/>
      <c r="G12" s="421"/>
      <c r="H12" s="422"/>
      <c r="I12" s="422"/>
      <c r="J12" s="422"/>
      <c r="K12" s="422"/>
      <c r="L12" s="422"/>
      <c r="M12" s="422"/>
      <c r="N12" s="423"/>
      <c r="O12" s="427"/>
      <c r="P12" s="428"/>
      <c r="Q12" s="427"/>
      <c r="R12" s="428"/>
      <c r="S12" s="427"/>
      <c r="T12" s="428"/>
      <c r="U12" s="427"/>
      <c r="V12" s="428"/>
      <c r="W12" s="427"/>
      <c r="X12" s="428"/>
      <c r="Y12" s="427"/>
      <c r="Z12" s="428"/>
      <c r="AA12" s="427"/>
      <c r="AB12" s="428"/>
      <c r="AC12" s="427"/>
      <c r="AD12" s="428"/>
      <c r="AE12" s="427"/>
      <c r="AF12" s="428"/>
      <c r="AG12" s="427"/>
      <c r="AH12" s="428"/>
      <c r="AI12" s="418">
        <f t="shared" si="0"/>
        <v>0</v>
      </c>
      <c r="AJ12" s="419"/>
      <c r="AK12" s="419"/>
      <c r="AL12" s="420"/>
      <c r="AM12" s="415"/>
      <c r="AN12" s="416"/>
      <c r="AO12" s="416"/>
      <c r="AP12" s="416"/>
      <c r="AQ12" s="416"/>
      <c r="AR12" s="417"/>
      <c r="AS12" s="23"/>
      <c r="AU12" s="429"/>
      <c r="AV12" s="429"/>
      <c r="AW12" s="429"/>
      <c r="AX12" s="429"/>
      <c r="AY12" s="429"/>
      <c r="AZ12" s="429"/>
      <c r="BA12" s="429"/>
      <c r="BB12" s="429"/>
      <c r="BC12" s="429"/>
      <c r="BD12" s="429"/>
      <c r="BE12" s="429"/>
      <c r="BF12" s="429"/>
      <c r="BG12" s="429"/>
      <c r="BH12" s="429"/>
      <c r="BI12" s="429"/>
      <c r="BJ12" s="429"/>
      <c r="BK12" s="429"/>
      <c r="BL12" s="429"/>
      <c r="BM12" s="429"/>
      <c r="BN12" s="429"/>
      <c r="BO12" s="429"/>
      <c r="BP12" s="429"/>
      <c r="BQ12" s="429"/>
      <c r="BR12" s="429"/>
      <c r="BS12" s="429"/>
      <c r="BT12" s="429"/>
      <c r="BU12" s="429"/>
      <c r="BV12" s="429"/>
      <c r="BW12" s="429"/>
      <c r="BX12" s="429"/>
      <c r="BY12" s="429"/>
      <c r="BZ12" s="429"/>
      <c r="CA12" s="429"/>
      <c r="CB12" s="429"/>
      <c r="CC12" s="429"/>
      <c r="CD12" s="429"/>
      <c r="CE12" s="429"/>
      <c r="CF12" s="429"/>
      <c r="CG12" s="429"/>
      <c r="CH12" s="429"/>
      <c r="CI12" s="429"/>
    </row>
    <row r="13" spans="1:87" ht="30.75" customHeight="1">
      <c r="A13" s="4"/>
      <c r="B13" s="421"/>
      <c r="C13" s="422"/>
      <c r="D13" s="422"/>
      <c r="E13" s="422"/>
      <c r="F13" s="423"/>
      <c r="G13" s="421"/>
      <c r="H13" s="422"/>
      <c r="I13" s="422"/>
      <c r="J13" s="422"/>
      <c r="K13" s="422"/>
      <c r="L13" s="422"/>
      <c r="M13" s="422"/>
      <c r="N13" s="423"/>
      <c r="O13" s="427"/>
      <c r="P13" s="428"/>
      <c r="Q13" s="427"/>
      <c r="R13" s="428"/>
      <c r="S13" s="427"/>
      <c r="T13" s="428"/>
      <c r="U13" s="427"/>
      <c r="V13" s="428"/>
      <c r="W13" s="427"/>
      <c r="X13" s="428"/>
      <c r="Y13" s="427"/>
      <c r="Z13" s="428"/>
      <c r="AA13" s="427"/>
      <c r="AB13" s="428"/>
      <c r="AC13" s="427"/>
      <c r="AD13" s="428"/>
      <c r="AE13" s="427"/>
      <c r="AF13" s="428"/>
      <c r="AG13" s="427"/>
      <c r="AH13" s="428"/>
      <c r="AI13" s="418">
        <f t="shared" si="0"/>
        <v>0</v>
      </c>
      <c r="AJ13" s="419"/>
      <c r="AK13" s="419"/>
      <c r="AL13" s="420"/>
      <c r="AM13" s="415"/>
      <c r="AN13" s="416"/>
      <c r="AO13" s="416"/>
      <c r="AP13" s="416"/>
      <c r="AQ13" s="416"/>
      <c r="AR13" s="417"/>
      <c r="AS13" s="23"/>
      <c r="AU13" s="429"/>
      <c r="AV13" s="429"/>
      <c r="AW13" s="429"/>
      <c r="AX13" s="429"/>
      <c r="AY13" s="429"/>
      <c r="AZ13" s="429"/>
      <c r="BA13" s="429"/>
      <c r="BB13" s="429"/>
      <c r="BC13" s="429"/>
      <c r="BD13" s="429"/>
      <c r="BE13" s="429"/>
      <c r="BF13" s="429"/>
      <c r="BG13" s="429"/>
      <c r="BH13" s="429"/>
      <c r="BI13" s="429"/>
      <c r="BJ13" s="429"/>
      <c r="BK13" s="429"/>
      <c r="BL13" s="429"/>
      <c r="BM13" s="429"/>
      <c r="BN13" s="429"/>
      <c r="BO13" s="429"/>
      <c r="BP13" s="429"/>
      <c r="BQ13" s="429"/>
      <c r="BR13" s="429"/>
      <c r="BS13" s="429"/>
      <c r="BT13" s="429"/>
      <c r="BU13" s="429"/>
      <c r="BV13" s="429"/>
      <c r="BW13" s="429"/>
      <c r="BX13" s="429"/>
      <c r="BY13" s="429"/>
      <c r="BZ13" s="429"/>
      <c r="CA13" s="429"/>
      <c r="CB13" s="429"/>
      <c r="CC13" s="429"/>
      <c r="CD13" s="429"/>
      <c r="CE13" s="429"/>
      <c r="CF13" s="429"/>
      <c r="CG13" s="429"/>
      <c r="CH13" s="429"/>
      <c r="CI13" s="429"/>
    </row>
    <row r="14" spans="1:87" ht="30.75" customHeight="1">
      <c r="A14" s="4"/>
      <c r="B14" s="421"/>
      <c r="C14" s="422"/>
      <c r="D14" s="422"/>
      <c r="E14" s="422"/>
      <c r="F14" s="423"/>
      <c r="G14" s="421"/>
      <c r="H14" s="422"/>
      <c r="I14" s="422"/>
      <c r="J14" s="422"/>
      <c r="K14" s="422"/>
      <c r="L14" s="422"/>
      <c r="M14" s="422"/>
      <c r="N14" s="423"/>
      <c r="O14" s="427"/>
      <c r="P14" s="428"/>
      <c r="Q14" s="427"/>
      <c r="R14" s="428"/>
      <c r="S14" s="427"/>
      <c r="T14" s="428"/>
      <c r="U14" s="427"/>
      <c r="V14" s="428"/>
      <c r="W14" s="427"/>
      <c r="X14" s="428"/>
      <c r="Y14" s="427"/>
      <c r="Z14" s="428"/>
      <c r="AA14" s="427"/>
      <c r="AB14" s="428"/>
      <c r="AC14" s="427"/>
      <c r="AD14" s="428"/>
      <c r="AE14" s="427"/>
      <c r="AF14" s="428"/>
      <c r="AG14" s="427"/>
      <c r="AH14" s="428"/>
      <c r="AI14" s="418">
        <f t="shared" si="0"/>
        <v>0</v>
      </c>
      <c r="AJ14" s="419"/>
      <c r="AK14" s="419"/>
      <c r="AL14" s="420"/>
      <c r="AM14" s="415"/>
      <c r="AN14" s="416"/>
      <c r="AO14" s="416"/>
      <c r="AP14" s="416"/>
      <c r="AQ14" s="416"/>
      <c r="AR14" s="417"/>
      <c r="AS14" s="23"/>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29"/>
      <c r="BT14" s="429"/>
      <c r="BU14" s="429"/>
      <c r="BV14" s="429"/>
      <c r="BW14" s="429"/>
      <c r="BX14" s="429"/>
      <c r="BY14" s="429"/>
      <c r="BZ14" s="429"/>
      <c r="CA14" s="429"/>
      <c r="CB14" s="429"/>
      <c r="CC14" s="429"/>
      <c r="CD14" s="429"/>
      <c r="CE14" s="429"/>
      <c r="CF14" s="429"/>
      <c r="CG14" s="429"/>
      <c r="CH14" s="429"/>
      <c r="CI14" s="429"/>
    </row>
    <row r="15" spans="1:87" ht="30.75" customHeight="1">
      <c r="A15" s="4"/>
      <c r="B15" s="421"/>
      <c r="C15" s="422"/>
      <c r="D15" s="422"/>
      <c r="E15" s="422"/>
      <c r="F15" s="423"/>
      <c r="G15" s="421"/>
      <c r="H15" s="422"/>
      <c r="I15" s="422"/>
      <c r="J15" s="422"/>
      <c r="K15" s="422"/>
      <c r="L15" s="422"/>
      <c r="M15" s="422"/>
      <c r="N15" s="423"/>
      <c r="O15" s="427"/>
      <c r="P15" s="428"/>
      <c r="Q15" s="427"/>
      <c r="R15" s="428"/>
      <c r="S15" s="427"/>
      <c r="T15" s="428"/>
      <c r="U15" s="427"/>
      <c r="V15" s="428"/>
      <c r="W15" s="427"/>
      <c r="X15" s="428"/>
      <c r="Y15" s="427"/>
      <c r="Z15" s="428"/>
      <c r="AA15" s="427"/>
      <c r="AB15" s="428"/>
      <c r="AC15" s="427"/>
      <c r="AD15" s="428"/>
      <c r="AE15" s="427"/>
      <c r="AF15" s="428"/>
      <c r="AG15" s="427"/>
      <c r="AH15" s="428"/>
      <c r="AI15" s="418">
        <f t="shared" si="0"/>
        <v>0</v>
      </c>
      <c r="AJ15" s="419"/>
      <c r="AK15" s="419"/>
      <c r="AL15" s="420"/>
      <c r="AM15" s="415"/>
      <c r="AN15" s="416"/>
      <c r="AO15" s="416"/>
      <c r="AP15" s="416"/>
      <c r="AQ15" s="416"/>
      <c r="AR15" s="417"/>
      <c r="AS15" s="23"/>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29"/>
      <c r="BT15" s="429"/>
      <c r="BU15" s="429"/>
      <c r="BV15" s="429"/>
      <c r="BW15" s="429"/>
      <c r="BX15" s="429"/>
      <c r="BY15" s="429"/>
      <c r="BZ15" s="429"/>
      <c r="CA15" s="429"/>
      <c r="CB15" s="429"/>
      <c r="CC15" s="429"/>
      <c r="CD15" s="429"/>
      <c r="CE15" s="429"/>
      <c r="CF15" s="429"/>
      <c r="CG15" s="429"/>
      <c r="CH15" s="429"/>
      <c r="CI15" s="429"/>
    </row>
    <row r="16" spans="1:87" ht="30.75" customHeight="1">
      <c r="A16" s="4"/>
      <c r="B16" s="421"/>
      <c r="C16" s="422"/>
      <c r="D16" s="422"/>
      <c r="E16" s="422"/>
      <c r="F16" s="423"/>
      <c r="G16" s="421"/>
      <c r="H16" s="422"/>
      <c r="I16" s="422"/>
      <c r="J16" s="422"/>
      <c r="K16" s="422"/>
      <c r="L16" s="422"/>
      <c r="M16" s="422"/>
      <c r="N16" s="423"/>
      <c r="O16" s="427"/>
      <c r="P16" s="428"/>
      <c r="Q16" s="427"/>
      <c r="R16" s="428"/>
      <c r="S16" s="427"/>
      <c r="T16" s="428"/>
      <c r="U16" s="427"/>
      <c r="V16" s="428"/>
      <c r="W16" s="427"/>
      <c r="X16" s="428"/>
      <c r="Y16" s="427"/>
      <c r="Z16" s="428"/>
      <c r="AA16" s="427"/>
      <c r="AB16" s="428"/>
      <c r="AC16" s="427"/>
      <c r="AD16" s="428"/>
      <c r="AE16" s="427"/>
      <c r="AF16" s="428"/>
      <c r="AG16" s="427"/>
      <c r="AH16" s="428"/>
      <c r="AI16" s="418">
        <f t="shared" si="0"/>
        <v>0</v>
      </c>
      <c r="AJ16" s="419"/>
      <c r="AK16" s="419"/>
      <c r="AL16" s="420"/>
      <c r="AM16" s="415"/>
      <c r="AN16" s="416"/>
      <c r="AO16" s="416"/>
      <c r="AP16" s="416"/>
      <c r="AQ16" s="416"/>
      <c r="AR16" s="417"/>
      <c r="AS16" s="23"/>
      <c r="AU16" s="429"/>
      <c r="AV16" s="429"/>
      <c r="AW16" s="429"/>
      <c r="AX16" s="429"/>
      <c r="AY16" s="429"/>
      <c r="AZ16" s="429"/>
      <c r="BA16" s="429"/>
      <c r="BB16" s="429"/>
      <c r="BC16" s="429"/>
      <c r="BD16" s="429"/>
      <c r="BE16" s="429"/>
      <c r="BF16" s="429"/>
      <c r="BG16" s="429"/>
      <c r="BH16" s="429"/>
      <c r="BI16" s="429"/>
      <c r="BJ16" s="429"/>
      <c r="BK16" s="429"/>
      <c r="BL16" s="429"/>
      <c r="BM16" s="429"/>
      <c r="BN16" s="429"/>
      <c r="BO16" s="429"/>
      <c r="BP16" s="429"/>
      <c r="BQ16" s="429"/>
      <c r="BR16" s="429"/>
      <c r="BS16" s="429"/>
      <c r="BT16" s="429"/>
      <c r="BU16" s="429"/>
      <c r="BV16" s="429"/>
      <c r="BW16" s="429"/>
      <c r="BX16" s="429"/>
      <c r="BY16" s="429"/>
      <c r="BZ16" s="429"/>
      <c r="CA16" s="429"/>
      <c r="CB16" s="429"/>
      <c r="CC16" s="429"/>
      <c r="CD16" s="429"/>
      <c r="CE16" s="429"/>
      <c r="CF16" s="429"/>
      <c r="CG16" s="429"/>
      <c r="CH16" s="429"/>
      <c r="CI16" s="429"/>
    </row>
    <row r="17" spans="1:87" ht="30.75" customHeight="1">
      <c r="A17" s="4"/>
      <c r="B17" s="421"/>
      <c r="C17" s="422"/>
      <c r="D17" s="422"/>
      <c r="E17" s="422"/>
      <c r="F17" s="423"/>
      <c r="G17" s="421"/>
      <c r="H17" s="422"/>
      <c r="I17" s="422"/>
      <c r="J17" s="422"/>
      <c r="K17" s="422"/>
      <c r="L17" s="422"/>
      <c r="M17" s="422"/>
      <c r="N17" s="423"/>
      <c r="O17" s="427"/>
      <c r="P17" s="428"/>
      <c r="Q17" s="427"/>
      <c r="R17" s="428"/>
      <c r="S17" s="427"/>
      <c r="T17" s="428"/>
      <c r="U17" s="427"/>
      <c r="V17" s="428"/>
      <c r="W17" s="427"/>
      <c r="X17" s="428"/>
      <c r="Y17" s="427"/>
      <c r="Z17" s="428"/>
      <c r="AA17" s="427"/>
      <c r="AB17" s="428"/>
      <c r="AC17" s="427"/>
      <c r="AD17" s="428"/>
      <c r="AE17" s="427"/>
      <c r="AF17" s="428"/>
      <c r="AG17" s="427"/>
      <c r="AH17" s="428"/>
      <c r="AI17" s="418">
        <f t="shared" si="0"/>
        <v>0</v>
      </c>
      <c r="AJ17" s="419"/>
      <c r="AK17" s="419"/>
      <c r="AL17" s="420"/>
      <c r="AM17" s="415"/>
      <c r="AN17" s="416"/>
      <c r="AO17" s="416"/>
      <c r="AP17" s="416"/>
      <c r="AQ17" s="416"/>
      <c r="AR17" s="417"/>
      <c r="AS17" s="23"/>
      <c r="AU17" s="429"/>
      <c r="AV17" s="429"/>
      <c r="AW17" s="429"/>
      <c r="AX17" s="429"/>
      <c r="AY17" s="429"/>
      <c r="AZ17" s="429"/>
      <c r="BA17" s="429"/>
      <c r="BB17" s="429"/>
      <c r="BC17" s="429"/>
      <c r="BD17" s="429"/>
      <c r="BE17" s="429"/>
      <c r="BF17" s="429"/>
      <c r="BG17" s="429"/>
      <c r="BH17" s="429"/>
      <c r="BI17" s="429"/>
      <c r="BJ17" s="429"/>
      <c r="BK17" s="429"/>
      <c r="BL17" s="429"/>
      <c r="BM17" s="429"/>
      <c r="BN17" s="429"/>
      <c r="BO17" s="429"/>
      <c r="BP17" s="429"/>
      <c r="BQ17" s="429"/>
      <c r="BR17" s="429"/>
      <c r="BS17" s="429"/>
      <c r="BT17" s="429"/>
      <c r="BU17" s="429"/>
      <c r="BV17" s="429"/>
      <c r="BW17" s="429"/>
      <c r="BX17" s="429"/>
      <c r="BY17" s="429"/>
      <c r="BZ17" s="429"/>
      <c r="CA17" s="429"/>
      <c r="CB17" s="429"/>
      <c r="CC17" s="429"/>
      <c r="CD17" s="429"/>
      <c r="CE17" s="429"/>
      <c r="CF17" s="429"/>
      <c r="CG17" s="429"/>
      <c r="CH17" s="429"/>
      <c r="CI17" s="429"/>
    </row>
    <row r="18" spans="1:87" ht="30.75" customHeight="1">
      <c r="A18" s="4"/>
      <c r="B18" s="421"/>
      <c r="C18" s="422"/>
      <c r="D18" s="422"/>
      <c r="E18" s="422"/>
      <c r="F18" s="423"/>
      <c r="G18" s="421"/>
      <c r="H18" s="422"/>
      <c r="I18" s="422"/>
      <c r="J18" s="422"/>
      <c r="K18" s="422"/>
      <c r="L18" s="422"/>
      <c r="M18" s="422"/>
      <c r="N18" s="423"/>
      <c r="O18" s="427"/>
      <c r="P18" s="428"/>
      <c r="Q18" s="427"/>
      <c r="R18" s="428"/>
      <c r="S18" s="427"/>
      <c r="T18" s="428"/>
      <c r="U18" s="427"/>
      <c r="V18" s="428"/>
      <c r="W18" s="427"/>
      <c r="X18" s="428"/>
      <c r="Y18" s="427"/>
      <c r="Z18" s="428"/>
      <c r="AA18" s="427"/>
      <c r="AB18" s="428"/>
      <c r="AC18" s="427"/>
      <c r="AD18" s="428"/>
      <c r="AE18" s="427"/>
      <c r="AF18" s="428"/>
      <c r="AG18" s="427"/>
      <c r="AH18" s="428"/>
      <c r="AI18" s="418">
        <f t="shared" si="0"/>
        <v>0</v>
      </c>
      <c r="AJ18" s="419"/>
      <c r="AK18" s="419"/>
      <c r="AL18" s="420"/>
      <c r="AM18" s="415"/>
      <c r="AN18" s="416"/>
      <c r="AO18" s="416"/>
      <c r="AP18" s="416"/>
      <c r="AQ18" s="416"/>
      <c r="AR18" s="417"/>
      <c r="AS18" s="23"/>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BZ18" s="429"/>
      <c r="CA18" s="429"/>
      <c r="CB18" s="429"/>
      <c r="CC18" s="429"/>
      <c r="CD18" s="429"/>
      <c r="CE18" s="429"/>
      <c r="CF18" s="429"/>
      <c r="CG18" s="429"/>
      <c r="CH18" s="429"/>
      <c r="CI18" s="429"/>
    </row>
    <row r="19" spans="1:87" ht="30.75" customHeight="1">
      <c r="A19" s="4"/>
      <c r="B19" s="421"/>
      <c r="C19" s="422"/>
      <c r="D19" s="422"/>
      <c r="E19" s="422"/>
      <c r="F19" s="423"/>
      <c r="G19" s="421"/>
      <c r="H19" s="422"/>
      <c r="I19" s="422"/>
      <c r="J19" s="422"/>
      <c r="K19" s="422"/>
      <c r="L19" s="422"/>
      <c r="M19" s="422"/>
      <c r="N19" s="423"/>
      <c r="O19" s="427"/>
      <c r="P19" s="428"/>
      <c r="Q19" s="427"/>
      <c r="R19" s="428"/>
      <c r="S19" s="427"/>
      <c r="T19" s="428"/>
      <c r="U19" s="427"/>
      <c r="V19" s="428"/>
      <c r="W19" s="427"/>
      <c r="X19" s="428"/>
      <c r="Y19" s="427"/>
      <c r="Z19" s="428"/>
      <c r="AA19" s="427"/>
      <c r="AB19" s="428"/>
      <c r="AC19" s="427"/>
      <c r="AD19" s="428"/>
      <c r="AE19" s="427"/>
      <c r="AF19" s="428"/>
      <c r="AG19" s="427"/>
      <c r="AH19" s="428"/>
      <c r="AI19" s="418">
        <f t="shared" si="0"/>
        <v>0</v>
      </c>
      <c r="AJ19" s="419"/>
      <c r="AK19" s="419"/>
      <c r="AL19" s="420"/>
      <c r="AM19" s="415"/>
      <c r="AN19" s="416"/>
      <c r="AO19" s="416"/>
      <c r="AP19" s="416"/>
      <c r="AQ19" s="416"/>
      <c r="AR19" s="417"/>
      <c r="AS19" s="23"/>
      <c r="AU19" s="429"/>
      <c r="AV19" s="429"/>
      <c r="AW19" s="429"/>
      <c r="AX19" s="429"/>
      <c r="AY19" s="429"/>
      <c r="AZ19" s="429"/>
      <c r="BA19" s="429"/>
      <c r="BB19" s="429"/>
      <c r="BC19" s="429"/>
      <c r="BD19" s="429"/>
      <c r="BE19" s="429"/>
      <c r="BF19" s="429"/>
      <c r="BG19" s="429"/>
      <c r="BH19" s="429"/>
      <c r="BI19" s="429"/>
      <c r="BJ19" s="429"/>
      <c r="BK19" s="429"/>
      <c r="BL19" s="429"/>
      <c r="BM19" s="429"/>
      <c r="BN19" s="429"/>
      <c r="BO19" s="429"/>
      <c r="BP19" s="429"/>
      <c r="BQ19" s="429"/>
      <c r="BR19" s="429"/>
      <c r="BS19" s="429"/>
      <c r="BT19" s="429"/>
      <c r="BU19" s="429"/>
      <c r="BV19" s="429"/>
      <c r="BW19" s="429"/>
      <c r="BX19" s="429"/>
      <c r="BY19" s="429"/>
      <c r="BZ19" s="429"/>
      <c r="CA19" s="429"/>
      <c r="CB19" s="429"/>
      <c r="CC19" s="429"/>
      <c r="CD19" s="429"/>
      <c r="CE19" s="429"/>
      <c r="CF19" s="429"/>
      <c r="CG19" s="429"/>
      <c r="CH19" s="429"/>
      <c r="CI19" s="429"/>
    </row>
    <row r="20" spans="1:87" ht="30.75" customHeight="1">
      <c r="A20" s="4"/>
      <c r="B20" s="421"/>
      <c r="C20" s="422"/>
      <c r="D20" s="422"/>
      <c r="E20" s="422"/>
      <c r="F20" s="423"/>
      <c r="G20" s="421"/>
      <c r="H20" s="422"/>
      <c r="I20" s="422"/>
      <c r="J20" s="422"/>
      <c r="K20" s="422"/>
      <c r="L20" s="422"/>
      <c r="M20" s="422"/>
      <c r="N20" s="423"/>
      <c r="O20" s="427"/>
      <c r="P20" s="428"/>
      <c r="Q20" s="427"/>
      <c r="R20" s="428"/>
      <c r="S20" s="427"/>
      <c r="T20" s="428"/>
      <c r="U20" s="427"/>
      <c r="V20" s="428"/>
      <c r="W20" s="427"/>
      <c r="X20" s="428"/>
      <c r="Y20" s="427"/>
      <c r="Z20" s="428"/>
      <c r="AA20" s="427"/>
      <c r="AB20" s="428"/>
      <c r="AC20" s="427"/>
      <c r="AD20" s="428"/>
      <c r="AE20" s="427"/>
      <c r="AF20" s="428"/>
      <c r="AG20" s="427"/>
      <c r="AH20" s="428"/>
      <c r="AI20" s="418">
        <f t="shared" si="0"/>
        <v>0</v>
      </c>
      <c r="AJ20" s="419"/>
      <c r="AK20" s="419"/>
      <c r="AL20" s="420"/>
      <c r="AM20" s="415"/>
      <c r="AN20" s="416"/>
      <c r="AO20" s="416"/>
      <c r="AP20" s="416"/>
      <c r="AQ20" s="416"/>
      <c r="AR20" s="417"/>
      <c r="AS20" s="23"/>
      <c r="AU20" s="429"/>
      <c r="AV20" s="429"/>
      <c r="AW20" s="429"/>
      <c r="AX20" s="429"/>
      <c r="AY20" s="429"/>
      <c r="AZ20" s="429"/>
      <c r="BA20" s="429"/>
      <c r="BB20" s="429"/>
      <c r="BC20" s="429"/>
      <c r="BD20" s="429"/>
      <c r="BE20" s="429"/>
      <c r="BF20" s="429"/>
      <c r="BG20" s="429"/>
      <c r="BH20" s="429"/>
      <c r="BI20" s="429"/>
      <c r="BJ20" s="429"/>
      <c r="BK20" s="429"/>
      <c r="BL20" s="429"/>
      <c r="BM20" s="429"/>
      <c r="BN20" s="429"/>
      <c r="BO20" s="429"/>
      <c r="BP20" s="429"/>
      <c r="BQ20" s="429"/>
      <c r="BR20" s="429"/>
      <c r="BS20" s="429"/>
      <c r="BT20" s="429"/>
      <c r="BU20" s="429"/>
      <c r="BV20" s="429"/>
      <c r="BW20" s="429"/>
      <c r="BX20" s="429"/>
      <c r="BY20" s="429"/>
      <c r="BZ20" s="429"/>
      <c r="CA20" s="429"/>
      <c r="CB20" s="429"/>
      <c r="CC20" s="429"/>
      <c r="CD20" s="429"/>
      <c r="CE20" s="429"/>
      <c r="CF20" s="429"/>
      <c r="CG20" s="429"/>
      <c r="CH20" s="429"/>
      <c r="CI20" s="429"/>
    </row>
    <row r="21" spans="1:87" ht="30.75" customHeight="1">
      <c r="A21" s="4"/>
      <c r="B21" s="421"/>
      <c r="C21" s="422"/>
      <c r="D21" s="422"/>
      <c r="E21" s="422"/>
      <c r="F21" s="423"/>
      <c r="G21" s="421"/>
      <c r="H21" s="422"/>
      <c r="I21" s="422"/>
      <c r="J21" s="422"/>
      <c r="K21" s="422"/>
      <c r="L21" s="422"/>
      <c r="M21" s="422"/>
      <c r="N21" s="423"/>
      <c r="O21" s="427"/>
      <c r="P21" s="428"/>
      <c r="Q21" s="427"/>
      <c r="R21" s="428"/>
      <c r="S21" s="427"/>
      <c r="T21" s="428"/>
      <c r="U21" s="427"/>
      <c r="V21" s="428"/>
      <c r="W21" s="427"/>
      <c r="X21" s="428"/>
      <c r="Y21" s="427"/>
      <c r="Z21" s="428"/>
      <c r="AA21" s="427"/>
      <c r="AB21" s="428"/>
      <c r="AC21" s="427"/>
      <c r="AD21" s="428"/>
      <c r="AE21" s="427"/>
      <c r="AF21" s="428"/>
      <c r="AG21" s="427"/>
      <c r="AH21" s="428"/>
      <c r="AI21" s="418">
        <f t="shared" si="0"/>
        <v>0</v>
      </c>
      <c r="AJ21" s="419"/>
      <c r="AK21" s="419"/>
      <c r="AL21" s="420"/>
      <c r="AM21" s="415"/>
      <c r="AN21" s="416"/>
      <c r="AO21" s="416"/>
      <c r="AP21" s="416"/>
      <c r="AQ21" s="416"/>
      <c r="AR21" s="417"/>
      <c r="AS21" s="23"/>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BZ21" s="429"/>
      <c r="CA21" s="429"/>
      <c r="CB21" s="429"/>
      <c r="CC21" s="429"/>
      <c r="CD21" s="429"/>
      <c r="CE21" s="429"/>
      <c r="CF21" s="429"/>
      <c r="CG21" s="429"/>
      <c r="CH21" s="429"/>
      <c r="CI21" s="429"/>
    </row>
    <row r="22" spans="1:87" ht="30.75" customHeight="1">
      <c r="A22" s="4"/>
      <c r="B22" s="421"/>
      <c r="C22" s="422"/>
      <c r="D22" s="422"/>
      <c r="E22" s="422"/>
      <c r="F22" s="423"/>
      <c r="G22" s="421"/>
      <c r="H22" s="422"/>
      <c r="I22" s="422"/>
      <c r="J22" s="422"/>
      <c r="K22" s="422"/>
      <c r="L22" s="422"/>
      <c r="M22" s="422"/>
      <c r="N22" s="423"/>
      <c r="O22" s="427"/>
      <c r="P22" s="428"/>
      <c r="Q22" s="427"/>
      <c r="R22" s="428"/>
      <c r="S22" s="427"/>
      <c r="T22" s="428"/>
      <c r="U22" s="427"/>
      <c r="V22" s="428"/>
      <c r="W22" s="427"/>
      <c r="X22" s="428"/>
      <c r="Y22" s="427"/>
      <c r="Z22" s="428"/>
      <c r="AA22" s="427"/>
      <c r="AB22" s="428"/>
      <c r="AC22" s="427"/>
      <c r="AD22" s="428"/>
      <c r="AE22" s="427"/>
      <c r="AF22" s="428"/>
      <c r="AG22" s="427"/>
      <c r="AH22" s="428"/>
      <c r="AI22" s="418">
        <f t="shared" si="0"/>
        <v>0</v>
      </c>
      <c r="AJ22" s="419"/>
      <c r="AK22" s="419"/>
      <c r="AL22" s="420"/>
      <c r="AM22" s="415"/>
      <c r="AN22" s="416"/>
      <c r="AO22" s="416"/>
      <c r="AP22" s="416"/>
      <c r="AQ22" s="416"/>
      <c r="AR22" s="417"/>
      <c r="AS22" s="23"/>
      <c r="AU22" s="429"/>
      <c r="AV22" s="429"/>
      <c r="AW22" s="429"/>
      <c r="AX22" s="429"/>
      <c r="AY22" s="429"/>
      <c r="AZ22" s="429"/>
      <c r="BA22" s="429"/>
      <c r="BB22" s="429"/>
      <c r="BC22" s="429"/>
      <c r="BD22" s="429"/>
      <c r="BE22" s="429"/>
      <c r="BF22" s="429"/>
      <c r="BG22" s="429"/>
      <c r="BH22" s="429"/>
      <c r="BI22" s="429"/>
      <c r="BJ22" s="429"/>
      <c r="BK22" s="429"/>
      <c r="BL22" s="429"/>
      <c r="BM22" s="429"/>
      <c r="BN22" s="429"/>
      <c r="BO22" s="429"/>
      <c r="BP22" s="429"/>
      <c r="BQ22" s="429"/>
      <c r="BR22" s="429"/>
      <c r="BS22" s="429"/>
      <c r="BT22" s="429"/>
      <c r="BU22" s="429"/>
      <c r="BV22" s="429"/>
      <c r="BW22" s="429"/>
      <c r="BX22" s="429"/>
      <c r="BY22" s="429"/>
      <c r="BZ22" s="429"/>
      <c r="CA22" s="429"/>
      <c r="CB22" s="429"/>
      <c r="CC22" s="429"/>
      <c r="CD22" s="429"/>
      <c r="CE22" s="429"/>
      <c r="CF22" s="429"/>
      <c r="CG22" s="429"/>
      <c r="CH22" s="429"/>
      <c r="CI22" s="429"/>
    </row>
    <row r="23" spans="1:87" ht="30.75" customHeight="1">
      <c r="A23" s="4"/>
      <c r="B23" s="421"/>
      <c r="C23" s="422"/>
      <c r="D23" s="422"/>
      <c r="E23" s="422"/>
      <c r="F23" s="423"/>
      <c r="G23" s="421"/>
      <c r="H23" s="422"/>
      <c r="I23" s="422"/>
      <c r="J23" s="422"/>
      <c r="K23" s="422"/>
      <c r="L23" s="422"/>
      <c r="M23" s="422"/>
      <c r="N23" s="423"/>
      <c r="O23" s="427"/>
      <c r="P23" s="428"/>
      <c r="Q23" s="427"/>
      <c r="R23" s="428"/>
      <c r="S23" s="427"/>
      <c r="T23" s="428"/>
      <c r="U23" s="427"/>
      <c r="V23" s="428"/>
      <c r="W23" s="427"/>
      <c r="X23" s="428"/>
      <c r="Y23" s="427"/>
      <c r="Z23" s="428"/>
      <c r="AA23" s="427"/>
      <c r="AB23" s="428"/>
      <c r="AC23" s="427"/>
      <c r="AD23" s="428"/>
      <c r="AE23" s="427"/>
      <c r="AF23" s="428"/>
      <c r="AG23" s="427"/>
      <c r="AH23" s="428"/>
      <c r="AI23" s="418">
        <f t="shared" si="0"/>
        <v>0</v>
      </c>
      <c r="AJ23" s="419"/>
      <c r="AK23" s="419"/>
      <c r="AL23" s="420"/>
      <c r="AM23" s="415"/>
      <c r="AN23" s="416"/>
      <c r="AO23" s="416"/>
      <c r="AP23" s="416"/>
      <c r="AQ23" s="416"/>
      <c r="AR23" s="417"/>
      <c r="AS23" s="23"/>
      <c r="AU23" s="429"/>
      <c r="AV23" s="429"/>
      <c r="AW23" s="429"/>
      <c r="AX23" s="429"/>
      <c r="AY23" s="429"/>
      <c r="AZ23" s="429"/>
      <c r="BA23" s="429"/>
      <c r="BB23" s="429"/>
      <c r="BC23" s="429"/>
      <c r="BD23" s="429"/>
      <c r="BE23" s="429"/>
      <c r="BF23" s="429"/>
      <c r="BG23" s="429"/>
      <c r="BH23" s="429"/>
      <c r="BI23" s="429"/>
      <c r="BJ23" s="429"/>
      <c r="BK23" s="429"/>
      <c r="BL23" s="429"/>
      <c r="BM23" s="429"/>
      <c r="BN23" s="429"/>
      <c r="BO23" s="429"/>
      <c r="BP23" s="429"/>
      <c r="BQ23" s="429"/>
      <c r="BR23" s="429"/>
      <c r="BS23" s="429"/>
      <c r="BT23" s="429"/>
      <c r="BU23" s="429"/>
      <c r="BV23" s="429"/>
      <c r="BW23" s="429"/>
      <c r="BX23" s="429"/>
      <c r="BY23" s="429"/>
      <c r="BZ23" s="429"/>
      <c r="CA23" s="429"/>
      <c r="CB23" s="429"/>
      <c r="CC23" s="429"/>
      <c r="CD23" s="429"/>
      <c r="CE23" s="429"/>
      <c r="CF23" s="429"/>
      <c r="CG23" s="429"/>
      <c r="CH23" s="429"/>
      <c r="CI23" s="429"/>
    </row>
    <row r="24" spans="1:87" ht="30.75" customHeight="1" thickBot="1">
      <c r="A24" s="4"/>
      <c r="B24" s="421"/>
      <c r="C24" s="422"/>
      <c r="D24" s="422"/>
      <c r="E24" s="422"/>
      <c r="F24" s="423"/>
      <c r="G24" s="424"/>
      <c r="H24" s="425"/>
      <c r="I24" s="425"/>
      <c r="J24" s="425"/>
      <c r="K24" s="425"/>
      <c r="L24" s="425"/>
      <c r="M24" s="425"/>
      <c r="N24" s="426"/>
      <c r="O24" s="427"/>
      <c r="P24" s="428"/>
      <c r="Q24" s="427"/>
      <c r="R24" s="428"/>
      <c r="S24" s="427"/>
      <c r="T24" s="428"/>
      <c r="U24" s="427"/>
      <c r="V24" s="428"/>
      <c r="W24" s="427"/>
      <c r="X24" s="428"/>
      <c r="Y24" s="427"/>
      <c r="Z24" s="428"/>
      <c r="AA24" s="427"/>
      <c r="AB24" s="428"/>
      <c r="AC24" s="427"/>
      <c r="AD24" s="428"/>
      <c r="AE24" s="427"/>
      <c r="AF24" s="428"/>
      <c r="AG24" s="427"/>
      <c r="AH24" s="428"/>
      <c r="AI24" s="418">
        <f t="shared" si="0"/>
        <v>0</v>
      </c>
      <c r="AJ24" s="419"/>
      <c r="AK24" s="419"/>
      <c r="AL24" s="420"/>
      <c r="AM24" s="415"/>
      <c r="AN24" s="416"/>
      <c r="AO24" s="416"/>
      <c r="AP24" s="416"/>
      <c r="AQ24" s="416"/>
      <c r="AR24" s="417"/>
      <c r="AS24" s="23"/>
      <c r="AU24" s="429"/>
      <c r="AV24" s="429"/>
      <c r="AW24" s="429"/>
      <c r="AX24" s="429"/>
      <c r="AY24" s="429"/>
      <c r="AZ24" s="429"/>
      <c r="BA24" s="429"/>
      <c r="BB24" s="429"/>
      <c r="BC24" s="429"/>
      <c r="BD24" s="429"/>
      <c r="BE24" s="429"/>
      <c r="BF24" s="429"/>
      <c r="BG24" s="429"/>
      <c r="BH24" s="429"/>
      <c r="BI24" s="429"/>
      <c r="BJ24" s="429"/>
      <c r="BK24" s="429"/>
      <c r="BL24" s="429"/>
      <c r="BM24" s="429"/>
      <c r="BN24" s="429"/>
      <c r="BO24" s="429"/>
      <c r="BP24" s="429"/>
      <c r="BQ24" s="429"/>
      <c r="BR24" s="429"/>
      <c r="BS24" s="429"/>
      <c r="BT24" s="429"/>
      <c r="BU24" s="429"/>
      <c r="BV24" s="429"/>
      <c r="BW24" s="429"/>
      <c r="BX24" s="429"/>
      <c r="BY24" s="429"/>
      <c r="BZ24" s="429"/>
      <c r="CA24" s="429"/>
      <c r="CB24" s="429"/>
      <c r="CC24" s="429"/>
      <c r="CD24" s="429"/>
      <c r="CE24" s="429"/>
      <c r="CF24" s="429"/>
      <c r="CG24" s="429"/>
      <c r="CH24" s="429"/>
      <c r="CI24" s="429"/>
    </row>
    <row r="25" spans="1:87" ht="30.75" customHeight="1" thickTop="1">
      <c r="A25" s="4"/>
      <c r="B25" s="399" t="s">
        <v>60</v>
      </c>
      <c r="C25" s="400"/>
      <c r="D25" s="400"/>
      <c r="E25" s="400"/>
      <c r="F25" s="400"/>
      <c r="G25" s="400"/>
      <c r="H25" s="400"/>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G25" s="400"/>
      <c r="AH25" s="401"/>
      <c r="AI25" s="402">
        <f>SUM(AI10:AL24)</f>
        <v>0</v>
      </c>
      <c r="AJ25" s="403"/>
      <c r="AK25" s="403"/>
      <c r="AL25" s="404"/>
      <c r="AM25" s="405"/>
      <c r="AN25" s="406"/>
      <c r="AO25" s="406"/>
      <c r="AP25" s="406"/>
      <c r="AQ25" s="406"/>
      <c r="AR25" s="407"/>
      <c r="AS25" s="26"/>
      <c r="AU25" s="429"/>
      <c r="AV25" s="429"/>
      <c r="AW25" s="429"/>
      <c r="AX25" s="429"/>
      <c r="AY25" s="429"/>
      <c r="AZ25" s="429"/>
      <c r="BA25" s="429"/>
      <c r="BB25" s="429"/>
      <c r="BC25" s="429"/>
      <c r="BD25" s="429"/>
      <c r="BE25" s="429"/>
      <c r="BF25" s="429"/>
      <c r="BG25" s="429"/>
      <c r="BH25" s="429"/>
      <c r="BI25" s="429"/>
      <c r="BJ25" s="429"/>
      <c r="BK25" s="429"/>
      <c r="BL25" s="429"/>
      <c r="BM25" s="429"/>
      <c r="BN25" s="429"/>
      <c r="BO25" s="429"/>
      <c r="BP25" s="429"/>
      <c r="BQ25" s="429"/>
      <c r="BR25" s="429"/>
      <c r="BS25" s="429"/>
      <c r="BT25" s="429"/>
      <c r="BU25" s="429"/>
      <c r="BV25" s="429"/>
      <c r="BW25" s="429"/>
      <c r="BX25" s="429"/>
      <c r="BY25" s="429"/>
      <c r="BZ25" s="429"/>
      <c r="CA25" s="429"/>
      <c r="CB25" s="429"/>
      <c r="CC25" s="429"/>
      <c r="CD25" s="429"/>
      <c r="CE25" s="429"/>
      <c r="CF25" s="429"/>
      <c r="CG25" s="429"/>
      <c r="CH25" s="429"/>
      <c r="CI25" s="429"/>
    </row>
    <row r="26" spans="1:87" ht="17.25" customHeight="1">
      <c r="A26" s="18"/>
      <c r="B26" s="28" t="s">
        <v>27</v>
      </c>
      <c r="C26" s="28"/>
      <c r="D26" s="12"/>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18"/>
      <c r="AH26" s="18"/>
      <c r="AI26" s="18"/>
      <c r="AJ26" s="18"/>
      <c r="AK26" s="18"/>
      <c r="AL26" s="18"/>
      <c r="AM26" s="18"/>
      <c r="AN26" s="18"/>
      <c r="AO26" s="18"/>
      <c r="AP26" s="18"/>
      <c r="AQ26" s="18"/>
      <c r="AR26" s="18"/>
      <c r="AS26" s="18"/>
      <c r="AT26" s="18"/>
      <c r="AU26" s="429"/>
      <c r="AV26" s="429"/>
      <c r="AW26" s="429"/>
      <c r="AX26" s="429"/>
      <c r="AY26" s="429"/>
      <c r="AZ26" s="429"/>
      <c r="BA26" s="429"/>
      <c r="BB26" s="429"/>
      <c r="BC26" s="429"/>
      <c r="BD26" s="429"/>
      <c r="BE26" s="429"/>
      <c r="BF26" s="429"/>
      <c r="BG26" s="429"/>
      <c r="BH26" s="429"/>
      <c r="BI26" s="429"/>
      <c r="BJ26" s="429"/>
      <c r="BK26" s="429"/>
      <c r="BL26" s="429"/>
      <c r="BM26" s="429"/>
      <c r="BN26" s="429"/>
      <c r="BO26" s="429"/>
      <c r="BP26" s="429"/>
      <c r="BQ26" s="429"/>
      <c r="BR26" s="429"/>
      <c r="BS26" s="429"/>
      <c r="BT26" s="429"/>
      <c r="BU26" s="429"/>
      <c r="BV26" s="429"/>
      <c r="BW26" s="429"/>
      <c r="BX26" s="429"/>
      <c r="BY26" s="429"/>
      <c r="BZ26" s="429"/>
      <c r="CA26" s="429"/>
      <c r="CB26" s="429"/>
      <c r="CC26" s="429"/>
      <c r="CD26" s="429"/>
      <c r="CE26" s="429"/>
      <c r="CF26" s="429"/>
      <c r="CG26" s="429"/>
      <c r="CH26" s="429"/>
      <c r="CI26" s="429"/>
    </row>
    <row r="27" spans="1:87" ht="17.25" customHeight="1">
      <c r="A27" s="18"/>
      <c r="B27" s="28" t="s">
        <v>42</v>
      </c>
      <c r="C27" s="28"/>
      <c r="D27" s="12"/>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18"/>
      <c r="AH27" s="18"/>
      <c r="AI27" s="18"/>
      <c r="AJ27" s="18"/>
      <c r="AK27" s="18"/>
      <c r="AL27" s="18"/>
      <c r="AM27" s="18"/>
      <c r="AN27" s="18"/>
      <c r="AO27" s="18"/>
      <c r="AP27" s="18"/>
      <c r="AQ27" s="18"/>
      <c r="AR27" s="18"/>
      <c r="AS27" s="18"/>
      <c r="AT27" s="18"/>
      <c r="AU27" s="429"/>
      <c r="AV27" s="429"/>
      <c r="AW27" s="429"/>
      <c r="AX27" s="429"/>
      <c r="AY27" s="429"/>
      <c r="AZ27" s="429"/>
      <c r="BA27" s="429"/>
      <c r="BB27" s="429"/>
      <c r="BC27" s="429"/>
      <c r="BD27" s="429"/>
      <c r="BE27" s="429"/>
      <c r="BF27" s="429"/>
      <c r="BG27" s="429"/>
      <c r="BH27" s="429"/>
      <c r="BI27" s="429"/>
      <c r="BJ27" s="429"/>
      <c r="BK27" s="429"/>
      <c r="BL27" s="429"/>
      <c r="BM27" s="429"/>
      <c r="BN27" s="429"/>
      <c r="BO27" s="429"/>
      <c r="BP27" s="429"/>
      <c r="BQ27" s="429"/>
      <c r="BR27" s="429"/>
      <c r="BS27" s="429"/>
      <c r="BT27" s="429"/>
      <c r="BU27" s="429"/>
      <c r="BV27" s="429"/>
      <c r="BW27" s="429"/>
      <c r="BX27" s="429"/>
      <c r="BY27" s="429"/>
      <c r="BZ27" s="429"/>
      <c r="CA27" s="429"/>
      <c r="CB27" s="429"/>
      <c r="CC27" s="429"/>
      <c r="CD27" s="429"/>
      <c r="CE27" s="429"/>
      <c r="CF27" s="429"/>
      <c r="CG27" s="429"/>
      <c r="CH27" s="429"/>
      <c r="CI27" s="429"/>
    </row>
    <row r="28" spans="1:87" ht="17.25" customHeight="1">
      <c r="A28" s="18"/>
      <c r="C28" s="1"/>
      <c r="D28" s="14"/>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18"/>
      <c r="AH28" s="18"/>
      <c r="AI28" s="18"/>
      <c r="AJ28" s="18"/>
      <c r="AK28" s="18"/>
      <c r="AL28" s="18"/>
      <c r="AM28" s="18"/>
      <c r="AN28" s="18"/>
      <c r="AO28" s="18"/>
      <c r="AP28" s="18"/>
      <c r="AQ28" s="18"/>
      <c r="AR28" s="18"/>
      <c r="AS28" s="18"/>
      <c r="AT28" s="18"/>
      <c r="AU28" s="429"/>
      <c r="AV28" s="429"/>
      <c r="AW28" s="429"/>
      <c r="AX28" s="429"/>
      <c r="AY28" s="429"/>
      <c r="AZ28" s="429"/>
      <c r="BA28" s="429"/>
      <c r="BB28" s="429"/>
      <c r="BC28" s="429"/>
      <c r="BD28" s="429"/>
      <c r="BE28" s="429"/>
      <c r="BF28" s="429"/>
      <c r="BG28" s="429"/>
      <c r="BH28" s="429"/>
      <c r="BI28" s="429"/>
      <c r="BJ28" s="429"/>
      <c r="BK28" s="429"/>
      <c r="BL28" s="429"/>
      <c r="BM28" s="429"/>
      <c r="BN28" s="429"/>
      <c r="BO28" s="429"/>
      <c r="BP28" s="429"/>
      <c r="BQ28" s="429"/>
      <c r="BR28" s="429"/>
      <c r="BS28" s="429"/>
      <c r="BT28" s="429"/>
      <c r="BU28" s="429"/>
      <c r="BV28" s="429"/>
      <c r="BW28" s="429"/>
      <c r="BX28" s="429"/>
      <c r="BY28" s="429"/>
      <c r="BZ28" s="429"/>
      <c r="CA28" s="429"/>
      <c r="CB28" s="429"/>
      <c r="CC28" s="429"/>
      <c r="CD28" s="429"/>
      <c r="CE28" s="429"/>
      <c r="CF28" s="429"/>
      <c r="CG28" s="429"/>
      <c r="CH28" s="429"/>
      <c r="CI28" s="429"/>
    </row>
    <row r="29" spans="1:87" ht="30.75" customHeight="1">
      <c r="A29" s="18"/>
      <c r="B29" s="408" t="s">
        <v>37</v>
      </c>
      <c r="C29" s="409"/>
      <c r="D29" s="409"/>
      <c r="E29" s="409"/>
      <c r="F29" s="409"/>
      <c r="G29" s="409"/>
      <c r="H29" s="409"/>
      <c r="I29" s="409"/>
      <c r="J29" s="409"/>
      <c r="K29" s="409"/>
      <c r="L29" s="409"/>
      <c r="M29" s="409"/>
      <c r="N29" s="410"/>
      <c r="O29" s="409" t="s">
        <v>177</v>
      </c>
      <c r="P29" s="409"/>
      <c r="Q29" s="409"/>
      <c r="R29" s="409"/>
      <c r="S29" s="409"/>
      <c r="T29" s="411"/>
      <c r="U29" s="412" t="s">
        <v>24</v>
      </c>
      <c r="V29" s="409"/>
      <c r="W29" s="409"/>
      <c r="X29" s="409"/>
      <c r="Y29" s="409"/>
      <c r="Z29" s="411"/>
      <c r="AA29" s="412" t="s">
        <v>25</v>
      </c>
      <c r="AB29" s="409"/>
      <c r="AC29" s="409"/>
      <c r="AD29" s="409"/>
      <c r="AE29" s="409"/>
      <c r="AF29" s="411"/>
      <c r="AG29" s="412" t="s">
        <v>39</v>
      </c>
      <c r="AH29" s="409"/>
      <c r="AI29" s="409"/>
      <c r="AJ29" s="409"/>
      <c r="AK29" s="409"/>
      <c r="AL29" s="411"/>
      <c r="AM29" s="413" t="s">
        <v>5</v>
      </c>
      <c r="AN29" s="414"/>
      <c r="AO29" s="414"/>
      <c r="AP29" s="414"/>
      <c r="AQ29" s="414"/>
      <c r="AR29" s="414"/>
      <c r="AS29" s="29"/>
      <c r="AT29" s="18"/>
      <c r="AU29" s="429"/>
      <c r="AV29" s="429"/>
      <c r="AW29" s="429"/>
      <c r="AX29" s="429"/>
      <c r="AY29" s="429"/>
      <c r="AZ29" s="429"/>
      <c r="BA29" s="429"/>
      <c r="BB29" s="429"/>
      <c r="BC29" s="429"/>
      <c r="BD29" s="429"/>
      <c r="BE29" s="429"/>
      <c r="BF29" s="429"/>
      <c r="BG29" s="429"/>
      <c r="BH29" s="429"/>
      <c r="BI29" s="429"/>
      <c r="BJ29" s="429"/>
      <c r="BK29" s="429"/>
      <c r="BL29" s="429"/>
      <c r="BM29" s="429"/>
      <c r="BN29" s="429"/>
      <c r="BO29" s="429"/>
      <c r="BP29" s="429"/>
      <c r="BQ29" s="429"/>
      <c r="BR29" s="429"/>
      <c r="BS29" s="429"/>
      <c r="BT29" s="429"/>
      <c r="BU29" s="429"/>
      <c r="BV29" s="429"/>
      <c r="BW29" s="429"/>
      <c r="BX29" s="429"/>
      <c r="BY29" s="429"/>
      <c r="BZ29" s="429"/>
      <c r="CA29" s="429"/>
      <c r="CB29" s="429"/>
      <c r="CC29" s="429"/>
      <c r="CD29" s="429"/>
      <c r="CE29" s="429"/>
      <c r="CF29" s="429"/>
      <c r="CG29" s="429"/>
      <c r="CH29" s="429"/>
      <c r="CI29" s="429"/>
    </row>
    <row r="30" spans="1:87" ht="30.75" customHeight="1">
      <c r="A30" s="18"/>
      <c r="B30" s="396" t="s">
        <v>35</v>
      </c>
      <c r="C30" s="397"/>
      <c r="D30" s="397"/>
      <c r="E30" s="397"/>
      <c r="F30" s="397"/>
      <c r="G30" s="397"/>
      <c r="H30" s="397"/>
      <c r="I30" s="397"/>
      <c r="J30" s="397"/>
      <c r="K30" s="397"/>
      <c r="L30" s="397"/>
      <c r="M30" s="397"/>
      <c r="N30" s="398"/>
      <c r="O30" s="386" t="str">
        <f t="shared" ref="O30:O36" si="1">IF(COUNTIF($B$10:$F$24,$B30)=0,"-",SUM(SUMIF($B$10:$F$24,$B30,$O$10:$P$24)))</f>
        <v>-</v>
      </c>
      <c r="P30" s="386"/>
      <c r="Q30" s="386"/>
      <c r="R30" s="386"/>
      <c r="S30" s="386"/>
      <c r="T30" s="387"/>
      <c r="U30" s="388" t="str">
        <f t="shared" ref="U30:U36" si="2">IF(COUNTIF($B$10:$F$24,$B30)=0,"-",SUM(SUMIF($B$10:$F$24,$B30,$Q$10:$R$24),SUMIF($B$10:$F$24,$B30,$S$10:$T$24),SUMIF($B$10:$F$24,$B30,$U$10:$V$24)))</f>
        <v>-</v>
      </c>
      <c r="V30" s="386"/>
      <c r="W30" s="386"/>
      <c r="X30" s="386"/>
      <c r="Y30" s="386"/>
      <c r="Z30" s="387"/>
      <c r="AA30" s="388" t="str">
        <f t="shared" ref="AA30:AA36" si="3">IF(COUNTIF($B$10:$F$24,$B30)=0,"-",SUM(SUMIF($B$10:$F$24,$B30,$W$10:$X$24),SUMIF($B$10:$F$24,$B30,$Y$10:$Z$24),SUMIF($B$10:$F$24,$B30,$AA$10:$AB$24)))</f>
        <v>-</v>
      </c>
      <c r="AB30" s="386"/>
      <c r="AC30" s="386"/>
      <c r="AD30" s="386"/>
      <c r="AE30" s="386"/>
      <c r="AF30" s="387"/>
      <c r="AG30" s="386" t="str">
        <f t="shared" ref="AG30:AG36" si="4">IF(COUNTIF($B$10:$F$24,$B30)=0,"-",SUM(SUMIF($B$10:$F$24,$B30,$AC$10:$AD$24),SUMIF($B$10:$F$24,$B30,$AE$10:$AF$24),SUMIF($B$10:$F$24,$B30,$AG$10:$AH$24)))</f>
        <v>-</v>
      </c>
      <c r="AH30" s="386"/>
      <c r="AI30" s="386"/>
      <c r="AJ30" s="386"/>
      <c r="AK30" s="386"/>
      <c r="AL30" s="392"/>
      <c r="AM30" s="393">
        <f t="shared" ref="AM30:AM36" si="5">SUM(O30:AL30)</f>
        <v>0</v>
      </c>
      <c r="AN30" s="394"/>
      <c r="AO30" s="394"/>
      <c r="AP30" s="394"/>
      <c r="AQ30" s="394"/>
      <c r="AR30" s="395"/>
      <c r="AS30" s="18"/>
      <c r="AT30" s="18"/>
      <c r="AU30" s="429"/>
      <c r="AV30" s="429"/>
      <c r="AW30" s="429"/>
      <c r="AX30" s="429"/>
      <c r="AY30" s="429"/>
      <c r="AZ30" s="429"/>
      <c r="BA30" s="429"/>
      <c r="BB30" s="429"/>
      <c r="BC30" s="429"/>
      <c r="BD30" s="429"/>
      <c r="BE30" s="429"/>
      <c r="BF30" s="429"/>
      <c r="BG30" s="429"/>
      <c r="BH30" s="429"/>
      <c r="BI30" s="429"/>
      <c r="BJ30" s="429"/>
      <c r="BK30" s="429"/>
      <c r="BL30" s="429"/>
      <c r="BM30" s="429"/>
      <c r="BN30" s="429"/>
      <c r="BO30" s="429"/>
      <c r="BP30" s="429"/>
      <c r="BQ30" s="429"/>
      <c r="BR30" s="429"/>
      <c r="BS30" s="429"/>
      <c r="BT30" s="429"/>
      <c r="BU30" s="429"/>
      <c r="BV30" s="429"/>
      <c r="BW30" s="429"/>
      <c r="BX30" s="429"/>
      <c r="BY30" s="429"/>
      <c r="BZ30" s="429"/>
      <c r="CA30" s="429"/>
      <c r="CB30" s="429"/>
      <c r="CC30" s="429"/>
      <c r="CD30" s="429"/>
      <c r="CE30" s="429"/>
      <c r="CF30" s="429"/>
      <c r="CG30" s="429"/>
      <c r="CH30" s="429"/>
      <c r="CI30" s="429"/>
    </row>
    <row r="31" spans="1:87" ht="30.75" customHeight="1">
      <c r="A31" s="18"/>
      <c r="B31" s="396" t="s">
        <v>36</v>
      </c>
      <c r="C31" s="397"/>
      <c r="D31" s="397"/>
      <c r="E31" s="397"/>
      <c r="F31" s="397"/>
      <c r="G31" s="397"/>
      <c r="H31" s="397"/>
      <c r="I31" s="397"/>
      <c r="J31" s="397"/>
      <c r="K31" s="397"/>
      <c r="L31" s="397"/>
      <c r="M31" s="397"/>
      <c r="N31" s="398"/>
      <c r="O31" s="386" t="str">
        <f t="shared" si="1"/>
        <v>-</v>
      </c>
      <c r="P31" s="386"/>
      <c r="Q31" s="386"/>
      <c r="R31" s="386"/>
      <c r="S31" s="386"/>
      <c r="T31" s="387"/>
      <c r="U31" s="388" t="str">
        <f t="shared" si="2"/>
        <v>-</v>
      </c>
      <c r="V31" s="386"/>
      <c r="W31" s="386"/>
      <c r="X31" s="386"/>
      <c r="Y31" s="386"/>
      <c r="Z31" s="387"/>
      <c r="AA31" s="388" t="str">
        <f t="shared" si="3"/>
        <v>-</v>
      </c>
      <c r="AB31" s="386"/>
      <c r="AC31" s="386"/>
      <c r="AD31" s="386"/>
      <c r="AE31" s="386"/>
      <c r="AF31" s="387"/>
      <c r="AG31" s="386" t="str">
        <f t="shared" si="4"/>
        <v>-</v>
      </c>
      <c r="AH31" s="386"/>
      <c r="AI31" s="386"/>
      <c r="AJ31" s="386"/>
      <c r="AK31" s="386"/>
      <c r="AL31" s="392"/>
      <c r="AM31" s="393">
        <f t="shared" si="5"/>
        <v>0</v>
      </c>
      <c r="AN31" s="394"/>
      <c r="AO31" s="394"/>
      <c r="AP31" s="394"/>
      <c r="AQ31" s="394"/>
      <c r="AR31" s="395"/>
      <c r="AS31" s="18"/>
      <c r="AT31" s="18"/>
      <c r="AU31" s="429"/>
      <c r="AV31" s="429"/>
      <c r="AW31" s="429"/>
      <c r="AX31" s="429"/>
      <c r="AY31" s="429"/>
      <c r="AZ31" s="429"/>
      <c r="BA31" s="429"/>
      <c r="BB31" s="429"/>
      <c r="BC31" s="429"/>
      <c r="BD31" s="429"/>
      <c r="BE31" s="429"/>
      <c r="BF31" s="429"/>
      <c r="BG31" s="429"/>
      <c r="BH31" s="429"/>
      <c r="BI31" s="429"/>
      <c r="BJ31" s="429"/>
      <c r="BK31" s="429"/>
      <c r="BL31" s="429"/>
      <c r="BM31" s="429"/>
      <c r="BN31" s="429"/>
      <c r="BO31" s="429"/>
      <c r="BP31" s="429"/>
      <c r="BQ31" s="429"/>
      <c r="BR31" s="429"/>
      <c r="BS31" s="429"/>
      <c r="BT31" s="429"/>
      <c r="BU31" s="429"/>
      <c r="BV31" s="429"/>
      <c r="BW31" s="429"/>
      <c r="BX31" s="429"/>
      <c r="BY31" s="429"/>
      <c r="BZ31" s="429"/>
      <c r="CA31" s="429"/>
      <c r="CB31" s="429"/>
      <c r="CC31" s="429"/>
      <c r="CD31" s="429"/>
      <c r="CE31" s="429"/>
      <c r="CF31" s="429"/>
      <c r="CG31" s="429"/>
      <c r="CH31" s="429"/>
      <c r="CI31" s="429"/>
    </row>
    <row r="32" spans="1:87" ht="30.75" customHeight="1">
      <c r="A32" s="18"/>
      <c r="B32" s="396" t="s">
        <v>134</v>
      </c>
      <c r="C32" s="397"/>
      <c r="D32" s="397"/>
      <c r="E32" s="397"/>
      <c r="F32" s="397"/>
      <c r="G32" s="397"/>
      <c r="H32" s="397"/>
      <c r="I32" s="397"/>
      <c r="J32" s="397"/>
      <c r="K32" s="397"/>
      <c r="L32" s="397"/>
      <c r="M32" s="397"/>
      <c r="N32" s="398"/>
      <c r="O32" s="386" t="str">
        <f t="shared" si="1"/>
        <v>-</v>
      </c>
      <c r="P32" s="386"/>
      <c r="Q32" s="386"/>
      <c r="R32" s="386"/>
      <c r="S32" s="386"/>
      <c r="T32" s="387"/>
      <c r="U32" s="388" t="str">
        <f t="shared" si="2"/>
        <v>-</v>
      </c>
      <c r="V32" s="386"/>
      <c r="W32" s="386"/>
      <c r="X32" s="386"/>
      <c r="Y32" s="386"/>
      <c r="Z32" s="387"/>
      <c r="AA32" s="388" t="str">
        <f t="shared" si="3"/>
        <v>-</v>
      </c>
      <c r="AB32" s="386"/>
      <c r="AC32" s="386"/>
      <c r="AD32" s="386"/>
      <c r="AE32" s="386"/>
      <c r="AF32" s="387"/>
      <c r="AG32" s="386" t="str">
        <f t="shared" si="4"/>
        <v>-</v>
      </c>
      <c r="AH32" s="386"/>
      <c r="AI32" s="386"/>
      <c r="AJ32" s="386"/>
      <c r="AK32" s="386"/>
      <c r="AL32" s="392"/>
      <c r="AM32" s="393">
        <f t="shared" si="5"/>
        <v>0</v>
      </c>
      <c r="AN32" s="394"/>
      <c r="AO32" s="394"/>
      <c r="AP32" s="394"/>
      <c r="AQ32" s="394"/>
      <c r="AR32" s="395"/>
      <c r="AU32" s="429"/>
      <c r="AV32" s="429"/>
      <c r="AW32" s="429"/>
      <c r="AX32" s="429"/>
      <c r="AY32" s="429"/>
      <c r="AZ32" s="429"/>
      <c r="BA32" s="429"/>
      <c r="BB32" s="429"/>
      <c r="BC32" s="429"/>
      <c r="BD32" s="429"/>
      <c r="BE32" s="429"/>
      <c r="BF32" s="429"/>
      <c r="BG32" s="429"/>
      <c r="BH32" s="429"/>
      <c r="BI32" s="429"/>
      <c r="BJ32" s="429"/>
      <c r="BK32" s="429"/>
      <c r="BL32" s="429"/>
      <c r="BM32" s="429"/>
      <c r="BN32" s="429"/>
      <c r="BO32" s="429"/>
      <c r="BP32" s="429"/>
      <c r="BQ32" s="429"/>
      <c r="BR32" s="429"/>
      <c r="BS32" s="429"/>
      <c r="BT32" s="429"/>
      <c r="BU32" s="429"/>
      <c r="BV32" s="429"/>
      <c r="BW32" s="429"/>
      <c r="BX32" s="429"/>
      <c r="BY32" s="429"/>
      <c r="BZ32" s="429"/>
      <c r="CA32" s="429"/>
      <c r="CB32" s="429"/>
      <c r="CC32" s="429"/>
      <c r="CD32" s="429"/>
      <c r="CE32" s="429"/>
      <c r="CF32" s="429"/>
      <c r="CG32" s="429"/>
      <c r="CH32" s="429"/>
      <c r="CI32" s="429"/>
    </row>
    <row r="33" spans="1:87" ht="30.75" customHeight="1">
      <c r="B33" s="396" t="s">
        <v>59</v>
      </c>
      <c r="C33" s="397"/>
      <c r="D33" s="397"/>
      <c r="E33" s="397"/>
      <c r="F33" s="397"/>
      <c r="G33" s="397"/>
      <c r="H33" s="397"/>
      <c r="I33" s="397"/>
      <c r="J33" s="397"/>
      <c r="K33" s="397"/>
      <c r="L33" s="397"/>
      <c r="M33" s="397"/>
      <c r="N33" s="398"/>
      <c r="O33" s="386" t="str">
        <f t="shared" si="1"/>
        <v>-</v>
      </c>
      <c r="P33" s="386"/>
      <c r="Q33" s="386"/>
      <c r="R33" s="386"/>
      <c r="S33" s="386"/>
      <c r="T33" s="387"/>
      <c r="U33" s="388" t="str">
        <f t="shared" si="2"/>
        <v>-</v>
      </c>
      <c r="V33" s="386"/>
      <c r="W33" s="386"/>
      <c r="X33" s="386"/>
      <c r="Y33" s="386"/>
      <c r="Z33" s="387"/>
      <c r="AA33" s="388" t="str">
        <f t="shared" si="3"/>
        <v>-</v>
      </c>
      <c r="AB33" s="386"/>
      <c r="AC33" s="386"/>
      <c r="AD33" s="386"/>
      <c r="AE33" s="386"/>
      <c r="AF33" s="387"/>
      <c r="AG33" s="386" t="str">
        <f t="shared" si="4"/>
        <v>-</v>
      </c>
      <c r="AH33" s="386"/>
      <c r="AI33" s="386"/>
      <c r="AJ33" s="386"/>
      <c r="AK33" s="386"/>
      <c r="AL33" s="392"/>
      <c r="AM33" s="393">
        <f t="shared" si="5"/>
        <v>0</v>
      </c>
      <c r="AN33" s="394"/>
      <c r="AO33" s="394"/>
      <c r="AP33" s="394"/>
      <c r="AQ33" s="394"/>
      <c r="AR33" s="395"/>
      <c r="AS33" s="9"/>
      <c r="AT33" s="9"/>
      <c r="AU33" s="429"/>
      <c r="AV33" s="429"/>
      <c r="AW33" s="429"/>
      <c r="AX33" s="429"/>
      <c r="AY33" s="429"/>
      <c r="AZ33" s="429"/>
      <c r="BA33" s="429"/>
      <c r="BB33" s="429"/>
      <c r="BC33" s="429"/>
      <c r="BD33" s="429"/>
      <c r="BE33" s="429"/>
      <c r="BF33" s="429"/>
      <c r="BG33" s="429"/>
      <c r="BH33" s="429"/>
      <c r="BI33" s="429"/>
      <c r="BJ33" s="429"/>
      <c r="BK33" s="429"/>
      <c r="BL33" s="429"/>
      <c r="BM33" s="429"/>
      <c r="BN33" s="429"/>
      <c r="BO33" s="429"/>
      <c r="BP33" s="429"/>
      <c r="BQ33" s="429"/>
      <c r="BR33" s="429"/>
      <c r="BS33" s="429"/>
      <c r="BT33" s="429"/>
      <c r="BU33" s="429"/>
      <c r="BV33" s="429"/>
      <c r="BW33" s="429"/>
      <c r="BX33" s="429"/>
      <c r="BY33" s="429"/>
      <c r="BZ33" s="429"/>
      <c r="CA33" s="429"/>
      <c r="CB33" s="429"/>
      <c r="CC33" s="429"/>
      <c r="CD33" s="429"/>
      <c r="CE33" s="429"/>
      <c r="CF33" s="429"/>
      <c r="CG33" s="429"/>
      <c r="CH33" s="429"/>
      <c r="CI33" s="429"/>
    </row>
    <row r="34" spans="1:87" ht="30.75" customHeight="1">
      <c r="B34" s="396" t="s">
        <v>135</v>
      </c>
      <c r="C34" s="397"/>
      <c r="D34" s="397"/>
      <c r="E34" s="397"/>
      <c r="F34" s="397"/>
      <c r="G34" s="397"/>
      <c r="H34" s="397"/>
      <c r="I34" s="397"/>
      <c r="J34" s="397"/>
      <c r="K34" s="397"/>
      <c r="L34" s="397"/>
      <c r="M34" s="397"/>
      <c r="N34" s="398"/>
      <c r="O34" s="386" t="str">
        <f t="shared" si="1"/>
        <v>-</v>
      </c>
      <c r="P34" s="386"/>
      <c r="Q34" s="386"/>
      <c r="R34" s="386"/>
      <c r="S34" s="386"/>
      <c r="T34" s="387"/>
      <c r="U34" s="388" t="str">
        <f t="shared" si="2"/>
        <v>-</v>
      </c>
      <c r="V34" s="386"/>
      <c r="W34" s="386"/>
      <c r="X34" s="386"/>
      <c r="Y34" s="386"/>
      <c r="Z34" s="387"/>
      <c r="AA34" s="388" t="str">
        <f t="shared" si="3"/>
        <v>-</v>
      </c>
      <c r="AB34" s="386"/>
      <c r="AC34" s="386"/>
      <c r="AD34" s="386"/>
      <c r="AE34" s="386"/>
      <c r="AF34" s="387"/>
      <c r="AG34" s="386" t="str">
        <f t="shared" si="4"/>
        <v>-</v>
      </c>
      <c r="AH34" s="386"/>
      <c r="AI34" s="386"/>
      <c r="AJ34" s="386"/>
      <c r="AK34" s="386"/>
      <c r="AL34" s="392"/>
      <c r="AM34" s="393">
        <f t="shared" si="5"/>
        <v>0</v>
      </c>
      <c r="AN34" s="394"/>
      <c r="AO34" s="394"/>
      <c r="AP34" s="394"/>
      <c r="AQ34" s="394"/>
      <c r="AR34" s="395"/>
      <c r="AS34" s="9"/>
      <c r="AT34" s="9"/>
      <c r="AU34" s="429"/>
      <c r="AV34" s="429"/>
      <c r="AW34" s="429"/>
      <c r="AX34" s="429"/>
      <c r="AY34" s="429"/>
      <c r="AZ34" s="429"/>
      <c r="BA34" s="429"/>
      <c r="BB34" s="429"/>
      <c r="BC34" s="429"/>
      <c r="BD34" s="429"/>
      <c r="BE34" s="429"/>
      <c r="BF34" s="429"/>
      <c r="BG34" s="429"/>
      <c r="BH34" s="429"/>
      <c r="BI34" s="429"/>
      <c r="BJ34" s="429"/>
      <c r="BK34" s="429"/>
      <c r="BL34" s="429"/>
      <c r="BM34" s="429"/>
      <c r="BN34" s="429"/>
      <c r="BO34" s="429"/>
      <c r="BP34" s="429"/>
      <c r="BQ34" s="429"/>
      <c r="BR34" s="429"/>
      <c r="BS34" s="429"/>
      <c r="BT34" s="429"/>
      <c r="BU34" s="429"/>
      <c r="BV34" s="429"/>
      <c r="BW34" s="429"/>
      <c r="BX34" s="429"/>
      <c r="BY34" s="429"/>
      <c r="BZ34" s="429"/>
      <c r="CA34" s="429"/>
      <c r="CB34" s="429"/>
      <c r="CC34" s="429"/>
      <c r="CD34" s="429"/>
      <c r="CE34" s="429"/>
      <c r="CF34" s="429"/>
      <c r="CG34" s="429"/>
      <c r="CH34" s="429"/>
      <c r="CI34" s="429"/>
    </row>
    <row r="35" spans="1:87" ht="30.75" customHeight="1">
      <c r="B35" s="396" t="s">
        <v>7</v>
      </c>
      <c r="C35" s="397"/>
      <c r="D35" s="397"/>
      <c r="E35" s="397"/>
      <c r="F35" s="397"/>
      <c r="G35" s="397"/>
      <c r="H35" s="397"/>
      <c r="I35" s="397"/>
      <c r="J35" s="397"/>
      <c r="K35" s="397"/>
      <c r="L35" s="397"/>
      <c r="M35" s="397"/>
      <c r="N35" s="398"/>
      <c r="O35" s="386" t="str">
        <f t="shared" si="1"/>
        <v>-</v>
      </c>
      <c r="P35" s="386"/>
      <c r="Q35" s="386"/>
      <c r="R35" s="386"/>
      <c r="S35" s="386"/>
      <c r="T35" s="387"/>
      <c r="U35" s="388" t="str">
        <f t="shared" si="2"/>
        <v>-</v>
      </c>
      <c r="V35" s="386"/>
      <c r="W35" s="386"/>
      <c r="X35" s="386"/>
      <c r="Y35" s="386"/>
      <c r="Z35" s="387"/>
      <c r="AA35" s="388" t="str">
        <f t="shared" si="3"/>
        <v>-</v>
      </c>
      <c r="AB35" s="386"/>
      <c r="AC35" s="386"/>
      <c r="AD35" s="386"/>
      <c r="AE35" s="386"/>
      <c r="AF35" s="387"/>
      <c r="AG35" s="386" t="str">
        <f t="shared" si="4"/>
        <v>-</v>
      </c>
      <c r="AH35" s="386"/>
      <c r="AI35" s="386"/>
      <c r="AJ35" s="386"/>
      <c r="AK35" s="386"/>
      <c r="AL35" s="392"/>
      <c r="AM35" s="393">
        <f t="shared" si="5"/>
        <v>0</v>
      </c>
      <c r="AN35" s="394"/>
      <c r="AO35" s="394"/>
      <c r="AP35" s="394"/>
      <c r="AQ35" s="394"/>
      <c r="AR35" s="395"/>
      <c r="AU35" s="429"/>
      <c r="AV35" s="429"/>
      <c r="AW35" s="429"/>
      <c r="AX35" s="429"/>
      <c r="AY35" s="429"/>
      <c r="AZ35" s="429"/>
      <c r="BA35" s="429"/>
      <c r="BB35" s="429"/>
      <c r="BC35" s="429"/>
      <c r="BD35" s="429"/>
      <c r="BE35" s="429"/>
      <c r="BF35" s="429"/>
      <c r="BG35" s="429"/>
      <c r="BH35" s="429"/>
      <c r="BI35" s="429"/>
      <c r="BJ35" s="429"/>
      <c r="BK35" s="429"/>
      <c r="BL35" s="429"/>
      <c r="BM35" s="429"/>
      <c r="BN35" s="429"/>
      <c r="BO35" s="429"/>
      <c r="BP35" s="429"/>
      <c r="BQ35" s="429"/>
      <c r="BR35" s="429"/>
      <c r="BS35" s="429"/>
      <c r="BT35" s="429"/>
      <c r="BU35" s="429"/>
      <c r="BV35" s="429"/>
      <c r="BW35" s="429"/>
      <c r="BX35" s="429"/>
      <c r="BY35" s="429"/>
      <c r="BZ35" s="429"/>
      <c r="CA35" s="429"/>
      <c r="CB35" s="429"/>
      <c r="CC35" s="429"/>
      <c r="CD35" s="429"/>
      <c r="CE35" s="429"/>
      <c r="CF35" s="429"/>
      <c r="CG35" s="429"/>
      <c r="CH35" s="429"/>
      <c r="CI35" s="429"/>
    </row>
    <row r="36" spans="1:87" ht="30.75" customHeight="1" thickBot="1">
      <c r="B36" s="383" t="s">
        <v>4</v>
      </c>
      <c r="C36" s="384"/>
      <c r="D36" s="384"/>
      <c r="E36" s="384"/>
      <c r="F36" s="384"/>
      <c r="G36" s="384"/>
      <c r="H36" s="384"/>
      <c r="I36" s="384"/>
      <c r="J36" s="384"/>
      <c r="K36" s="384"/>
      <c r="L36" s="384"/>
      <c r="M36" s="384"/>
      <c r="N36" s="385"/>
      <c r="O36" s="386" t="str">
        <f t="shared" si="1"/>
        <v>-</v>
      </c>
      <c r="P36" s="386"/>
      <c r="Q36" s="386"/>
      <c r="R36" s="386"/>
      <c r="S36" s="386"/>
      <c r="T36" s="387"/>
      <c r="U36" s="388" t="str">
        <f t="shared" si="2"/>
        <v>-</v>
      </c>
      <c r="V36" s="386"/>
      <c r="W36" s="386"/>
      <c r="X36" s="386"/>
      <c r="Y36" s="386"/>
      <c r="Z36" s="387"/>
      <c r="AA36" s="389" t="str">
        <f t="shared" si="3"/>
        <v>-</v>
      </c>
      <c r="AB36" s="390"/>
      <c r="AC36" s="390"/>
      <c r="AD36" s="390"/>
      <c r="AE36" s="390"/>
      <c r="AF36" s="391"/>
      <c r="AG36" s="386" t="str">
        <f t="shared" si="4"/>
        <v>-</v>
      </c>
      <c r="AH36" s="386"/>
      <c r="AI36" s="386"/>
      <c r="AJ36" s="386"/>
      <c r="AK36" s="386"/>
      <c r="AL36" s="392"/>
      <c r="AM36" s="393">
        <f t="shared" si="5"/>
        <v>0</v>
      </c>
      <c r="AN36" s="394"/>
      <c r="AO36" s="394"/>
      <c r="AP36" s="394"/>
      <c r="AQ36" s="394"/>
      <c r="AR36" s="395"/>
      <c r="AS36" s="26"/>
      <c r="AT36" s="26"/>
      <c r="AU36" s="429"/>
      <c r="AV36" s="429"/>
      <c r="AW36" s="429"/>
      <c r="AX36" s="429"/>
      <c r="AY36" s="429"/>
      <c r="AZ36" s="429"/>
      <c r="BA36" s="429"/>
      <c r="BB36" s="429"/>
      <c r="BC36" s="429"/>
      <c r="BD36" s="429"/>
      <c r="BE36" s="429"/>
      <c r="BF36" s="429"/>
      <c r="BG36" s="429"/>
      <c r="BH36" s="429"/>
      <c r="BI36" s="429"/>
      <c r="BJ36" s="429"/>
      <c r="BK36" s="429"/>
      <c r="BL36" s="429"/>
      <c r="BM36" s="429"/>
      <c r="BN36" s="429"/>
      <c r="BO36" s="429"/>
      <c r="BP36" s="429"/>
      <c r="BQ36" s="429"/>
      <c r="BR36" s="429"/>
      <c r="BS36" s="429"/>
      <c r="BT36" s="429"/>
      <c r="BU36" s="429"/>
      <c r="BV36" s="429"/>
      <c r="BW36" s="429"/>
      <c r="BX36" s="429"/>
      <c r="BY36" s="429"/>
      <c r="BZ36" s="429"/>
      <c r="CA36" s="429"/>
      <c r="CB36" s="429"/>
      <c r="CC36" s="429"/>
      <c r="CD36" s="429"/>
      <c r="CE36" s="429"/>
      <c r="CF36" s="429"/>
      <c r="CG36" s="429"/>
      <c r="CH36" s="429"/>
      <c r="CI36" s="429"/>
    </row>
    <row r="37" spans="1:87" ht="30.75" customHeight="1" thickTop="1">
      <c r="A37" s="26"/>
      <c r="B37" s="370" t="s">
        <v>5</v>
      </c>
      <c r="C37" s="371"/>
      <c r="D37" s="371"/>
      <c r="E37" s="371"/>
      <c r="F37" s="371"/>
      <c r="G37" s="371"/>
      <c r="H37" s="371"/>
      <c r="I37" s="371"/>
      <c r="J37" s="371"/>
      <c r="K37" s="371"/>
      <c r="L37" s="371"/>
      <c r="M37" s="371"/>
      <c r="N37" s="372"/>
      <c r="O37" s="373">
        <f>SUM(O30:T36)</f>
        <v>0</v>
      </c>
      <c r="P37" s="374"/>
      <c r="Q37" s="374"/>
      <c r="R37" s="374"/>
      <c r="S37" s="374"/>
      <c r="T37" s="375"/>
      <c r="U37" s="373">
        <f>SUM(U30:Z36)</f>
        <v>0</v>
      </c>
      <c r="V37" s="374"/>
      <c r="W37" s="374"/>
      <c r="X37" s="374"/>
      <c r="Y37" s="374"/>
      <c r="Z37" s="375"/>
      <c r="AA37" s="376">
        <f>SUM(AA30:AF36)</f>
        <v>0</v>
      </c>
      <c r="AB37" s="377"/>
      <c r="AC37" s="377"/>
      <c r="AD37" s="377"/>
      <c r="AE37" s="377"/>
      <c r="AF37" s="378"/>
      <c r="AG37" s="374">
        <f>SUM(AG30:AL36)</f>
        <v>0</v>
      </c>
      <c r="AH37" s="374"/>
      <c r="AI37" s="374"/>
      <c r="AJ37" s="374"/>
      <c r="AK37" s="374"/>
      <c r="AL37" s="379"/>
      <c r="AM37" s="380">
        <f>SUM(AM30:AR36)</f>
        <v>0</v>
      </c>
      <c r="AN37" s="381"/>
      <c r="AO37" s="381"/>
      <c r="AP37" s="381"/>
      <c r="AQ37" s="381"/>
      <c r="AR37" s="382"/>
      <c r="AS37" s="26"/>
      <c r="AT37" s="26"/>
      <c r="AU37" s="429"/>
      <c r="AV37" s="429"/>
      <c r="AW37" s="429"/>
      <c r="AX37" s="429"/>
      <c r="AY37" s="429"/>
      <c r="AZ37" s="429"/>
      <c r="BA37" s="429"/>
      <c r="BB37" s="429"/>
      <c r="BC37" s="429"/>
      <c r="BD37" s="429"/>
      <c r="BE37" s="429"/>
      <c r="BF37" s="429"/>
      <c r="BG37" s="429"/>
      <c r="BH37" s="429"/>
      <c r="BI37" s="429"/>
      <c r="BJ37" s="429"/>
      <c r="BK37" s="429"/>
      <c r="BL37" s="429"/>
      <c r="BM37" s="429"/>
      <c r="BN37" s="429"/>
      <c r="BO37" s="429"/>
      <c r="BP37" s="429"/>
      <c r="BQ37" s="429"/>
      <c r="BR37" s="429"/>
      <c r="BS37" s="429"/>
      <c r="BT37" s="429"/>
      <c r="BU37" s="429"/>
      <c r="BV37" s="429"/>
      <c r="BW37" s="429"/>
      <c r="BX37" s="429"/>
      <c r="BY37" s="429"/>
      <c r="BZ37" s="429"/>
      <c r="CA37" s="429"/>
      <c r="CB37" s="429"/>
      <c r="CC37" s="429"/>
      <c r="CD37" s="429"/>
      <c r="CE37" s="429"/>
      <c r="CF37" s="429"/>
      <c r="CG37" s="429"/>
      <c r="CH37" s="429"/>
      <c r="CI37" s="429"/>
    </row>
    <row r="38" spans="1:87" ht="30.75" customHeight="1">
      <c r="A38" s="26"/>
      <c r="B38" s="362"/>
      <c r="C38" s="363"/>
      <c r="D38" s="363"/>
      <c r="E38" s="363"/>
      <c r="F38" s="363"/>
      <c r="G38" s="363"/>
      <c r="H38" s="363"/>
      <c r="I38" s="363"/>
      <c r="J38" s="363"/>
      <c r="K38" s="363"/>
      <c r="L38" s="363"/>
      <c r="M38" s="363"/>
      <c r="N38" s="363"/>
      <c r="O38" s="363"/>
      <c r="P38" s="363"/>
      <c r="Q38" s="363"/>
      <c r="R38" s="364"/>
      <c r="S38" s="365"/>
      <c r="T38" s="366"/>
      <c r="U38" s="366"/>
      <c r="V38" s="366"/>
      <c r="W38" s="367"/>
      <c r="X38" s="368"/>
      <c r="Y38" s="368"/>
      <c r="Z38" s="368"/>
      <c r="AA38" s="368"/>
      <c r="AB38" s="368"/>
      <c r="AC38" s="368"/>
      <c r="AD38" s="368"/>
      <c r="AE38" s="368"/>
      <c r="AF38" s="368"/>
      <c r="AG38" s="368"/>
      <c r="AH38" s="368"/>
      <c r="AI38" s="368"/>
      <c r="AJ38" s="368"/>
      <c r="AK38" s="368"/>
      <c r="AL38" s="368"/>
      <c r="AM38" s="369"/>
      <c r="AN38" s="369"/>
      <c r="AO38" s="369"/>
      <c r="AP38" s="369"/>
      <c r="AQ38" s="369"/>
      <c r="AR38" s="369"/>
      <c r="AS38" s="26"/>
      <c r="AT38" s="26"/>
      <c r="AU38" s="429"/>
      <c r="AV38" s="429"/>
      <c r="AW38" s="429"/>
      <c r="AX38" s="429"/>
      <c r="AY38" s="429"/>
      <c r="AZ38" s="429"/>
      <c r="BA38" s="429"/>
      <c r="BB38" s="429"/>
      <c r="BC38" s="429"/>
      <c r="BD38" s="429"/>
      <c r="BE38" s="429"/>
      <c r="BF38" s="429"/>
      <c r="BG38" s="429"/>
      <c r="BH38" s="429"/>
      <c r="BI38" s="429"/>
      <c r="BJ38" s="429"/>
      <c r="BK38" s="429"/>
      <c r="BL38" s="429"/>
      <c r="BM38" s="429"/>
      <c r="BN38" s="429"/>
      <c r="BO38" s="429"/>
      <c r="BP38" s="429"/>
      <c r="BQ38" s="429"/>
      <c r="BR38" s="429"/>
      <c r="BS38" s="429"/>
      <c r="BT38" s="429"/>
      <c r="BU38" s="429"/>
      <c r="BV38" s="429"/>
      <c r="BW38" s="429"/>
      <c r="BX38" s="429"/>
      <c r="BY38" s="429"/>
      <c r="BZ38" s="429"/>
      <c r="CA38" s="429"/>
      <c r="CB38" s="429"/>
      <c r="CC38" s="429"/>
      <c r="CD38" s="429"/>
      <c r="CE38" s="429"/>
      <c r="CF38" s="429"/>
      <c r="CG38" s="429"/>
      <c r="CH38" s="429"/>
      <c r="CI38" s="429"/>
    </row>
    <row r="39" spans="1:87" ht="30.75" customHeight="1">
      <c r="A39" s="26"/>
      <c r="C39" s="9"/>
      <c r="D39" s="1"/>
      <c r="E39" s="2"/>
      <c r="F39" s="2"/>
      <c r="G39" s="2"/>
      <c r="H39" s="2"/>
      <c r="I39" s="25"/>
      <c r="J39" s="25"/>
      <c r="K39" s="25"/>
      <c r="L39" s="25"/>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t="s">
        <v>41</v>
      </c>
      <c r="AV39" s="26"/>
    </row>
    <row r="40" spans="1:87" ht="30.75" customHeight="1">
      <c r="A40" s="26"/>
      <c r="C40" s="9"/>
      <c r="D40" s="1"/>
      <c r="E40" s="2"/>
      <c r="F40" s="2"/>
      <c r="G40" s="2"/>
      <c r="H40" s="2"/>
      <c r="I40" s="25"/>
      <c r="J40" s="25"/>
      <c r="K40" s="25"/>
      <c r="L40" s="25"/>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row>
    <row r="41" spans="1:87" ht="30.75" customHeight="1">
      <c r="A41" s="26"/>
      <c r="C41" s="9"/>
      <c r="D41" s="1"/>
      <c r="E41" s="2"/>
      <c r="F41" s="2"/>
      <c r="G41" s="2"/>
      <c r="H41" s="2"/>
      <c r="I41" s="25"/>
      <c r="J41" s="25"/>
      <c r="K41" s="25"/>
      <c r="L41" s="25"/>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row>
    <row r="42" spans="1:87" ht="30.75" customHeight="1">
      <c r="A42" s="26"/>
      <c r="C42" s="9"/>
      <c r="D42" s="1"/>
      <c r="E42" s="2"/>
      <c r="F42" s="2"/>
      <c r="G42" s="2"/>
      <c r="H42" s="2"/>
      <c r="I42" s="25"/>
      <c r="J42" s="25"/>
      <c r="K42" s="25"/>
      <c r="L42" s="25"/>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row>
    <row r="43" spans="1:87" ht="30.75" customHeight="1">
      <c r="A43" s="26"/>
      <c r="C43" s="9"/>
      <c r="D43" s="1"/>
      <c r="E43" s="2"/>
      <c r="F43" s="2"/>
      <c r="G43" s="2"/>
      <c r="H43" s="2"/>
      <c r="I43" s="25"/>
      <c r="J43" s="25"/>
      <c r="K43" s="25"/>
      <c r="L43" s="25"/>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row>
    <row r="44" spans="1:87" ht="30.75" customHeight="1">
      <c r="A44" s="26"/>
      <c r="D44" s="1"/>
      <c r="E44" s="2"/>
      <c r="F44" s="2"/>
      <c r="G44" s="2"/>
      <c r="H44" s="2"/>
      <c r="I44" s="25"/>
      <c r="J44" s="25"/>
      <c r="K44" s="25"/>
      <c r="L44" s="25"/>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row>
    <row r="45" spans="1:87" ht="30.75" customHeight="1">
      <c r="A45" s="26"/>
      <c r="D45" s="1"/>
      <c r="E45" s="2"/>
      <c r="F45" s="2"/>
      <c r="G45" s="2"/>
      <c r="H45" s="2"/>
      <c r="I45" s="25"/>
      <c r="J45" s="25"/>
      <c r="K45" s="25"/>
      <c r="L45" s="25"/>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row>
    <row r="46" spans="1:87" ht="30.75" customHeight="1">
      <c r="A46" s="26"/>
      <c r="D46" s="1"/>
      <c r="E46" s="2"/>
      <c r="F46" s="2"/>
      <c r="G46" s="2"/>
      <c r="H46" s="2"/>
      <c r="I46" s="25"/>
      <c r="J46" s="25"/>
      <c r="K46" s="25"/>
      <c r="L46" s="25"/>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row>
    <row r="47" spans="1:87" ht="30.75" customHeight="1">
      <c r="A47" s="26"/>
      <c r="D47" s="1"/>
      <c r="E47" s="2"/>
      <c r="F47" s="2"/>
      <c r="G47" s="2"/>
      <c r="H47" s="2"/>
      <c r="I47" s="25"/>
      <c r="J47" s="25"/>
      <c r="K47" s="25"/>
      <c r="L47" s="25"/>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row>
    <row r="48" spans="1:87" ht="30.75" customHeight="1">
      <c r="A48" s="26"/>
      <c r="D48" s="1"/>
      <c r="E48" s="2"/>
      <c r="F48" s="2"/>
      <c r="G48" s="2"/>
      <c r="H48" s="2"/>
      <c r="I48" s="24"/>
      <c r="J48" s="24"/>
      <c r="K48" s="24"/>
      <c r="L48" s="24"/>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row>
    <row r="49" spans="1:48" ht="30.75" customHeight="1">
      <c r="A49" s="26"/>
      <c r="D49" s="3"/>
      <c r="E49" s="2"/>
      <c r="F49" s="2"/>
      <c r="G49" s="2"/>
      <c r="H49" s="2"/>
      <c r="I49" s="24"/>
      <c r="J49" s="24"/>
      <c r="K49" s="24"/>
      <c r="L49" s="24"/>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row>
    <row r="50" spans="1:48" ht="30.75" customHeight="1">
      <c r="A50" s="26"/>
      <c r="D50" s="1"/>
      <c r="E50" s="2"/>
      <c r="F50" s="2"/>
      <c r="G50" s="2"/>
      <c r="H50" s="2"/>
      <c r="I50" s="24"/>
      <c r="J50" s="24"/>
      <c r="K50" s="24"/>
      <c r="L50" s="24"/>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row>
    <row r="51" spans="1:48" ht="30.75" customHeight="1">
      <c r="A51" s="26"/>
      <c r="D51" s="3"/>
      <c r="E51" s="2"/>
      <c r="F51" s="2"/>
      <c r="G51" s="2"/>
      <c r="H51" s="2"/>
      <c r="I51" s="24"/>
      <c r="J51" s="24"/>
      <c r="K51" s="24"/>
      <c r="L51" s="24"/>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row>
    <row r="52" spans="1:48" ht="30.75" customHeight="1">
      <c r="A52" s="26"/>
      <c r="D52" s="1"/>
      <c r="E52" s="2"/>
      <c r="F52" s="2"/>
      <c r="G52" s="2"/>
      <c r="H52" s="2"/>
      <c r="I52" s="2"/>
      <c r="J52" s="2"/>
      <c r="K52" s="2"/>
      <c r="L52" s="2"/>
      <c r="M52" s="9"/>
      <c r="N52" s="9"/>
      <c r="O52" s="9"/>
      <c r="P52" s="2"/>
      <c r="Q52" s="9"/>
      <c r="R52" s="2"/>
      <c r="S52" s="2"/>
      <c r="T52" s="2"/>
      <c r="U52" s="2"/>
      <c r="V52" s="2"/>
      <c r="W52" s="2"/>
      <c r="X52" s="2"/>
      <c r="Y52" s="2"/>
      <c r="Z52" s="2"/>
      <c r="AA52" s="2"/>
      <c r="AB52" s="2"/>
      <c r="AC52" s="2"/>
      <c r="AD52" s="2"/>
      <c r="AE52" s="20"/>
      <c r="AF52" s="8"/>
      <c r="AG52" s="16"/>
      <c r="AH52" s="16"/>
      <c r="AI52" s="16"/>
      <c r="AJ52" s="16"/>
      <c r="AK52" s="16"/>
      <c r="AL52" s="16"/>
      <c r="AM52" s="16"/>
      <c r="AN52" s="16"/>
      <c r="AO52" s="16"/>
      <c r="AP52" s="16"/>
      <c r="AQ52" s="16"/>
      <c r="AR52" s="16"/>
      <c r="AS52" s="2"/>
      <c r="AT52" s="2"/>
      <c r="AU52" s="2"/>
      <c r="AV52" s="2"/>
    </row>
    <row r="53" spans="1:48" ht="30.75" customHeight="1">
      <c r="A53" s="9"/>
      <c r="D53" s="1"/>
      <c r="E53" s="2"/>
      <c r="F53" s="2"/>
      <c r="G53" s="2"/>
      <c r="H53" s="2"/>
      <c r="I53" s="2"/>
      <c r="J53" s="2"/>
      <c r="K53" s="2"/>
      <c r="L53" s="2"/>
      <c r="M53" s="9"/>
      <c r="N53" s="9"/>
      <c r="O53" s="9"/>
      <c r="P53" s="2"/>
      <c r="Q53" s="9"/>
      <c r="R53" s="2"/>
      <c r="S53" s="2"/>
      <c r="T53" s="2"/>
      <c r="U53" s="2"/>
      <c r="V53" s="2"/>
      <c r="W53" s="2"/>
      <c r="X53" s="2"/>
      <c r="Y53" s="2"/>
      <c r="Z53" s="2"/>
      <c r="AA53" s="2"/>
      <c r="AB53" s="2"/>
      <c r="AC53" s="2"/>
      <c r="AD53" s="2"/>
      <c r="AE53" s="8"/>
      <c r="AF53" s="8"/>
      <c r="AG53" s="16"/>
      <c r="AH53" s="16"/>
      <c r="AI53" s="16"/>
      <c r="AJ53" s="16"/>
      <c r="AK53" s="16"/>
      <c r="AL53" s="16"/>
      <c r="AM53" s="16"/>
      <c r="AN53" s="16"/>
      <c r="AO53" s="16"/>
      <c r="AP53" s="16"/>
      <c r="AQ53" s="16"/>
      <c r="AR53" s="16"/>
      <c r="AS53" s="2"/>
      <c r="AT53" s="2"/>
      <c r="AU53" s="2"/>
      <c r="AV53" s="2"/>
    </row>
    <row r="54" spans="1:48" ht="30.75" customHeight="1">
      <c r="A54" s="9"/>
      <c r="D54" s="1"/>
      <c r="E54" s="2"/>
      <c r="F54" s="2"/>
      <c r="G54" s="2"/>
      <c r="H54" s="2"/>
      <c r="I54" s="2"/>
      <c r="J54" s="2"/>
      <c r="K54" s="2"/>
      <c r="L54" s="2"/>
      <c r="M54" s="15"/>
      <c r="N54" s="15"/>
      <c r="O54" s="15"/>
      <c r="P54" s="2"/>
      <c r="Q54" s="15"/>
      <c r="R54" s="2"/>
      <c r="S54" s="2"/>
      <c r="T54" s="2"/>
      <c r="U54" s="2"/>
      <c r="V54" s="2"/>
      <c r="W54" s="2"/>
      <c r="X54" s="2"/>
      <c r="Y54" s="2"/>
      <c r="Z54" s="2"/>
      <c r="AA54" s="2"/>
      <c r="AB54" s="2"/>
      <c r="AC54" s="2"/>
      <c r="AD54" s="2"/>
      <c r="AE54" s="20"/>
      <c r="AF54" s="8"/>
      <c r="AG54" s="16"/>
      <c r="AH54" s="16"/>
      <c r="AI54" s="16"/>
      <c r="AJ54" s="16"/>
      <c r="AK54" s="16"/>
      <c r="AL54" s="16"/>
      <c r="AM54" s="16"/>
      <c r="AN54" s="16"/>
      <c r="AO54" s="16"/>
      <c r="AP54" s="16"/>
      <c r="AQ54" s="16"/>
      <c r="AR54" s="16"/>
      <c r="AS54" s="2"/>
      <c r="AT54" s="2"/>
      <c r="AU54" s="2"/>
      <c r="AV54" s="2"/>
    </row>
    <row r="55" spans="1:48" ht="30.75" customHeight="1">
      <c r="A55" s="9"/>
      <c r="D55" s="1"/>
      <c r="E55" s="2"/>
      <c r="F55" s="2"/>
      <c r="G55" s="2"/>
      <c r="H55" s="2"/>
      <c r="I55" s="2"/>
      <c r="J55" s="2"/>
      <c r="K55" s="2"/>
      <c r="L55" s="2"/>
      <c r="M55" s="9"/>
      <c r="N55" s="15"/>
      <c r="O55" s="15"/>
      <c r="P55" s="2"/>
      <c r="Q55" s="15"/>
      <c r="R55" s="2"/>
      <c r="S55" s="2"/>
      <c r="T55" s="2"/>
      <c r="U55" s="2"/>
      <c r="V55" s="2"/>
      <c r="W55" s="2"/>
      <c r="X55" s="2"/>
      <c r="Y55" s="2"/>
      <c r="Z55" s="2"/>
      <c r="AA55" s="2"/>
      <c r="AB55" s="2"/>
      <c r="AC55" s="2"/>
      <c r="AD55" s="2"/>
      <c r="AE55" s="8"/>
      <c r="AF55" s="8"/>
      <c r="AG55" s="16"/>
      <c r="AH55" s="16"/>
      <c r="AI55" s="16"/>
      <c r="AJ55" s="16"/>
      <c r="AK55" s="16"/>
      <c r="AL55" s="16"/>
      <c r="AM55" s="16"/>
      <c r="AN55" s="16"/>
      <c r="AO55" s="16"/>
      <c r="AP55" s="16"/>
      <c r="AQ55" s="16"/>
      <c r="AR55" s="16"/>
      <c r="AS55" s="2"/>
      <c r="AT55" s="2"/>
      <c r="AU55" s="2"/>
      <c r="AV55" s="2"/>
    </row>
    <row r="56" spans="1:48" ht="30.75" customHeight="1">
      <c r="A56" s="9"/>
      <c r="D56" s="1"/>
      <c r="E56" s="2"/>
      <c r="F56" s="2"/>
      <c r="G56" s="2"/>
      <c r="H56" s="2"/>
      <c r="I56" s="2"/>
      <c r="J56" s="2"/>
      <c r="K56" s="2"/>
      <c r="L56" s="2"/>
      <c r="M56" s="9"/>
      <c r="N56" s="9"/>
      <c r="O56" s="9"/>
      <c r="P56" s="2"/>
      <c r="Q56" s="9"/>
      <c r="R56" s="2"/>
      <c r="S56" s="2"/>
      <c r="T56" s="2"/>
      <c r="U56" s="2"/>
      <c r="V56" s="2"/>
      <c r="W56" s="2"/>
      <c r="X56" s="2"/>
      <c r="Y56" s="2"/>
      <c r="Z56" s="2"/>
      <c r="AA56" s="2"/>
      <c r="AB56" s="2"/>
      <c r="AC56" s="2"/>
      <c r="AD56" s="2"/>
      <c r="AE56" s="20"/>
      <c r="AF56" s="8"/>
      <c r="AG56" s="16"/>
      <c r="AH56" s="16"/>
      <c r="AI56" s="16"/>
      <c r="AJ56" s="16"/>
      <c r="AK56" s="16"/>
      <c r="AL56" s="16"/>
      <c r="AM56" s="16"/>
      <c r="AN56" s="16"/>
      <c r="AO56" s="16"/>
      <c r="AP56" s="16"/>
      <c r="AQ56" s="16"/>
      <c r="AR56" s="16"/>
      <c r="AS56" s="2"/>
      <c r="AT56" s="2"/>
      <c r="AU56" s="2"/>
      <c r="AV56" s="2"/>
    </row>
    <row r="57" spans="1:48" ht="30.75" customHeight="1">
      <c r="A57" s="9"/>
      <c r="D57" s="1"/>
      <c r="E57" s="2"/>
      <c r="F57" s="2"/>
      <c r="G57" s="2"/>
      <c r="H57" s="2"/>
      <c r="I57" s="2"/>
      <c r="J57" s="2"/>
      <c r="K57" s="2"/>
      <c r="L57" s="2"/>
      <c r="M57" s="9"/>
      <c r="N57" s="9"/>
      <c r="O57" s="9"/>
      <c r="P57" s="2"/>
      <c r="Q57" s="9"/>
      <c r="R57" s="2"/>
      <c r="S57" s="2"/>
      <c r="T57" s="2"/>
      <c r="U57" s="2"/>
      <c r="V57" s="2"/>
      <c r="W57" s="2"/>
      <c r="X57" s="2"/>
      <c r="Y57" s="2"/>
      <c r="Z57" s="2"/>
      <c r="AA57" s="2"/>
      <c r="AB57" s="2"/>
      <c r="AC57" s="2"/>
      <c r="AD57" s="2"/>
      <c r="AE57" s="8"/>
      <c r="AF57" s="8"/>
      <c r="AG57" s="16"/>
      <c r="AH57" s="16"/>
      <c r="AI57" s="16"/>
      <c r="AJ57" s="16"/>
      <c r="AK57" s="16"/>
      <c r="AL57" s="16"/>
      <c r="AM57" s="16"/>
      <c r="AN57" s="16"/>
      <c r="AO57" s="16"/>
      <c r="AP57" s="16"/>
      <c r="AQ57" s="16"/>
      <c r="AR57" s="16"/>
      <c r="AS57" s="2"/>
      <c r="AT57" s="2"/>
      <c r="AU57" s="2"/>
      <c r="AV57" s="2"/>
    </row>
    <row r="58" spans="1:48" ht="30.75" customHeight="1">
      <c r="A58" s="9"/>
      <c r="D58" s="1"/>
      <c r="E58" s="2"/>
      <c r="F58" s="2"/>
      <c r="G58" s="2"/>
      <c r="H58" s="2"/>
      <c r="I58" s="2"/>
      <c r="J58" s="2"/>
      <c r="K58" s="2"/>
      <c r="L58" s="2"/>
      <c r="M58" s="15"/>
      <c r="N58" s="15"/>
      <c r="O58" s="15"/>
      <c r="P58" s="2"/>
      <c r="Q58" s="15"/>
      <c r="R58" s="2"/>
      <c r="S58" s="2"/>
      <c r="T58" s="2"/>
      <c r="U58" s="2"/>
      <c r="V58" s="2"/>
      <c r="W58" s="2"/>
      <c r="X58" s="2"/>
      <c r="Y58" s="2"/>
      <c r="Z58" s="2"/>
      <c r="AA58" s="2"/>
      <c r="AB58" s="2"/>
      <c r="AC58" s="2"/>
      <c r="AD58" s="2"/>
      <c r="AE58" s="20"/>
      <c r="AF58" s="8"/>
      <c r="AG58" s="16"/>
      <c r="AH58" s="16"/>
      <c r="AI58" s="16"/>
      <c r="AJ58" s="16"/>
      <c r="AK58" s="16"/>
      <c r="AL58" s="16"/>
      <c r="AM58" s="16"/>
      <c r="AN58" s="16"/>
      <c r="AO58" s="16"/>
      <c r="AP58" s="16"/>
      <c r="AQ58" s="16"/>
      <c r="AR58" s="16"/>
      <c r="AS58" s="2"/>
      <c r="AT58" s="2"/>
      <c r="AU58" s="2"/>
      <c r="AV58" s="2"/>
    </row>
    <row r="59" spans="1:48" ht="30.75" customHeight="1">
      <c r="A59" s="9"/>
      <c r="D59" s="1"/>
      <c r="E59" s="2"/>
      <c r="F59" s="2"/>
      <c r="G59" s="2"/>
      <c r="H59" s="2"/>
      <c r="I59" s="2"/>
      <c r="J59" s="2"/>
      <c r="K59" s="2"/>
      <c r="L59" s="2"/>
      <c r="M59" s="9"/>
      <c r="N59" s="15"/>
      <c r="O59" s="15"/>
      <c r="P59" s="2"/>
      <c r="Q59" s="15"/>
      <c r="R59" s="2"/>
      <c r="S59" s="2"/>
      <c r="T59" s="2"/>
      <c r="U59" s="2"/>
      <c r="V59" s="2"/>
      <c r="W59" s="2"/>
      <c r="X59" s="2"/>
      <c r="Y59" s="2"/>
      <c r="Z59" s="2"/>
      <c r="AA59" s="2"/>
      <c r="AB59" s="2"/>
      <c r="AC59" s="2"/>
      <c r="AD59" s="2"/>
      <c r="AE59" s="8"/>
      <c r="AF59" s="8"/>
      <c r="AG59" s="16"/>
      <c r="AH59" s="16"/>
      <c r="AI59" s="16"/>
      <c r="AJ59" s="16"/>
      <c r="AK59" s="16"/>
      <c r="AL59" s="16"/>
      <c r="AM59" s="16"/>
      <c r="AN59" s="16"/>
      <c r="AO59" s="16"/>
      <c r="AP59" s="16"/>
      <c r="AQ59" s="16"/>
      <c r="AR59" s="16"/>
      <c r="AS59" s="2"/>
      <c r="AT59" s="2"/>
      <c r="AU59" s="2"/>
      <c r="AV59" s="2"/>
    </row>
    <row r="60" spans="1:48" ht="30.75" customHeight="1">
      <c r="A60" s="9"/>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row>
    <row r="61" spans="1:48" ht="10.5" customHeight="1">
      <c r="A61" s="2"/>
      <c r="D61" s="1"/>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row>
    <row r="62" spans="1:48" ht="10.5" customHeight="1">
      <c r="A62" s="19"/>
      <c r="D62" s="1"/>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row>
    <row r="63" spans="1:48" ht="10.5" customHeight="1">
      <c r="A63" s="19"/>
      <c r="D63" s="1"/>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row>
    <row r="64" spans="1:48" ht="10.5" customHeight="1">
      <c r="A64" s="2"/>
      <c r="D64" s="1"/>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row>
    <row r="65" spans="1:40" ht="10.5" customHeight="1">
      <c r="A65" s="19"/>
      <c r="D65" s="1"/>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row>
    <row r="66" spans="1:40" ht="10.5" customHeight="1">
      <c r="A66" s="19"/>
    </row>
  </sheetData>
  <sheetProtection algorithmName="SHA-512" hashValue="Dj5vGw+eofRaGean0v9puPh09StmUZTTE6B87SS/3pB2dGJWJChbRsp9y/6g7h/HDwFD2DQuix89s5TspLikjQ==" saltValue="urKjJVmxbxPDWvckbpUGHw==" spinCount="100000" sheet="1" objects="1" scenarios="1" formatCells="0" formatColumns="0" formatRows="0" insertRows="0"/>
  <mergeCells count="291">
    <mergeCell ref="AU1:CI38"/>
    <mergeCell ref="B3:H4"/>
    <mergeCell ref="I3:AR4"/>
    <mergeCell ref="B6:AR7"/>
    <mergeCell ref="B9:F9"/>
    <mergeCell ref="G9:N9"/>
    <mergeCell ref="Q9:R9"/>
    <mergeCell ref="S9:T9"/>
    <mergeCell ref="U9:V9"/>
    <mergeCell ref="AM10:AR10"/>
    <mergeCell ref="AI9:AL9"/>
    <mergeCell ref="AM9:AR9"/>
    <mergeCell ref="B10:F10"/>
    <mergeCell ref="G10:N10"/>
    <mergeCell ref="Q10:R10"/>
    <mergeCell ref="S10:T10"/>
    <mergeCell ref="U10:V10"/>
    <mergeCell ref="W10:X10"/>
    <mergeCell ref="Y10:Z10"/>
    <mergeCell ref="W9:X9"/>
    <mergeCell ref="Y9:Z9"/>
    <mergeCell ref="AA9:AB9"/>
    <mergeCell ref="AC9:AD9"/>
    <mergeCell ref="AE9:AF9"/>
    <mergeCell ref="AG9:AH9"/>
    <mergeCell ref="Q11:R11"/>
    <mergeCell ref="S11:T11"/>
    <mergeCell ref="U11:V11"/>
    <mergeCell ref="AA10:AB10"/>
    <mergeCell ref="AC10:AD10"/>
    <mergeCell ref="AE10:AF10"/>
    <mergeCell ref="AG10:AH10"/>
    <mergeCell ref="O9:P9"/>
    <mergeCell ref="O10:P10"/>
    <mergeCell ref="AI10:AL10"/>
    <mergeCell ref="AA12:AB12"/>
    <mergeCell ref="AC12:AD12"/>
    <mergeCell ref="AE12:AF12"/>
    <mergeCell ref="AG12:AH12"/>
    <mergeCell ref="AI12:AL12"/>
    <mergeCell ref="AM12:AR12"/>
    <mergeCell ref="AI11:AL11"/>
    <mergeCell ref="AM11:AR11"/>
    <mergeCell ref="AA11:AB11"/>
    <mergeCell ref="AC11:AD11"/>
    <mergeCell ref="AE11:AF11"/>
    <mergeCell ref="AG11:AH11"/>
    <mergeCell ref="B12:F12"/>
    <mergeCell ref="G12:N12"/>
    <mergeCell ref="Q12:R12"/>
    <mergeCell ref="S12:T12"/>
    <mergeCell ref="U12:V12"/>
    <mergeCell ref="W12:X12"/>
    <mergeCell ref="Y12:Z12"/>
    <mergeCell ref="W11:X11"/>
    <mergeCell ref="Y11:Z11"/>
    <mergeCell ref="B11:F11"/>
    <mergeCell ref="G11:N11"/>
    <mergeCell ref="O11:P11"/>
    <mergeCell ref="O12:P12"/>
    <mergeCell ref="AM14:AR14"/>
    <mergeCell ref="AI13:AL13"/>
    <mergeCell ref="AM13:AR13"/>
    <mergeCell ref="B14:F14"/>
    <mergeCell ref="G14:N14"/>
    <mergeCell ref="Q14:R14"/>
    <mergeCell ref="S14:T14"/>
    <mergeCell ref="U14:V14"/>
    <mergeCell ref="W14:X14"/>
    <mergeCell ref="Y14:Z14"/>
    <mergeCell ref="W13:X13"/>
    <mergeCell ref="Y13:Z13"/>
    <mergeCell ref="AA13:AB13"/>
    <mergeCell ref="AC13:AD13"/>
    <mergeCell ref="AE13:AF13"/>
    <mergeCell ref="AG13:AH13"/>
    <mergeCell ref="B13:F13"/>
    <mergeCell ref="G13:N13"/>
    <mergeCell ref="Q13:R13"/>
    <mergeCell ref="S13:T13"/>
    <mergeCell ref="U13:V13"/>
    <mergeCell ref="O13:P13"/>
    <mergeCell ref="Q15:R15"/>
    <mergeCell ref="S15:T15"/>
    <mergeCell ref="U15:V15"/>
    <mergeCell ref="AA14:AB14"/>
    <mergeCell ref="AC14:AD14"/>
    <mergeCell ref="AE14:AF14"/>
    <mergeCell ref="AG14:AH14"/>
    <mergeCell ref="AI14:AL14"/>
    <mergeCell ref="O14:P14"/>
    <mergeCell ref="O15:P15"/>
    <mergeCell ref="AA16:AB16"/>
    <mergeCell ref="AC16:AD16"/>
    <mergeCell ref="AE16:AF16"/>
    <mergeCell ref="AG16:AH16"/>
    <mergeCell ref="AI16:AL16"/>
    <mergeCell ref="AM16:AR16"/>
    <mergeCell ref="AI15:AL15"/>
    <mergeCell ref="AM15:AR15"/>
    <mergeCell ref="B16:F16"/>
    <mergeCell ref="G16:N16"/>
    <mergeCell ref="Q16:R16"/>
    <mergeCell ref="S16:T16"/>
    <mergeCell ref="U16:V16"/>
    <mergeCell ref="W16:X16"/>
    <mergeCell ref="Y16:Z16"/>
    <mergeCell ref="W15:X15"/>
    <mergeCell ref="Y15:Z15"/>
    <mergeCell ref="AA15:AB15"/>
    <mergeCell ref="AC15:AD15"/>
    <mergeCell ref="AE15:AF15"/>
    <mergeCell ref="AG15:AH15"/>
    <mergeCell ref="B15:F15"/>
    <mergeCell ref="G15:N15"/>
    <mergeCell ref="O16:P16"/>
    <mergeCell ref="AM18:AR18"/>
    <mergeCell ref="AI17:AL17"/>
    <mergeCell ref="AM17:AR17"/>
    <mergeCell ref="B18:F18"/>
    <mergeCell ref="G18:N18"/>
    <mergeCell ref="Q18:R18"/>
    <mergeCell ref="S18:T18"/>
    <mergeCell ref="U18:V18"/>
    <mergeCell ref="W18:X18"/>
    <mergeCell ref="Y18:Z18"/>
    <mergeCell ref="W17:X17"/>
    <mergeCell ref="Y17:Z17"/>
    <mergeCell ref="AA17:AB17"/>
    <mergeCell ref="AC17:AD17"/>
    <mergeCell ref="AE17:AF17"/>
    <mergeCell ref="AG17:AH17"/>
    <mergeCell ref="B17:F17"/>
    <mergeCell ref="G17:N17"/>
    <mergeCell ref="Q17:R17"/>
    <mergeCell ref="S17:T17"/>
    <mergeCell ref="U17:V17"/>
    <mergeCell ref="O17:P17"/>
    <mergeCell ref="O18:P18"/>
    <mergeCell ref="AA18:AB18"/>
    <mergeCell ref="AC18:AD18"/>
    <mergeCell ref="AE18:AF18"/>
    <mergeCell ref="AG18:AH18"/>
    <mergeCell ref="AI18:AL18"/>
    <mergeCell ref="AA20:AB20"/>
    <mergeCell ref="AC20:AD20"/>
    <mergeCell ref="AE20:AF20"/>
    <mergeCell ref="AG20:AH20"/>
    <mergeCell ref="AI20:AL20"/>
    <mergeCell ref="AM20:AR20"/>
    <mergeCell ref="AI19:AL19"/>
    <mergeCell ref="AM19:AR19"/>
    <mergeCell ref="B20:F20"/>
    <mergeCell ref="G20:N20"/>
    <mergeCell ref="Q20:R20"/>
    <mergeCell ref="S20:T20"/>
    <mergeCell ref="U20:V20"/>
    <mergeCell ref="W20:X20"/>
    <mergeCell ref="Y20:Z20"/>
    <mergeCell ref="W19:X19"/>
    <mergeCell ref="Y19:Z19"/>
    <mergeCell ref="AA19:AB19"/>
    <mergeCell ref="AC19:AD19"/>
    <mergeCell ref="AE19:AF19"/>
    <mergeCell ref="AG19:AH19"/>
    <mergeCell ref="B19:F19"/>
    <mergeCell ref="G19:N19"/>
    <mergeCell ref="O19:P19"/>
    <mergeCell ref="O20:P20"/>
    <mergeCell ref="Q19:R19"/>
    <mergeCell ref="S19:T19"/>
    <mergeCell ref="U19:V19"/>
    <mergeCell ref="AM22:AR22"/>
    <mergeCell ref="AI21:AL21"/>
    <mergeCell ref="AM21:AR21"/>
    <mergeCell ref="B22:F22"/>
    <mergeCell ref="G22:N22"/>
    <mergeCell ref="Q22:R22"/>
    <mergeCell ref="S22:T22"/>
    <mergeCell ref="U22:V22"/>
    <mergeCell ref="W22:X22"/>
    <mergeCell ref="Y22:Z22"/>
    <mergeCell ref="W21:X21"/>
    <mergeCell ref="Y21:Z21"/>
    <mergeCell ref="AA21:AB21"/>
    <mergeCell ref="AC21:AD21"/>
    <mergeCell ref="AE21:AF21"/>
    <mergeCell ref="AG21:AH21"/>
    <mergeCell ref="B21:F21"/>
    <mergeCell ref="G21:N21"/>
    <mergeCell ref="Q21:R21"/>
    <mergeCell ref="S21:T21"/>
    <mergeCell ref="U21:V21"/>
    <mergeCell ref="O21:P21"/>
    <mergeCell ref="O22:P22"/>
    <mergeCell ref="AA22:AB22"/>
    <mergeCell ref="AC22:AD22"/>
    <mergeCell ref="AE22:AF22"/>
    <mergeCell ref="AG22:AH22"/>
    <mergeCell ref="AI22:AL22"/>
    <mergeCell ref="AA24:AB24"/>
    <mergeCell ref="AC24:AD24"/>
    <mergeCell ref="AE24:AF24"/>
    <mergeCell ref="AG24:AH24"/>
    <mergeCell ref="AI24:AL24"/>
    <mergeCell ref="AM24:AR24"/>
    <mergeCell ref="AI23:AL23"/>
    <mergeCell ref="AM23:AR23"/>
    <mergeCell ref="B24:F24"/>
    <mergeCell ref="G24:N24"/>
    <mergeCell ref="Q24:R24"/>
    <mergeCell ref="S24:T24"/>
    <mergeCell ref="U24:V24"/>
    <mergeCell ref="W24:X24"/>
    <mergeCell ref="Y24:Z24"/>
    <mergeCell ref="W23:X23"/>
    <mergeCell ref="Y23:Z23"/>
    <mergeCell ref="AA23:AB23"/>
    <mergeCell ref="AC23:AD23"/>
    <mergeCell ref="AE23:AF23"/>
    <mergeCell ref="AG23:AH23"/>
    <mergeCell ref="B23:F23"/>
    <mergeCell ref="G23:N23"/>
    <mergeCell ref="O23:P23"/>
    <mergeCell ref="O24:P24"/>
    <mergeCell ref="Q23:R23"/>
    <mergeCell ref="S23:T23"/>
    <mergeCell ref="U23:V23"/>
    <mergeCell ref="B30:N30"/>
    <mergeCell ref="O30:T30"/>
    <mergeCell ref="U30:Z30"/>
    <mergeCell ref="AA30:AF30"/>
    <mergeCell ref="AG30:AL30"/>
    <mergeCell ref="AM30:AR30"/>
    <mergeCell ref="B25:AH25"/>
    <mergeCell ref="AI25:AL25"/>
    <mergeCell ref="AM25:AR25"/>
    <mergeCell ref="B29:N29"/>
    <mergeCell ref="O29:T29"/>
    <mergeCell ref="U29:Z29"/>
    <mergeCell ref="AA29:AF29"/>
    <mergeCell ref="AG29:AL29"/>
    <mergeCell ref="AM29:AR29"/>
    <mergeCell ref="B32:N32"/>
    <mergeCell ref="O32:T32"/>
    <mergeCell ref="U32:Z32"/>
    <mergeCell ref="AA32:AF32"/>
    <mergeCell ref="AG32:AL32"/>
    <mergeCell ref="AM32:AR32"/>
    <mergeCell ref="B31:N31"/>
    <mergeCell ref="O31:T31"/>
    <mergeCell ref="U31:Z31"/>
    <mergeCell ref="AA31:AF31"/>
    <mergeCell ref="AG31:AL31"/>
    <mergeCell ref="AM31:AR31"/>
    <mergeCell ref="B34:N34"/>
    <mergeCell ref="O34:T34"/>
    <mergeCell ref="U34:Z34"/>
    <mergeCell ref="AA34:AF34"/>
    <mergeCell ref="AG34:AL34"/>
    <mergeCell ref="AM34:AR34"/>
    <mergeCell ref="B33:N33"/>
    <mergeCell ref="O33:T33"/>
    <mergeCell ref="U33:Z33"/>
    <mergeCell ref="AA33:AF33"/>
    <mergeCell ref="AG33:AL33"/>
    <mergeCell ref="AM33:AR33"/>
    <mergeCell ref="B36:N36"/>
    <mergeCell ref="O36:T36"/>
    <mergeCell ref="U36:Z36"/>
    <mergeCell ref="AA36:AF36"/>
    <mergeCell ref="AG36:AL36"/>
    <mergeCell ref="AM36:AR36"/>
    <mergeCell ref="B35:N35"/>
    <mergeCell ref="O35:T35"/>
    <mergeCell ref="U35:Z35"/>
    <mergeCell ref="AA35:AF35"/>
    <mergeCell ref="AG35:AL35"/>
    <mergeCell ref="AM35:AR35"/>
    <mergeCell ref="B38:R38"/>
    <mergeCell ref="S38:W38"/>
    <mergeCell ref="X38:AB38"/>
    <mergeCell ref="AC38:AG38"/>
    <mergeCell ref="AH38:AL38"/>
    <mergeCell ref="AM38:AR38"/>
    <mergeCell ref="B37:N37"/>
    <mergeCell ref="O37:T37"/>
    <mergeCell ref="U37:Z37"/>
    <mergeCell ref="AA37:AF37"/>
    <mergeCell ref="AG37:AL37"/>
    <mergeCell ref="AM37:AR37"/>
  </mergeCells>
  <phoneticPr fontId="3"/>
  <conditionalFormatting sqref="B10:AH24 AM10:AR24">
    <cfRule type="cellIs" dxfId="1" priority="1" operator="equal">
      <formula>""</formula>
    </cfRule>
  </conditionalFormatting>
  <dataValidations count="1">
    <dataValidation type="list" allowBlank="1" showInputMessage="1" showErrorMessage="1" sqref="B10:F24" xr:uid="{6E9BD779-7399-40C1-B701-F1B809EC8C5F}">
      <formula1>$B$30:$B$36</formula1>
    </dataValidation>
  </dataValidations>
  <printOptions horizontalCentered="1"/>
  <pageMargins left="0.59055118110236227" right="0.23622047244094491" top="0.59055118110236227" bottom="0.55118110236220474" header="0.11811023622047245" footer="0.19685039370078741"/>
  <pageSetup paperSize="9" scale="50" fitToHeight="0"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79BA-D721-4DE1-83F6-DEDDB2450C0C}">
  <sheetPr>
    <tabColor theme="0" tint="-0.499984740745262"/>
  </sheetPr>
  <dimension ref="A1:M53"/>
  <sheetViews>
    <sheetView zoomScale="115" zoomScaleNormal="115" workbookViewId="0">
      <selection sqref="A1:XFD1048576"/>
    </sheetView>
  </sheetViews>
  <sheetFormatPr defaultColWidth="8.77734375" defaultRowHeight="13.2"/>
  <cols>
    <col min="1" max="1" width="6.109375" style="31" customWidth="1"/>
    <col min="2" max="3" width="11.109375" style="31" customWidth="1"/>
    <col min="4" max="4" width="4.44140625" style="31" customWidth="1"/>
    <col min="5" max="8" width="11.109375" style="31" customWidth="1"/>
    <col min="9" max="9" width="4.44140625" style="31" customWidth="1"/>
    <col min="10" max="11" width="11.109375" style="31" customWidth="1"/>
    <col min="12" max="12" width="8.77734375" style="32"/>
    <col min="13" max="13" width="8.77734375" style="33"/>
    <col min="14" max="16384" width="8.77734375" style="32"/>
  </cols>
  <sheetData>
    <row r="1" spans="1:13" ht="23.4" customHeight="1">
      <c r="A1" s="445" t="s">
        <v>94</v>
      </c>
      <c r="B1" s="446"/>
      <c r="C1" s="446"/>
      <c r="D1" s="446"/>
      <c r="E1" s="447"/>
      <c r="F1" s="445" t="s">
        <v>95</v>
      </c>
      <c r="G1" s="447"/>
      <c r="H1" s="448" t="s">
        <v>103</v>
      </c>
      <c r="I1" s="449"/>
      <c r="J1" s="450"/>
      <c r="K1" s="451" t="s">
        <v>104</v>
      </c>
      <c r="M1" s="33" t="s">
        <v>117</v>
      </c>
    </row>
    <row r="2" spans="1:13" ht="11.4">
      <c r="A2" s="454" t="s">
        <v>105</v>
      </c>
      <c r="B2" s="454" t="s">
        <v>96</v>
      </c>
      <c r="C2" s="445" t="s">
        <v>96</v>
      </c>
      <c r="D2" s="446"/>
      <c r="E2" s="447"/>
      <c r="F2" s="454" t="s">
        <v>97</v>
      </c>
      <c r="G2" s="454" t="s">
        <v>98</v>
      </c>
      <c r="H2" s="445" t="s">
        <v>99</v>
      </c>
      <c r="I2" s="446"/>
      <c r="J2" s="447"/>
      <c r="K2" s="452"/>
      <c r="M2" s="33" t="s">
        <v>178</v>
      </c>
    </row>
    <row r="3" spans="1:13">
      <c r="A3" s="455"/>
      <c r="B3" s="455"/>
      <c r="C3" s="37" t="s">
        <v>100</v>
      </c>
      <c r="D3" s="38" t="s">
        <v>101</v>
      </c>
      <c r="E3" s="38" t="s">
        <v>102</v>
      </c>
      <c r="F3" s="455"/>
      <c r="G3" s="455"/>
      <c r="H3" s="37" t="s">
        <v>100</v>
      </c>
      <c r="I3" s="38" t="s">
        <v>101</v>
      </c>
      <c r="J3" s="39" t="s">
        <v>102</v>
      </c>
      <c r="K3" s="453"/>
      <c r="M3" s="227" t="s">
        <v>199</v>
      </c>
    </row>
    <row r="4" spans="1:13" ht="13.8" customHeight="1">
      <c r="A4" s="40">
        <v>1</v>
      </c>
      <c r="B4" s="41">
        <v>58000</v>
      </c>
      <c r="C4" s="42"/>
      <c r="D4" s="43" t="s">
        <v>101</v>
      </c>
      <c r="E4" s="44">
        <v>63000</v>
      </c>
      <c r="F4" s="40">
        <v>360</v>
      </c>
      <c r="G4" s="40">
        <v>480</v>
      </c>
      <c r="H4" s="42"/>
      <c r="I4" s="43" t="s">
        <v>101</v>
      </c>
      <c r="J4" s="44">
        <v>85050</v>
      </c>
      <c r="K4" s="40">
        <v>480</v>
      </c>
    </row>
    <row r="5" spans="1:13" ht="13.8" customHeight="1">
      <c r="A5" s="40">
        <v>2</v>
      </c>
      <c r="B5" s="41">
        <v>68000</v>
      </c>
      <c r="C5" s="45">
        <v>63000</v>
      </c>
      <c r="D5" s="43" t="s">
        <v>101</v>
      </c>
      <c r="E5" s="44">
        <v>73000</v>
      </c>
      <c r="F5" s="40">
        <v>420</v>
      </c>
      <c r="G5" s="40">
        <v>570</v>
      </c>
      <c r="H5" s="45">
        <v>85050</v>
      </c>
      <c r="I5" s="43" t="s">
        <v>101</v>
      </c>
      <c r="J5" s="44">
        <v>98550</v>
      </c>
      <c r="K5" s="40">
        <v>570</v>
      </c>
    </row>
    <row r="6" spans="1:13" ht="13.8" customHeight="1">
      <c r="A6" s="40">
        <v>3</v>
      </c>
      <c r="B6" s="41">
        <v>78000</v>
      </c>
      <c r="C6" s="45">
        <v>73000</v>
      </c>
      <c r="D6" s="43" t="s">
        <v>101</v>
      </c>
      <c r="E6" s="44">
        <v>83000</v>
      </c>
      <c r="F6" s="40">
        <v>480</v>
      </c>
      <c r="G6" s="40">
        <v>650</v>
      </c>
      <c r="H6" s="45">
        <v>98550</v>
      </c>
      <c r="I6" s="43" t="s">
        <v>101</v>
      </c>
      <c r="J6" s="44">
        <v>112050</v>
      </c>
      <c r="K6" s="40">
        <v>650</v>
      </c>
    </row>
    <row r="7" spans="1:13" ht="13.8" customHeight="1">
      <c r="A7" s="40">
        <v>4</v>
      </c>
      <c r="B7" s="41">
        <v>88000</v>
      </c>
      <c r="C7" s="45">
        <v>83000</v>
      </c>
      <c r="D7" s="43" t="s">
        <v>101</v>
      </c>
      <c r="E7" s="44">
        <v>93000</v>
      </c>
      <c r="F7" s="40">
        <v>540</v>
      </c>
      <c r="G7" s="40">
        <v>740</v>
      </c>
      <c r="H7" s="45">
        <v>112050</v>
      </c>
      <c r="I7" s="43" t="s">
        <v>101</v>
      </c>
      <c r="J7" s="44">
        <v>125550</v>
      </c>
      <c r="K7" s="40">
        <v>740</v>
      </c>
    </row>
    <row r="8" spans="1:13" ht="13.8" customHeight="1">
      <c r="A8" s="40">
        <v>5</v>
      </c>
      <c r="B8" s="41">
        <v>98000</v>
      </c>
      <c r="C8" s="45">
        <v>93000</v>
      </c>
      <c r="D8" s="43" t="s">
        <v>101</v>
      </c>
      <c r="E8" s="44">
        <v>101000</v>
      </c>
      <c r="F8" s="40">
        <v>610</v>
      </c>
      <c r="G8" s="40">
        <v>820</v>
      </c>
      <c r="H8" s="45">
        <v>125550</v>
      </c>
      <c r="I8" s="43" t="s">
        <v>101</v>
      </c>
      <c r="J8" s="44">
        <v>136350</v>
      </c>
      <c r="K8" s="40">
        <v>820</v>
      </c>
    </row>
    <row r="9" spans="1:13" ht="13.8" customHeight="1">
      <c r="A9" s="40">
        <v>6</v>
      </c>
      <c r="B9" s="41">
        <v>104000</v>
      </c>
      <c r="C9" s="45">
        <v>101000</v>
      </c>
      <c r="D9" s="43" t="s">
        <v>101</v>
      </c>
      <c r="E9" s="44">
        <v>107000</v>
      </c>
      <c r="F9" s="40">
        <v>640</v>
      </c>
      <c r="G9" s="40">
        <v>870</v>
      </c>
      <c r="H9" s="45">
        <v>136350</v>
      </c>
      <c r="I9" s="43" t="s">
        <v>101</v>
      </c>
      <c r="J9" s="44">
        <v>144450</v>
      </c>
      <c r="K9" s="40">
        <v>870</v>
      </c>
    </row>
    <row r="10" spans="1:13" ht="13.8" customHeight="1">
      <c r="A10" s="40">
        <v>7</v>
      </c>
      <c r="B10" s="41">
        <v>110000</v>
      </c>
      <c r="C10" s="45">
        <v>107000</v>
      </c>
      <c r="D10" s="43" t="s">
        <v>101</v>
      </c>
      <c r="E10" s="44">
        <v>114000</v>
      </c>
      <c r="F10" s="40">
        <v>680</v>
      </c>
      <c r="G10" s="40">
        <v>920</v>
      </c>
      <c r="H10" s="45">
        <v>144450</v>
      </c>
      <c r="I10" s="43" t="s">
        <v>101</v>
      </c>
      <c r="J10" s="44">
        <v>153900</v>
      </c>
      <c r="K10" s="226">
        <v>920</v>
      </c>
    </row>
    <row r="11" spans="1:13" ht="13.8" customHeight="1">
      <c r="A11" s="40">
        <v>8</v>
      </c>
      <c r="B11" s="41">
        <v>118000</v>
      </c>
      <c r="C11" s="45">
        <v>114000</v>
      </c>
      <c r="D11" s="43" t="s">
        <v>101</v>
      </c>
      <c r="E11" s="44">
        <v>122000</v>
      </c>
      <c r="F11" s="40">
        <v>730</v>
      </c>
      <c r="G11" s="40">
        <v>990</v>
      </c>
      <c r="H11" s="45">
        <v>153900</v>
      </c>
      <c r="I11" s="43" t="s">
        <v>101</v>
      </c>
      <c r="J11" s="44">
        <v>164700</v>
      </c>
      <c r="K11" s="226">
        <v>990</v>
      </c>
    </row>
    <row r="12" spans="1:13" ht="13.8" customHeight="1">
      <c r="A12" s="40">
        <v>9</v>
      </c>
      <c r="B12" s="41">
        <v>126000</v>
      </c>
      <c r="C12" s="45">
        <v>122000</v>
      </c>
      <c r="D12" s="43" t="s">
        <v>101</v>
      </c>
      <c r="E12" s="44">
        <v>130000</v>
      </c>
      <c r="F12" s="40">
        <v>780</v>
      </c>
      <c r="G12" s="41">
        <v>1050</v>
      </c>
      <c r="H12" s="45">
        <v>164700</v>
      </c>
      <c r="I12" s="43" t="s">
        <v>101</v>
      </c>
      <c r="J12" s="44">
        <v>175500</v>
      </c>
      <c r="K12" s="41">
        <v>1050</v>
      </c>
    </row>
    <row r="13" spans="1:13" ht="13.8" customHeight="1">
      <c r="A13" s="40">
        <v>10</v>
      </c>
      <c r="B13" s="41">
        <v>134000</v>
      </c>
      <c r="C13" s="45">
        <v>130000</v>
      </c>
      <c r="D13" s="43" t="s">
        <v>101</v>
      </c>
      <c r="E13" s="44">
        <v>138000</v>
      </c>
      <c r="F13" s="40">
        <v>830</v>
      </c>
      <c r="G13" s="41">
        <v>1120</v>
      </c>
      <c r="H13" s="45">
        <v>175500</v>
      </c>
      <c r="I13" s="43" t="s">
        <v>101</v>
      </c>
      <c r="J13" s="44">
        <v>186300</v>
      </c>
      <c r="K13" s="41">
        <v>1120</v>
      </c>
    </row>
    <row r="14" spans="1:13" ht="13.8" customHeight="1">
      <c r="A14" s="40">
        <v>11</v>
      </c>
      <c r="B14" s="41">
        <v>142000</v>
      </c>
      <c r="C14" s="45">
        <v>138000</v>
      </c>
      <c r="D14" s="43" t="s">
        <v>101</v>
      </c>
      <c r="E14" s="44">
        <v>146000</v>
      </c>
      <c r="F14" s="40">
        <v>880</v>
      </c>
      <c r="G14" s="41">
        <v>1190</v>
      </c>
      <c r="H14" s="45">
        <v>186300</v>
      </c>
      <c r="I14" s="43" t="s">
        <v>101</v>
      </c>
      <c r="J14" s="44">
        <v>197100</v>
      </c>
      <c r="K14" s="41">
        <v>1190</v>
      </c>
    </row>
    <row r="15" spans="1:13" ht="13.8" customHeight="1">
      <c r="A15" s="40">
        <v>12</v>
      </c>
      <c r="B15" s="41">
        <v>150000</v>
      </c>
      <c r="C15" s="45">
        <v>146000</v>
      </c>
      <c r="D15" s="43" t="s">
        <v>101</v>
      </c>
      <c r="E15" s="44">
        <v>155000</v>
      </c>
      <c r="F15" s="40">
        <v>930</v>
      </c>
      <c r="G15" s="41">
        <v>1260</v>
      </c>
      <c r="H15" s="45">
        <v>197100</v>
      </c>
      <c r="I15" s="43" t="s">
        <v>101</v>
      </c>
      <c r="J15" s="44">
        <v>209250</v>
      </c>
      <c r="K15" s="41">
        <v>1260</v>
      </c>
    </row>
    <row r="16" spans="1:13" ht="13.8" customHeight="1">
      <c r="A16" s="40">
        <v>13</v>
      </c>
      <c r="B16" s="41">
        <v>160000</v>
      </c>
      <c r="C16" s="45">
        <v>155000</v>
      </c>
      <c r="D16" s="43" t="s">
        <v>101</v>
      </c>
      <c r="E16" s="44">
        <v>165000</v>
      </c>
      <c r="F16" s="40">
        <v>990</v>
      </c>
      <c r="G16" s="41">
        <v>1340</v>
      </c>
      <c r="H16" s="45">
        <v>209250</v>
      </c>
      <c r="I16" s="43" t="s">
        <v>101</v>
      </c>
      <c r="J16" s="44">
        <v>222750</v>
      </c>
      <c r="K16" s="41">
        <v>1340</v>
      </c>
    </row>
    <row r="17" spans="1:11" ht="13.8" customHeight="1">
      <c r="A17" s="40">
        <v>14</v>
      </c>
      <c r="B17" s="41">
        <v>170000</v>
      </c>
      <c r="C17" s="45">
        <v>165000</v>
      </c>
      <c r="D17" s="43" t="s">
        <v>101</v>
      </c>
      <c r="E17" s="44">
        <v>175000</v>
      </c>
      <c r="F17" s="41">
        <v>1050</v>
      </c>
      <c r="G17" s="41">
        <v>1420</v>
      </c>
      <c r="H17" s="45">
        <v>222750</v>
      </c>
      <c r="I17" s="43" t="s">
        <v>101</v>
      </c>
      <c r="J17" s="44">
        <v>236250</v>
      </c>
      <c r="K17" s="41">
        <v>1420</v>
      </c>
    </row>
    <row r="18" spans="1:11" ht="13.8" customHeight="1">
      <c r="A18" s="40">
        <v>15</v>
      </c>
      <c r="B18" s="41">
        <v>180000</v>
      </c>
      <c r="C18" s="45">
        <v>175000</v>
      </c>
      <c r="D18" s="43" t="s">
        <v>101</v>
      </c>
      <c r="E18" s="44">
        <v>185000</v>
      </c>
      <c r="F18" s="41">
        <v>1120</v>
      </c>
      <c r="G18" s="41">
        <v>1510</v>
      </c>
      <c r="H18" s="45">
        <v>236250</v>
      </c>
      <c r="I18" s="43" t="s">
        <v>101</v>
      </c>
      <c r="J18" s="44">
        <v>249750</v>
      </c>
      <c r="K18" s="41">
        <v>1510</v>
      </c>
    </row>
    <row r="19" spans="1:11" ht="13.8" customHeight="1">
      <c r="A19" s="40">
        <v>16</v>
      </c>
      <c r="B19" s="41">
        <v>190000</v>
      </c>
      <c r="C19" s="45">
        <v>185000</v>
      </c>
      <c r="D19" s="43" t="s">
        <v>101</v>
      </c>
      <c r="E19" s="44">
        <v>195000</v>
      </c>
      <c r="F19" s="41">
        <v>1180</v>
      </c>
      <c r="G19" s="41">
        <v>1590</v>
      </c>
      <c r="H19" s="45">
        <v>249750</v>
      </c>
      <c r="I19" s="43" t="s">
        <v>101</v>
      </c>
      <c r="J19" s="44">
        <v>263250</v>
      </c>
      <c r="K19" s="41">
        <v>1590</v>
      </c>
    </row>
    <row r="20" spans="1:11" ht="13.8" customHeight="1">
      <c r="A20" s="40">
        <v>17</v>
      </c>
      <c r="B20" s="41">
        <v>200000</v>
      </c>
      <c r="C20" s="45">
        <v>195000</v>
      </c>
      <c r="D20" s="43" t="s">
        <v>101</v>
      </c>
      <c r="E20" s="44">
        <v>210000</v>
      </c>
      <c r="F20" s="41">
        <v>1240</v>
      </c>
      <c r="G20" s="41">
        <v>1680</v>
      </c>
      <c r="H20" s="45">
        <v>263250</v>
      </c>
      <c r="I20" s="43" t="s">
        <v>101</v>
      </c>
      <c r="J20" s="44">
        <v>283500</v>
      </c>
      <c r="K20" s="41">
        <v>1680</v>
      </c>
    </row>
    <row r="21" spans="1:11" ht="13.8" customHeight="1">
      <c r="A21" s="40">
        <v>18</v>
      </c>
      <c r="B21" s="41">
        <v>220000</v>
      </c>
      <c r="C21" s="45">
        <v>210000</v>
      </c>
      <c r="D21" s="43" t="s">
        <v>101</v>
      </c>
      <c r="E21" s="44">
        <v>230000</v>
      </c>
      <c r="F21" s="41">
        <v>1370</v>
      </c>
      <c r="G21" s="41">
        <v>1850</v>
      </c>
      <c r="H21" s="45">
        <v>283500</v>
      </c>
      <c r="I21" s="43" t="s">
        <v>101</v>
      </c>
      <c r="J21" s="44">
        <v>310500</v>
      </c>
      <c r="K21" s="41">
        <v>1850</v>
      </c>
    </row>
    <row r="22" spans="1:11" ht="13.8" customHeight="1">
      <c r="A22" s="40">
        <v>19</v>
      </c>
      <c r="B22" s="41">
        <v>240000</v>
      </c>
      <c r="C22" s="45">
        <v>230000</v>
      </c>
      <c r="D22" s="43" t="s">
        <v>101</v>
      </c>
      <c r="E22" s="44">
        <v>250000</v>
      </c>
      <c r="F22" s="41">
        <v>1490</v>
      </c>
      <c r="G22" s="41">
        <v>2010</v>
      </c>
      <c r="H22" s="45">
        <v>310500</v>
      </c>
      <c r="I22" s="43" t="s">
        <v>101</v>
      </c>
      <c r="J22" s="44">
        <v>337500</v>
      </c>
      <c r="K22" s="41">
        <v>2010</v>
      </c>
    </row>
    <row r="23" spans="1:11" ht="13.8" customHeight="1">
      <c r="A23" s="40">
        <v>20</v>
      </c>
      <c r="B23" s="41">
        <v>260000</v>
      </c>
      <c r="C23" s="45">
        <v>250000</v>
      </c>
      <c r="D23" s="43" t="s">
        <v>101</v>
      </c>
      <c r="E23" s="44">
        <v>270000</v>
      </c>
      <c r="F23" s="41">
        <v>1610</v>
      </c>
      <c r="G23" s="41">
        <v>2180</v>
      </c>
      <c r="H23" s="45">
        <v>337500</v>
      </c>
      <c r="I23" s="43" t="s">
        <v>101</v>
      </c>
      <c r="J23" s="44">
        <v>364500</v>
      </c>
      <c r="K23" s="41">
        <v>2180</v>
      </c>
    </row>
    <row r="24" spans="1:11" ht="13.8" customHeight="1">
      <c r="A24" s="40">
        <v>21</v>
      </c>
      <c r="B24" s="41">
        <v>280000</v>
      </c>
      <c r="C24" s="45">
        <v>270000</v>
      </c>
      <c r="D24" s="43" t="s">
        <v>101</v>
      </c>
      <c r="E24" s="44">
        <v>290000</v>
      </c>
      <c r="F24" s="41">
        <v>1740</v>
      </c>
      <c r="G24" s="41">
        <v>2350</v>
      </c>
      <c r="H24" s="45">
        <v>364500</v>
      </c>
      <c r="I24" s="43" t="s">
        <v>101</v>
      </c>
      <c r="J24" s="44">
        <v>391500</v>
      </c>
      <c r="K24" s="41">
        <v>2350</v>
      </c>
    </row>
    <row r="25" spans="1:11" ht="13.8" customHeight="1">
      <c r="A25" s="40">
        <v>22</v>
      </c>
      <c r="B25" s="41">
        <v>300000</v>
      </c>
      <c r="C25" s="45">
        <v>290000</v>
      </c>
      <c r="D25" s="43" t="s">
        <v>101</v>
      </c>
      <c r="E25" s="44">
        <v>310000</v>
      </c>
      <c r="F25" s="41">
        <v>1860</v>
      </c>
      <c r="G25" s="41">
        <v>2520</v>
      </c>
      <c r="H25" s="45">
        <v>391500</v>
      </c>
      <c r="I25" s="43" t="s">
        <v>101</v>
      </c>
      <c r="J25" s="44">
        <v>418500</v>
      </c>
      <c r="K25" s="41">
        <v>2520</v>
      </c>
    </row>
    <row r="26" spans="1:11" ht="13.8" customHeight="1">
      <c r="A26" s="40">
        <v>23</v>
      </c>
      <c r="B26" s="41">
        <v>320000</v>
      </c>
      <c r="C26" s="45">
        <v>310000</v>
      </c>
      <c r="D26" s="43" t="s">
        <v>101</v>
      </c>
      <c r="E26" s="44">
        <v>330000</v>
      </c>
      <c r="F26" s="41">
        <v>1990</v>
      </c>
      <c r="G26" s="41">
        <v>2690</v>
      </c>
      <c r="H26" s="45">
        <v>418500</v>
      </c>
      <c r="I26" s="43" t="s">
        <v>101</v>
      </c>
      <c r="J26" s="44">
        <v>445500</v>
      </c>
      <c r="K26" s="41">
        <v>2690</v>
      </c>
    </row>
    <row r="27" spans="1:11" ht="13.8" customHeight="1">
      <c r="A27" s="40">
        <v>24</v>
      </c>
      <c r="B27" s="41">
        <v>340000</v>
      </c>
      <c r="C27" s="45">
        <v>330000</v>
      </c>
      <c r="D27" s="43" t="s">
        <v>101</v>
      </c>
      <c r="E27" s="44">
        <v>350000</v>
      </c>
      <c r="F27" s="41">
        <v>2110</v>
      </c>
      <c r="G27" s="41">
        <v>2850</v>
      </c>
      <c r="H27" s="45">
        <v>445500</v>
      </c>
      <c r="I27" s="43" t="s">
        <v>101</v>
      </c>
      <c r="J27" s="44">
        <v>472500</v>
      </c>
      <c r="K27" s="41">
        <v>2850</v>
      </c>
    </row>
    <row r="28" spans="1:11" ht="13.8" customHeight="1">
      <c r="A28" s="40">
        <v>25</v>
      </c>
      <c r="B28" s="41">
        <v>360000</v>
      </c>
      <c r="C28" s="45">
        <v>350000</v>
      </c>
      <c r="D28" s="43" t="s">
        <v>101</v>
      </c>
      <c r="E28" s="44">
        <v>370000</v>
      </c>
      <c r="F28" s="41">
        <v>2240</v>
      </c>
      <c r="G28" s="41">
        <v>3020</v>
      </c>
      <c r="H28" s="45">
        <v>472500</v>
      </c>
      <c r="I28" s="43" t="s">
        <v>101</v>
      </c>
      <c r="J28" s="44">
        <v>499500</v>
      </c>
      <c r="K28" s="41">
        <v>3020</v>
      </c>
    </row>
    <row r="29" spans="1:11" ht="13.8" customHeight="1">
      <c r="A29" s="40">
        <v>26</v>
      </c>
      <c r="B29" s="41">
        <v>380000</v>
      </c>
      <c r="C29" s="45">
        <v>370000</v>
      </c>
      <c r="D29" s="43" t="s">
        <v>101</v>
      </c>
      <c r="E29" s="44">
        <v>395000</v>
      </c>
      <c r="F29" s="41">
        <v>2360</v>
      </c>
      <c r="G29" s="41">
        <v>3190</v>
      </c>
      <c r="H29" s="45">
        <v>499500</v>
      </c>
      <c r="I29" s="43" t="s">
        <v>101</v>
      </c>
      <c r="J29" s="44">
        <v>533250</v>
      </c>
      <c r="K29" s="41">
        <v>3190</v>
      </c>
    </row>
    <row r="30" spans="1:11" ht="13.8" customHeight="1">
      <c r="A30" s="40">
        <v>27</v>
      </c>
      <c r="B30" s="41">
        <v>410000</v>
      </c>
      <c r="C30" s="45">
        <v>395000</v>
      </c>
      <c r="D30" s="43" t="s">
        <v>101</v>
      </c>
      <c r="E30" s="44">
        <v>425000</v>
      </c>
      <c r="F30" s="41">
        <v>2550</v>
      </c>
      <c r="G30" s="41">
        <v>3440</v>
      </c>
      <c r="H30" s="45">
        <v>533250</v>
      </c>
      <c r="I30" s="43" t="s">
        <v>101</v>
      </c>
      <c r="J30" s="44">
        <v>573750</v>
      </c>
      <c r="K30" s="41">
        <v>3440</v>
      </c>
    </row>
    <row r="31" spans="1:11" ht="13.8" customHeight="1">
      <c r="A31" s="40">
        <v>28</v>
      </c>
      <c r="B31" s="41">
        <v>440000</v>
      </c>
      <c r="C31" s="45">
        <v>425000</v>
      </c>
      <c r="D31" s="43" t="s">
        <v>101</v>
      </c>
      <c r="E31" s="44">
        <v>455000</v>
      </c>
      <c r="F31" s="41">
        <v>2740</v>
      </c>
      <c r="G31" s="41">
        <v>3700</v>
      </c>
      <c r="H31" s="45">
        <v>573750</v>
      </c>
      <c r="I31" s="43" t="s">
        <v>101</v>
      </c>
      <c r="J31" s="44">
        <v>614250</v>
      </c>
      <c r="K31" s="41">
        <v>3700</v>
      </c>
    </row>
    <row r="32" spans="1:11" ht="13.8" customHeight="1">
      <c r="A32" s="40">
        <v>29</v>
      </c>
      <c r="B32" s="41">
        <v>470000</v>
      </c>
      <c r="C32" s="45">
        <v>455000</v>
      </c>
      <c r="D32" s="43" t="s">
        <v>101</v>
      </c>
      <c r="E32" s="44">
        <v>485000</v>
      </c>
      <c r="F32" s="41">
        <v>2920</v>
      </c>
      <c r="G32" s="41">
        <v>3950</v>
      </c>
      <c r="H32" s="45">
        <v>614250</v>
      </c>
      <c r="I32" s="43" t="s">
        <v>101</v>
      </c>
      <c r="J32" s="44">
        <v>654750</v>
      </c>
      <c r="K32" s="41">
        <v>3950</v>
      </c>
    </row>
    <row r="33" spans="1:11" ht="13.8" customHeight="1">
      <c r="A33" s="40">
        <v>30</v>
      </c>
      <c r="B33" s="41">
        <v>500000</v>
      </c>
      <c r="C33" s="45">
        <v>485000</v>
      </c>
      <c r="D33" s="43" t="s">
        <v>101</v>
      </c>
      <c r="E33" s="44">
        <v>515000</v>
      </c>
      <c r="F33" s="41">
        <v>3110</v>
      </c>
      <c r="G33" s="41">
        <v>4200</v>
      </c>
      <c r="H33" s="45">
        <v>654750</v>
      </c>
      <c r="I33" s="43" t="s">
        <v>101</v>
      </c>
      <c r="J33" s="44">
        <v>695250</v>
      </c>
      <c r="K33" s="41">
        <v>4200</v>
      </c>
    </row>
    <row r="34" spans="1:11" ht="13.8" customHeight="1">
      <c r="A34" s="40">
        <v>31</v>
      </c>
      <c r="B34" s="41">
        <v>530000</v>
      </c>
      <c r="C34" s="45">
        <v>515000</v>
      </c>
      <c r="D34" s="43" t="s">
        <v>101</v>
      </c>
      <c r="E34" s="44">
        <v>545000</v>
      </c>
      <c r="F34" s="41">
        <v>3300</v>
      </c>
      <c r="G34" s="41">
        <v>4450</v>
      </c>
      <c r="H34" s="45">
        <v>695250</v>
      </c>
      <c r="I34" s="43" t="s">
        <v>101</v>
      </c>
      <c r="J34" s="44">
        <v>735750</v>
      </c>
      <c r="K34" s="41">
        <v>4450</v>
      </c>
    </row>
    <row r="35" spans="1:11" ht="13.8" customHeight="1">
      <c r="A35" s="40">
        <v>32</v>
      </c>
      <c r="B35" s="41">
        <v>560000</v>
      </c>
      <c r="C35" s="45">
        <v>545000</v>
      </c>
      <c r="D35" s="43" t="s">
        <v>101</v>
      </c>
      <c r="E35" s="44">
        <v>575000</v>
      </c>
      <c r="F35" s="41">
        <v>3480</v>
      </c>
      <c r="G35" s="41">
        <v>4710</v>
      </c>
      <c r="H35" s="45">
        <v>735750</v>
      </c>
      <c r="I35" s="43" t="s">
        <v>101</v>
      </c>
      <c r="J35" s="44">
        <v>776250</v>
      </c>
      <c r="K35" s="41">
        <v>4710</v>
      </c>
    </row>
    <row r="36" spans="1:11" ht="13.8" customHeight="1">
      <c r="A36" s="40">
        <v>33</v>
      </c>
      <c r="B36" s="41">
        <v>590000</v>
      </c>
      <c r="C36" s="45">
        <v>575000</v>
      </c>
      <c r="D36" s="43" t="s">
        <v>101</v>
      </c>
      <c r="E36" s="44">
        <v>605000</v>
      </c>
      <c r="F36" s="41">
        <v>3670</v>
      </c>
      <c r="G36" s="41">
        <v>4960</v>
      </c>
      <c r="H36" s="45">
        <v>776250</v>
      </c>
      <c r="I36" s="43" t="s">
        <v>101</v>
      </c>
      <c r="J36" s="44">
        <v>816750</v>
      </c>
      <c r="K36" s="41">
        <v>4960</v>
      </c>
    </row>
    <row r="37" spans="1:11" ht="13.8" customHeight="1">
      <c r="A37" s="40">
        <v>34</v>
      </c>
      <c r="B37" s="41">
        <v>620000</v>
      </c>
      <c r="C37" s="45">
        <v>605000</v>
      </c>
      <c r="D37" s="43" t="s">
        <v>101</v>
      </c>
      <c r="E37" s="44">
        <v>635000</v>
      </c>
      <c r="F37" s="41">
        <v>3860</v>
      </c>
      <c r="G37" s="41">
        <v>5210</v>
      </c>
      <c r="H37" s="45">
        <v>816750</v>
      </c>
      <c r="I37" s="43" t="s">
        <v>101</v>
      </c>
      <c r="J37" s="44">
        <v>857250</v>
      </c>
      <c r="K37" s="41">
        <v>5210</v>
      </c>
    </row>
    <row r="38" spans="1:11" ht="13.8" customHeight="1">
      <c r="A38" s="40">
        <v>35</v>
      </c>
      <c r="B38" s="41">
        <v>650000</v>
      </c>
      <c r="C38" s="45">
        <v>635000</v>
      </c>
      <c r="D38" s="43" t="s">
        <v>101</v>
      </c>
      <c r="E38" s="44">
        <v>665000</v>
      </c>
      <c r="F38" s="41">
        <v>4040</v>
      </c>
      <c r="G38" s="41">
        <v>5460</v>
      </c>
      <c r="H38" s="45">
        <v>857250</v>
      </c>
      <c r="I38" s="43" t="s">
        <v>101</v>
      </c>
      <c r="J38" s="44">
        <v>897750</v>
      </c>
      <c r="K38" s="41">
        <v>5460</v>
      </c>
    </row>
    <row r="39" spans="1:11" ht="13.8" customHeight="1">
      <c r="A39" s="40">
        <v>36</v>
      </c>
      <c r="B39" s="41">
        <v>680000</v>
      </c>
      <c r="C39" s="45">
        <v>665000</v>
      </c>
      <c r="D39" s="43" t="s">
        <v>101</v>
      </c>
      <c r="E39" s="44">
        <v>695000</v>
      </c>
      <c r="F39" s="41">
        <v>4230</v>
      </c>
      <c r="G39" s="41">
        <v>5710</v>
      </c>
      <c r="H39" s="45">
        <v>897750</v>
      </c>
      <c r="I39" s="43" t="s">
        <v>101</v>
      </c>
      <c r="J39" s="44">
        <v>938250</v>
      </c>
      <c r="K39" s="41">
        <v>5710</v>
      </c>
    </row>
    <row r="40" spans="1:11" ht="13.8" customHeight="1">
      <c r="A40" s="40">
        <v>37</v>
      </c>
      <c r="B40" s="41">
        <v>710000</v>
      </c>
      <c r="C40" s="45">
        <v>695000</v>
      </c>
      <c r="D40" s="43" t="s">
        <v>101</v>
      </c>
      <c r="E40" s="44">
        <v>730000</v>
      </c>
      <c r="F40" s="41">
        <v>4420</v>
      </c>
      <c r="G40" s="41">
        <v>5970</v>
      </c>
      <c r="H40" s="45">
        <v>938250</v>
      </c>
      <c r="I40" s="43" t="s">
        <v>101</v>
      </c>
      <c r="J40" s="44">
        <v>985500</v>
      </c>
      <c r="K40" s="41">
        <v>5970</v>
      </c>
    </row>
    <row r="41" spans="1:11" ht="13.8" customHeight="1">
      <c r="A41" s="40">
        <v>38</v>
      </c>
      <c r="B41" s="41">
        <v>750000</v>
      </c>
      <c r="C41" s="45">
        <v>730000</v>
      </c>
      <c r="D41" s="43" t="s">
        <v>101</v>
      </c>
      <c r="E41" s="44">
        <v>770000</v>
      </c>
      <c r="F41" s="41">
        <v>4670</v>
      </c>
      <c r="G41" s="41">
        <v>6300</v>
      </c>
      <c r="H41" s="45">
        <v>985500</v>
      </c>
      <c r="I41" s="43" t="s">
        <v>101</v>
      </c>
      <c r="J41" s="44">
        <v>1039500</v>
      </c>
      <c r="K41" s="41">
        <v>6300</v>
      </c>
    </row>
    <row r="42" spans="1:11" ht="13.8" customHeight="1">
      <c r="A42" s="40">
        <v>39</v>
      </c>
      <c r="B42" s="41">
        <v>790000</v>
      </c>
      <c r="C42" s="45">
        <v>770000</v>
      </c>
      <c r="D42" s="43" t="s">
        <v>101</v>
      </c>
      <c r="E42" s="44">
        <v>810000</v>
      </c>
      <c r="F42" s="41">
        <v>4920</v>
      </c>
      <c r="G42" s="41">
        <v>6640</v>
      </c>
      <c r="H42" s="45">
        <v>1039500</v>
      </c>
      <c r="I42" s="43" t="s">
        <v>101</v>
      </c>
      <c r="J42" s="44">
        <v>1093500</v>
      </c>
      <c r="K42" s="41">
        <v>6640</v>
      </c>
    </row>
    <row r="43" spans="1:11" ht="13.8" customHeight="1">
      <c r="A43" s="40">
        <v>40</v>
      </c>
      <c r="B43" s="41">
        <v>830000</v>
      </c>
      <c r="C43" s="45">
        <v>810000</v>
      </c>
      <c r="D43" s="43" t="s">
        <v>101</v>
      </c>
      <c r="E43" s="44">
        <v>855000</v>
      </c>
      <c r="F43" s="41">
        <v>5170</v>
      </c>
      <c r="G43" s="41">
        <v>6980</v>
      </c>
      <c r="H43" s="45">
        <v>1093500</v>
      </c>
      <c r="I43" s="43" t="s">
        <v>101</v>
      </c>
      <c r="J43" s="44">
        <v>1154250</v>
      </c>
      <c r="K43" s="41">
        <v>6980</v>
      </c>
    </row>
    <row r="44" spans="1:11" ht="13.8" customHeight="1">
      <c r="A44" s="40">
        <v>41</v>
      </c>
      <c r="B44" s="41">
        <v>880000</v>
      </c>
      <c r="C44" s="45">
        <v>855000</v>
      </c>
      <c r="D44" s="43" t="s">
        <v>101</v>
      </c>
      <c r="E44" s="44">
        <v>905000</v>
      </c>
      <c r="F44" s="41">
        <v>5480</v>
      </c>
      <c r="G44" s="41">
        <v>7400</v>
      </c>
      <c r="H44" s="45">
        <v>1154250</v>
      </c>
      <c r="I44" s="43" t="s">
        <v>101</v>
      </c>
      <c r="J44" s="44">
        <v>1221750</v>
      </c>
      <c r="K44" s="41">
        <v>7400</v>
      </c>
    </row>
    <row r="45" spans="1:11" ht="13.8" customHeight="1">
      <c r="A45" s="40">
        <v>42</v>
      </c>
      <c r="B45" s="41">
        <v>930000</v>
      </c>
      <c r="C45" s="45">
        <v>905000</v>
      </c>
      <c r="D45" s="43" t="s">
        <v>101</v>
      </c>
      <c r="E45" s="44">
        <v>955000</v>
      </c>
      <c r="F45" s="41">
        <v>5790</v>
      </c>
      <c r="G45" s="41">
        <v>7820</v>
      </c>
      <c r="H45" s="45">
        <v>1221750</v>
      </c>
      <c r="I45" s="43" t="s">
        <v>101</v>
      </c>
      <c r="J45" s="44">
        <v>1289250</v>
      </c>
      <c r="K45" s="41">
        <v>7820</v>
      </c>
    </row>
    <row r="46" spans="1:11" ht="13.8" customHeight="1">
      <c r="A46" s="40">
        <v>43</v>
      </c>
      <c r="B46" s="41">
        <v>980000</v>
      </c>
      <c r="C46" s="45">
        <v>955000</v>
      </c>
      <c r="D46" s="43" t="s">
        <v>101</v>
      </c>
      <c r="E46" s="44">
        <v>1005000</v>
      </c>
      <c r="F46" s="41">
        <v>6100</v>
      </c>
      <c r="G46" s="41">
        <v>8240</v>
      </c>
      <c r="H46" s="45">
        <v>1289250</v>
      </c>
      <c r="I46" s="43" t="s">
        <v>101</v>
      </c>
      <c r="J46" s="44">
        <v>1356750</v>
      </c>
      <c r="K46" s="41">
        <v>8240</v>
      </c>
    </row>
    <row r="47" spans="1:11" ht="13.8" customHeight="1">
      <c r="A47" s="40">
        <v>44</v>
      </c>
      <c r="B47" s="41">
        <v>1030000</v>
      </c>
      <c r="C47" s="45">
        <v>1005000</v>
      </c>
      <c r="D47" s="43" t="s">
        <v>101</v>
      </c>
      <c r="E47" s="44">
        <v>1055000</v>
      </c>
      <c r="F47" s="41">
        <v>6410</v>
      </c>
      <c r="G47" s="41">
        <v>8660</v>
      </c>
      <c r="H47" s="45">
        <v>1356750</v>
      </c>
      <c r="I47" s="43" t="s">
        <v>101</v>
      </c>
      <c r="J47" s="44">
        <v>1424250</v>
      </c>
      <c r="K47" s="41">
        <v>8660</v>
      </c>
    </row>
    <row r="48" spans="1:11" ht="13.8" customHeight="1">
      <c r="A48" s="40">
        <v>45</v>
      </c>
      <c r="B48" s="41">
        <v>1090000</v>
      </c>
      <c r="C48" s="45">
        <v>1055000</v>
      </c>
      <c r="D48" s="43" t="s">
        <v>101</v>
      </c>
      <c r="E48" s="44">
        <v>1115000</v>
      </c>
      <c r="F48" s="41">
        <v>6790</v>
      </c>
      <c r="G48" s="41">
        <v>9160</v>
      </c>
      <c r="H48" s="45">
        <v>1424250</v>
      </c>
      <c r="I48" s="43" t="s">
        <v>101</v>
      </c>
      <c r="J48" s="44">
        <v>1505250</v>
      </c>
      <c r="K48" s="41">
        <v>9160</v>
      </c>
    </row>
    <row r="49" spans="1:11" ht="13.8" customHeight="1">
      <c r="A49" s="40">
        <v>46</v>
      </c>
      <c r="B49" s="41">
        <v>1150000</v>
      </c>
      <c r="C49" s="45">
        <v>1115000</v>
      </c>
      <c r="D49" s="43" t="s">
        <v>101</v>
      </c>
      <c r="E49" s="44">
        <v>1175000</v>
      </c>
      <c r="F49" s="41">
        <v>7160</v>
      </c>
      <c r="G49" s="41">
        <v>9670</v>
      </c>
      <c r="H49" s="45">
        <v>1505250</v>
      </c>
      <c r="I49" s="43" t="s">
        <v>101</v>
      </c>
      <c r="J49" s="44">
        <v>1586250</v>
      </c>
      <c r="K49" s="41">
        <v>9670</v>
      </c>
    </row>
    <row r="50" spans="1:11" ht="13.8" customHeight="1">
      <c r="A50" s="40">
        <v>47</v>
      </c>
      <c r="B50" s="41">
        <v>1210000</v>
      </c>
      <c r="C50" s="45">
        <v>1175000</v>
      </c>
      <c r="D50" s="43" t="s">
        <v>101</v>
      </c>
      <c r="E50" s="44">
        <v>1235000</v>
      </c>
      <c r="F50" s="41">
        <v>7530</v>
      </c>
      <c r="G50" s="41">
        <v>10170</v>
      </c>
      <c r="H50" s="45">
        <v>1586250</v>
      </c>
      <c r="I50" s="43" t="s">
        <v>101</v>
      </c>
      <c r="J50" s="44">
        <v>1667250</v>
      </c>
      <c r="K50" s="41">
        <v>10170</v>
      </c>
    </row>
    <row r="51" spans="1:11" ht="13.8" customHeight="1">
      <c r="A51" s="40">
        <v>48</v>
      </c>
      <c r="B51" s="41">
        <v>1270000</v>
      </c>
      <c r="C51" s="45">
        <v>1235000</v>
      </c>
      <c r="D51" s="43" t="s">
        <v>101</v>
      </c>
      <c r="E51" s="44">
        <v>1295000</v>
      </c>
      <c r="F51" s="41">
        <v>7910</v>
      </c>
      <c r="G51" s="41">
        <v>10680</v>
      </c>
      <c r="H51" s="45">
        <v>1667250</v>
      </c>
      <c r="I51" s="43" t="s">
        <v>101</v>
      </c>
      <c r="J51" s="44">
        <v>1748250</v>
      </c>
      <c r="K51" s="41">
        <v>10680</v>
      </c>
    </row>
    <row r="52" spans="1:11" ht="13.8" customHeight="1">
      <c r="A52" s="40">
        <v>49</v>
      </c>
      <c r="B52" s="41">
        <v>1330000</v>
      </c>
      <c r="C52" s="45">
        <v>1295000</v>
      </c>
      <c r="D52" s="43" t="s">
        <v>101</v>
      </c>
      <c r="E52" s="44">
        <v>1355000</v>
      </c>
      <c r="F52" s="41">
        <v>8280</v>
      </c>
      <c r="G52" s="41">
        <v>11180</v>
      </c>
      <c r="H52" s="45">
        <v>1748250</v>
      </c>
      <c r="I52" s="43" t="s">
        <v>101</v>
      </c>
      <c r="J52" s="44">
        <v>1829250</v>
      </c>
      <c r="K52" s="41">
        <v>11180</v>
      </c>
    </row>
    <row r="53" spans="1:11" ht="13.2" customHeight="1">
      <c r="A53" s="40">
        <v>50</v>
      </c>
      <c r="B53" s="41">
        <v>1390000</v>
      </c>
      <c r="C53" s="45">
        <v>1355000</v>
      </c>
      <c r="D53" s="43" t="s">
        <v>101</v>
      </c>
      <c r="E53" s="46"/>
      <c r="F53" s="41">
        <v>8660</v>
      </c>
      <c r="G53" s="41">
        <v>11690</v>
      </c>
      <c r="H53" s="45">
        <v>1829250</v>
      </c>
      <c r="I53" s="43" t="s">
        <v>101</v>
      </c>
      <c r="J53" s="46"/>
      <c r="K53" s="41">
        <v>11690</v>
      </c>
    </row>
  </sheetData>
  <sheetProtection algorithmName="SHA-512" hashValue="vEccHjbOGAbjeZV60gb2a86rnYu6Dt7FdtAvskJR+qmxQJx5oEWD0MYyaF2H7KrEdKQMykB7wWc570ZbTwhGLw==" saltValue="9NuS+eO25hDbkOeRjYNzyQ==" spinCount="100000" sheet="1" selectLockedCells="1" selectUnlockedCells="1"/>
  <mergeCells count="10">
    <mergeCell ref="A1:E1"/>
    <mergeCell ref="F1:G1"/>
    <mergeCell ref="H1:J1"/>
    <mergeCell ref="K1:K3"/>
    <mergeCell ref="A2:A3"/>
    <mergeCell ref="C2:E2"/>
    <mergeCell ref="F2:F3"/>
    <mergeCell ref="G2:G3"/>
    <mergeCell ref="H2:J2"/>
    <mergeCell ref="B2:B3"/>
  </mergeCells>
  <phoneticPr fontId="3"/>
  <hyperlinks>
    <hyperlink ref="M3" r:id="rId1" xr:uid="{C30E7E06-9EE2-488E-968E-FF319D04869B}"/>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0.提出書類チェックリスト</vt:lpstr>
      <vt:lpstr>2.補助事業に要する経費、補助対象経費及び補助金の配分額</vt:lpstr>
      <vt:lpstr>3.役員名簿</vt:lpstr>
      <vt:lpstr>4.実施体制図</vt:lpstr>
      <vt:lpstr>7.人件費シート(固定資産計上しないもの)</vt:lpstr>
      <vt:lpstr>8.実証経費シート </vt:lpstr>
      <vt:lpstr>【非表示】R8_健保等級労務費単価表</vt:lpstr>
      <vt:lpstr>'0.提出書類チェックリスト'!Print_Area</vt:lpstr>
      <vt:lpstr>'2.補助事業に要する経費、補助対象経費及び補助金の配分額'!Print_Area</vt:lpstr>
      <vt:lpstr>'3.役員名簿'!Print_Area</vt:lpstr>
      <vt:lpstr>'4.実施体制図'!Print_Area</vt:lpstr>
      <vt:lpstr>'7.人件費シート(固定資産計上しないもの)'!Print_Area</vt:lpstr>
      <vt:lpstr>'8.実証経費シート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2025-03-28T11:26:22Z</dcterms:created>
  <dcterms:modified xsi:type="dcterms:W3CDTF">2026-03-26T13:05:00Z</dcterms:modified>
</cp:coreProperties>
</file>