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4000" windowHeight="9720"/>
  </bookViews>
  <sheets>
    <sheet name="ＺＥＢプランナー登録申請書" sheetId="13" r:id="rId1"/>
    <sheet name="ＺＥＢプランナー公開情報" sheetId="11" r:id="rId2"/>
    <sheet name="ＺＥＢプランナー登録票" sheetId="17" r:id="rId3"/>
    <sheet name="役員名簿" sheetId="19" r:id="rId4"/>
    <sheet name="data1" sheetId="16" state="hidden" r:id="rId5"/>
    <sheet name="data2" sheetId="18" state="hidden" r:id="rId6"/>
    <sheet name="data3" sheetId="20" state="hidden" r:id="rId7"/>
  </sheets>
  <externalReferences>
    <externalReference r:id="rId8"/>
  </externalReferences>
  <definedNames>
    <definedName name="_xlnm.Print_Area" localSheetId="1">ＺＥＢプランナー公開情報!$A$1:$CB$168</definedName>
    <definedName name="_xlnm.Print_Area" localSheetId="0">ＺＥＢプランナー登録申請書!$A$1:$AR$229</definedName>
    <definedName name="_xlnm.Print_Area" localSheetId="2">ＺＥＢプランナー登録票!$A$1:$BS$53</definedName>
    <definedName name="_xlnm.Print_Area" localSheetId="3">役員名簿!$A$1:$AR$41</definedName>
    <definedName name="オレンジ" localSheetId="6">INDIRECT([1]ＺＥＢプランナー登録票!$BX$6)</definedName>
    <definedName name="オレンジ">INDIRECT(ＺＥＢプランナー登録票!$BX$6)</definedName>
    <definedName name="コンサルＡ">data2!$M$5:$M$8</definedName>
    <definedName name="コンサルＢ">data2!$M$10:$M$13</definedName>
    <definedName name="サービス業＿他に分類されないもの">data1!$S$2:$S$11</definedName>
    <definedName name="パープル" localSheetId="6">INDIRECT([1]ＺＥＢプランナー登録票!$BX$7)</definedName>
    <definedName name="パープル">INDIRECT(ＺＥＢプランナー登録票!$BX$7)</definedName>
    <definedName name="ブルー" localSheetId="6">INDIRECT([1]ＺＥＢプランナー登録票!$BX$8)</definedName>
    <definedName name="ブルー">INDIRECT(ＺＥＢプランナー登録票!$BX$8)</definedName>
    <definedName name="医療・福祉">data1!$Q$2:$Q$5</definedName>
    <definedName name="運輸業・郵便業">data1!$I$2:$I$10</definedName>
    <definedName name="卸売業・小売業">data1!$J$2:$J$14</definedName>
    <definedName name="学術研究・専門＿技術サービス業">data1!$M$2:$M$6</definedName>
    <definedName name="漁業">data1!$C$2:$C$4</definedName>
    <definedName name="教育・学習支援業">data1!$P$2:$P$4</definedName>
    <definedName name="金融業・保険業">data1!$K$2:$K$8</definedName>
    <definedName name="建設業">data1!$E$2:$E$5</definedName>
    <definedName name="公務＿他に分類されるものを除く">data1!$T$2:$T$4</definedName>
    <definedName name="鉱業・採石業・砂利採取業">data1!$D$2:$D$3</definedName>
    <definedName name="宿泊業・飲食サービス業">data1!$N$2:$N$5</definedName>
    <definedName name="情報通信業">data1!$H$2:$H$7</definedName>
    <definedName name="生活関連サービス業・娯楽業">data1!$O$2:$O$5</definedName>
    <definedName name="製造業">data1!$F$2:$F$26</definedName>
    <definedName name="設計Ａ">data2!$I$5:$I$8</definedName>
    <definedName name="設計Ｂ">data2!$I$10:$I$13</definedName>
    <definedName name="設計施工Ａ">data2!$K$5:$K$8</definedName>
    <definedName name="設計施工Ｂ">data2!$K$10:$K$13</definedName>
    <definedName name="大分類" localSheetId="6">[1]データ1!$A$2:$A$22</definedName>
    <definedName name="大分類">data1!$A$2:$A$22</definedName>
    <definedName name="電気・ガス・熱供給・水道業">data1!$G$2:$G$6</definedName>
    <definedName name="農業・林業">data1!$B$2:$B$4</definedName>
    <definedName name="不動産業・物品賃貸業">data1!$L$2:$L$5</definedName>
    <definedName name="複合サービス事業">data1!$R$2:$R$4</definedName>
    <definedName name="分類不能の産業">data1!$U$2:$U$3</definedName>
  </definedNames>
  <calcPr calcId="145621"/>
</workbook>
</file>

<file path=xl/calcChain.xml><?xml version="1.0" encoding="utf-8"?>
<calcChain xmlns="http://schemas.openxmlformats.org/spreadsheetml/2006/main">
  <c r="BN37" i="17" l="1"/>
  <c r="BN36" i="17"/>
  <c r="BN35" i="17"/>
  <c r="BN34" i="17"/>
  <c r="BN33" i="17"/>
  <c r="E15" i="17" l="1"/>
  <c r="BD9" i="20" l="1"/>
  <c r="S9" i="20"/>
  <c r="S9" i="13" l="1"/>
  <c r="E9" i="20" l="1"/>
  <c r="B1" i="20"/>
  <c r="C1" i="20"/>
  <c r="D1" i="20"/>
  <c r="E1" i="20"/>
  <c r="F1" i="20"/>
  <c r="G1" i="20"/>
  <c r="H1" i="20"/>
  <c r="I1" i="20"/>
  <c r="J1" i="20"/>
  <c r="K1" i="20"/>
  <c r="L1" i="20"/>
  <c r="M1" i="20"/>
  <c r="N1" i="20"/>
  <c r="O1" i="20"/>
  <c r="P1" i="20"/>
  <c r="Q1" i="20"/>
  <c r="R1" i="20"/>
  <c r="S1" i="20"/>
  <c r="T1" i="20"/>
  <c r="U1" i="20"/>
  <c r="V1" i="20"/>
  <c r="W1" i="20"/>
  <c r="X1" i="20"/>
  <c r="Y1" i="20"/>
  <c r="Z1" i="20"/>
  <c r="AA1" i="20"/>
  <c r="AB1" i="20"/>
  <c r="AC1" i="20"/>
  <c r="AD1" i="20"/>
  <c r="AE1" i="20"/>
  <c r="AF1" i="20"/>
  <c r="AG1" i="20"/>
  <c r="AH1" i="20"/>
  <c r="AI1" i="20"/>
  <c r="AJ1" i="20"/>
  <c r="AK1" i="20"/>
  <c r="AL1" i="20"/>
  <c r="AM1" i="20"/>
  <c r="AN1" i="20"/>
  <c r="AO1" i="20"/>
  <c r="AP1" i="20"/>
  <c r="AQ1" i="20"/>
  <c r="AR1" i="20"/>
  <c r="AS1" i="20"/>
  <c r="AT1" i="20"/>
  <c r="AU1" i="20"/>
  <c r="AV1" i="20"/>
  <c r="AW1" i="20"/>
  <c r="AX1" i="20"/>
  <c r="AY1" i="20"/>
  <c r="AZ1" i="20"/>
  <c r="BA1" i="20"/>
  <c r="BB1" i="20"/>
  <c r="BC1" i="20"/>
  <c r="BD1" i="20"/>
  <c r="BE1" i="20"/>
  <c r="BF1" i="20"/>
  <c r="BG1" i="20"/>
  <c r="BH1" i="20"/>
  <c r="BI1" i="20"/>
  <c r="BJ1" i="20"/>
  <c r="BK1" i="20"/>
  <c r="BL1" i="20"/>
  <c r="BM1" i="20"/>
  <c r="BN1" i="20"/>
  <c r="BO1" i="20"/>
  <c r="BP1" i="20"/>
  <c r="BQ1" i="20"/>
  <c r="BR1" i="20"/>
  <c r="BS1" i="20"/>
  <c r="BT1" i="20"/>
  <c r="BU1" i="20"/>
  <c r="BV1" i="20"/>
  <c r="BW1" i="20"/>
  <c r="BX1" i="20"/>
  <c r="BY1" i="20"/>
  <c r="BZ1" i="20"/>
  <c r="CA1" i="20"/>
  <c r="CB1" i="20"/>
  <c r="CC1" i="20"/>
  <c r="CD1" i="20"/>
  <c r="CE1" i="20"/>
  <c r="CF1" i="20"/>
  <c r="CG1" i="20"/>
  <c r="CH1" i="20"/>
  <c r="CI1" i="20"/>
  <c r="CJ1" i="20"/>
  <c r="CK1" i="20"/>
  <c r="CL1" i="20"/>
  <c r="CM1" i="20"/>
  <c r="CN1" i="20"/>
  <c r="CO1" i="20"/>
  <c r="CP1" i="20"/>
  <c r="CQ1" i="20"/>
  <c r="CR1" i="20"/>
  <c r="CS1" i="20"/>
  <c r="CT1" i="20"/>
  <c r="CU1" i="20"/>
  <c r="CV1" i="20"/>
  <c r="CW1" i="20"/>
  <c r="CX1" i="20"/>
  <c r="CY1" i="20"/>
  <c r="CZ1" i="20"/>
  <c r="DA1" i="20"/>
  <c r="DB1" i="20"/>
  <c r="DC1" i="20"/>
  <c r="DD1" i="20"/>
  <c r="DE1" i="20"/>
  <c r="DF1" i="20"/>
  <c r="DG1" i="20"/>
  <c r="DH1" i="20"/>
  <c r="DI1" i="20"/>
  <c r="DJ1" i="20"/>
  <c r="DK1" i="20"/>
  <c r="DL1" i="20"/>
  <c r="DM1" i="20"/>
  <c r="DN1" i="20"/>
  <c r="DO1" i="20"/>
  <c r="DP1" i="20"/>
  <c r="DQ1" i="20"/>
  <c r="DR1" i="20"/>
  <c r="DS1" i="20"/>
  <c r="DT1" i="20"/>
  <c r="DU1" i="20"/>
  <c r="DV1" i="20"/>
  <c r="DW1" i="20"/>
  <c r="DX1" i="20"/>
  <c r="DY1" i="20"/>
  <c r="DZ1" i="20"/>
  <c r="EA1" i="20"/>
  <c r="EB1" i="20"/>
  <c r="EC1" i="20"/>
  <c r="ED1" i="20"/>
  <c r="EE1" i="20"/>
  <c r="EF1" i="20"/>
  <c r="EG1" i="20"/>
  <c r="EH1" i="20"/>
  <c r="EI1" i="20"/>
  <c r="EJ1" i="20"/>
  <c r="EK1" i="20"/>
  <c r="EL1" i="20"/>
  <c r="EM1" i="20"/>
  <c r="EN1" i="20"/>
  <c r="EO1" i="20"/>
  <c r="EP1" i="20"/>
  <c r="EQ1" i="20"/>
  <c r="ER1" i="20"/>
  <c r="ES1" i="20"/>
  <c r="ET1" i="20"/>
  <c r="EU1" i="20"/>
  <c r="EV1" i="20"/>
  <c r="EW1" i="20"/>
  <c r="EX1" i="20"/>
  <c r="EY1" i="20"/>
  <c r="EZ1" i="20"/>
  <c r="FA1" i="20"/>
  <c r="FB1" i="20"/>
  <c r="FC1" i="20"/>
  <c r="FD1" i="20"/>
  <c r="FE1" i="20"/>
  <c r="FF1" i="20"/>
  <c r="FG1" i="20"/>
  <c r="FH1" i="20"/>
  <c r="FI1" i="20"/>
  <c r="FJ1" i="20"/>
  <c r="FK1" i="20"/>
  <c r="FL1" i="20"/>
  <c r="FM1" i="20"/>
  <c r="FN1" i="20"/>
  <c r="FO1" i="20"/>
  <c r="FP1" i="20"/>
  <c r="FQ1" i="20"/>
  <c r="FR1" i="20"/>
  <c r="FS1" i="20"/>
  <c r="FT1" i="20"/>
  <c r="FU1" i="20"/>
  <c r="FV1" i="20"/>
  <c r="FW1" i="20"/>
  <c r="FX1" i="20"/>
  <c r="FY1" i="20"/>
  <c r="FZ1" i="20"/>
  <c r="GA1" i="20"/>
  <c r="GB1" i="20"/>
  <c r="GC1" i="20"/>
  <c r="GD1" i="20"/>
  <c r="GE1" i="20"/>
  <c r="GF1" i="20"/>
  <c r="GG1" i="20"/>
  <c r="GH1" i="20"/>
  <c r="GI1" i="20"/>
  <c r="GJ1" i="20"/>
  <c r="GK1" i="20"/>
  <c r="GL1" i="20"/>
  <c r="GM1" i="20"/>
  <c r="GN1" i="20"/>
  <c r="GO1" i="20"/>
  <c r="GP1" i="20"/>
  <c r="BX9" i="20"/>
  <c r="EP9" i="20"/>
  <c r="CD9" i="20"/>
  <c r="CC9" i="20"/>
  <c r="CB9" i="20"/>
  <c r="CA9" i="20"/>
  <c r="BZ9" i="20"/>
  <c r="BY9" i="20"/>
  <c r="BW9" i="20"/>
  <c r="BG9" i="20"/>
  <c r="BJ9" i="20"/>
  <c r="BI9" i="20"/>
  <c r="BH9" i="20"/>
  <c r="EG9" i="20"/>
  <c r="DY9" i="20"/>
  <c r="DR9" i="20"/>
  <c r="DS9" i="20"/>
  <c r="DT9" i="20"/>
  <c r="DU9" i="20"/>
  <c r="DV9" i="20"/>
  <c r="DW9" i="20"/>
  <c r="DX9" i="20"/>
  <c r="DN9" i="20"/>
  <c r="DO9" i="20"/>
  <c r="DP9" i="20"/>
  <c r="DQ9" i="20"/>
  <c r="DI9" i="20"/>
  <c r="DJ9" i="20"/>
  <c r="DK9" i="20"/>
  <c r="DL9" i="20"/>
  <c r="DM9" i="20"/>
  <c r="DB9" i="20"/>
  <c r="DC9" i="20"/>
  <c r="DD9" i="20"/>
  <c r="DE9" i="20"/>
  <c r="DF9" i="20"/>
  <c r="DG9" i="20"/>
  <c r="DH9" i="20"/>
  <c r="CW9" i="20"/>
  <c r="CX9" i="20"/>
  <c r="CY9" i="20"/>
  <c r="CZ9" i="20"/>
  <c r="DA9" i="20"/>
  <c r="CS9" i="20"/>
  <c r="CT9" i="20"/>
  <c r="CU9" i="20"/>
  <c r="CV9" i="20"/>
  <c r="CL9" i="20"/>
  <c r="CM9" i="20"/>
  <c r="CN9" i="20"/>
  <c r="CO9" i="20"/>
  <c r="CP9" i="20"/>
  <c r="CQ9" i="20"/>
  <c r="CR9" i="20"/>
  <c r="CF9" i="20"/>
  <c r="CG9" i="20"/>
  <c r="CH9" i="20"/>
  <c r="CI9" i="20"/>
  <c r="CJ9" i="20"/>
  <c r="CK9" i="20"/>
  <c r="CE9" i="20"/>
  <c r="ER9" i="20" l="1"/>
  <c r="AW9" i="20"/>
  <c r="AV9" i="20"/>
  <c r="EO9" i="20" s="1"/>
  <c r="AU9" i="20"/>
  <c r="AT9" i="20"/>
  <c r="EN9" i="20" s="1"/>
  <c r="AS9" i="20"/>
  <c r="AR9" i="20"/>
  <c r="EM9" i="20" s="1"/>
  <c r="AQ9" i="20"/>
  <c r="AP9" i="20"/>
  <c r="EL9" i="20" s="1"/>
  <c r="AO9" i="20"/>
  <c r="AN9" i="20"/>
  <c r="EK9" i="20" s="1"/>
  <c r="AM9" i="20"/>
  <c r="AL9" i="20"/>
  <c r="EJ9" i="20" s="1"/>
  <c r="AK9" i="20"/>
  <c r="AJ9" i="20"/>
  <c r="EI9" i="20" s="1"/>
  <c r="AI9" i="20"/>
  <c r="AH9" i="20"/>
  <c r="EH9" i="20" s="1"/>
  <c r="AG9" i="20"/>
  <c r="AF9" i="20"/>
  <c r="GI9" i="20"/>
  <c r="FY9" i="20"/>
  <c r="AT110" i="17" l="1"/>
  <c r="BG110" i="17"/>
  <c r="AT111" i="17"/>
  <c r="BG111" i="17"/>
  <c r="AT112" i="17"/>
  <c r="BG112" i="17"/>
  <c r="AT113" i="17"/>
  <c r="BG113" i="17"/>
  <c r="AT114" i="17"/>
  <c r="BG114" i="17"/>
  <c r="AT115" i="17"/>
  <c r="BG115" i="17"/>
  <c r="AT116" i="17"/>
  <c r="BG116" i="17"/>
  <c r="AT117" i="17"/>
  <c r="BG117" i="17"/>
  <c r="AT118" i="17"/>
  <c r="BG118" i="17"/>
  <c r="AD110" i="17"/>
  <c r="AL110" i="17"/>
  <c r="AD111" i="17"/>
  <c r="AL111" i="17"/>
  <c r="AD112" i="17"/>
  <c r="AL112" i="17"/>
  <c r="AD113" i="17"/>
  <c r="AL113" i="17"/>
  <c r="AD114" i="17"/>
  <c r="AL114" i="17"/>
  <c r="AD115" i="17"/>
  <c r="AL115" i="17"/>
  <c r="AD116" i="17"/>
  <c r="AL116" i="17"/>
  <c r="AD117" i="17"/>
  <c r="AL117" i="17"/>
  <c r="AD118" i="17"/>
  <c r="AL118" i="17"/>
  <c r="BG109" i="17"/>
  <c r="AT109" i="17"/>
  <c r="AL109" i="17"/>
  <c r="AD109" i="17"/>
  <c r="AT97" i="17"/>
  <c r="BG97" i="17"/>
  <c r="AT98" i="17"/>
  <c r="BG98" i="17"/>
  <c r="AT99" i="17"/>
  <c r="BG99" i="17"/>
  <c r="AT100" i="17"/>
  <c r="BG100" i="17"/>
  <c r="AT101" i="17"/>
  <c r="BG101" i="17"/>
  <c r="AT102" i="17"/>
  <c r="BG102" i="17"/>
  <c r="AT103" i="17"/>
  <c r="BG103" i="17"/>
  <c r="AT104" i="17"/>
  <c r="BG104" i="17"/>
  <c r="AT105" i="17"/>
  <c r="BG105" i="17"/>
  <c r="AD97" i="17"/>
  <c r="AL97" i="17"/>
  <c r="AD98" i="17"/>
  <c r="AL98" i="17"/>
  <c r="AD99" i="17"/>
  <c r="AL99" i="17"/>
  <c r="AD100" i="17"/>
  <c r="AL100" i="17"/>
  <c r="AD101" i="17"/>
  <c r="AL101" i="17"/>
  <c r="AD102" i="17"/>
  <c r="AL102" i="17"/>
  <c r="AD103" i="17"/>
  <c r="AL103" i="17"/>
  <c r="AD104" i="17"/>
  <c r="AL104" i="17"/>
  <c r="AD105" i="17"/>
  <c r="AL105" i="17"/>
  <c r="BG96" i="17"/>
  <c r="AT96" i="17"/>
  <c r="AL96" i="17"/>
  <c r="AD96" i="17"/>
  <c r="AT84" i="17"/>
  <c r="BG84" i="17"/>
  <c r="AT85" i="17"/>
  <c r="BG85" i="17"/>
  <c r="AT86" i="17"/>
  <c r="BG86" i="17"/>
  <c r="AT87" i="17"/>
  <c r="BG87" i="17"/>
  <c r="AT88" i="17"/>
  <c r="BG88" i="17"/>
  <c r="AT89" i="17"/>
  <c r="BG89" i="17"/>
  <c r="AT90" i="17"/>
  <c r="BG90" i="17"/>
  <c r="AT91" i="17"/>
  <c r="BG91" i="17"/>
  <c r="AT92" i="17"/>
  <c r="BG92" i="17"/>
  <c r="BG83" i="17"/>
  <c r="AT83" i="17"/>
  <c r="AT71" i="17"/>
  <c r="BG71" i="17"/>
  <c r="AT72" i="17"/>
  <c r="BG72" i="17"/>
  <c r="AT73" i="17"/>
  <c r="BG73" i="17"/>
  <c r="AT74" i="17"/>
  <c r="BG74" i="17"/>
  <c r="AT75" i="17"/>
  <c r="BG75" i="17"/>
  <c r="AT76" i="17"/>
  <c r="BG76" i="17"/>
  <c r="AT77" i="17"/>
  <c r="BG77" i="17"/>
  <c r="AT78" i="17"/>
  <c r="BG78" i="17"/>
  <c r="AT79" i="17"/>
  <c r="BG79" i="17"/>
  <c r="BG70" i="17"/>
  <c r="AT70" i="17"/>
  <c r="AT58" i="17"/>
  <c r="BG58" i="17"/>
  <c r="AT59" i="17"/>
  <c r="BG59" i="17"/>
  <c r="AT60" i="17"/>
  <c r="BG60" i="17"/>
  <c r="AT61" i="17"/>
  <c r="BG61" i="17"/>
  <c r="AT62" i="17"/>
  <c r="BG62" i="17"/>
  <c r="AT63" i="17"/>
  <c r="BG63" i="17"/>
  <c r="AT64" i="17"/>
  <c r="BG64" i="17"/>
  <c r="AT65" i="17"/>
  <c r="BG65" i="17"/>
  <c r="AT66" i="17"/>
  <c r="BG66" i="17"/>
  <c r="BG57" i="17"/>
  <c r="AT57" i="17"/>
  <c r="AT46" i="17"/>
  <c r="BG46" i="17"/>
  <c r="AT47" i="17"/>
  <c r="BG47" i="17"/>
  <c r="AT48" i="17"/>
  <c r="BG48" i="17"/>
  <c r="AT49" i="17"/>
  <c r="BG49" i="17"/>
  <c r="AT50" i="17"/>
  <c r="BG50" i="17"/>
  <c r="AT51" i="17"/>
  <c r="BG51" i="17"/>
  <c r="AT52" i="17"/>
  <c r="BG52" i="17"/>
  <c r="AT53" i="17"/>
  <c r="BG53" i="17"/>
  <c r="CS140" i="11"/>
  <c r="CT140" i="11"/>
  <c r="CS141" i="11"/>
  <c r="CT141" i="11"/>
  <c r="CS142" i="11"/>
  <c r="CT142" i="11"/>
  <c r="CS143" i="11"/>
  <c r="CT143" i="11"/>
  <c r="CS144" i="11"/>
  <c r="CT144" i="11"/>
  <c r="CS145" i="11"/>
  <c r="CT145" i="11"/>
  <c r="CS146" i="11"/>
  <c r="CT146" i="11"/>
  <c r="CS147" i="11"/>
  <c r="CT147" i="11"/>
  <c r="CS148" i="11"/>
  <c r="CT148" i="11"/>
  <c r="CS149" i="11"/>
  <c r="CT149" i="11"/>
  <c r="CS150" i="11"/>
  <c r="CT150" i="11"/>
  <c r="CS151" i="11"/>
  <c r="CT151" i="11"/>
  <c r="CS152" i="11"/>
  <c r="CT152" i="11"/>
  <c r="CS153" i="11"/>
  <c r="CT153" i="11"/>
  <c r="CS154" i="11"/>
  <c r="CT154" i="11"/>
  <c r="CS155" i="11"/>
  <c r="CT155" i="11"/>
  <c r="CS156" i="11"/>
  <c r="CT156" i="11"/>
  <c r="CS157" i="11"/>
  <c r="CT157" i="11"/>
  <c r="CS158" i="11"/>
  <c r="CT158" i="11"/>
  <c r="CS159" i="11"/>
  <c r="CT159" i="11"/>
  <c r="CS160" i="11"/>
  <c r="CT160" i="11"/>
  <c r="CS161" i="11"/>
  <c r="CT161" i="11"/>
  <c r="CS162" i="11"/>
  <c r="CT162" i="11"/>
  <c r="CS163" i="11"/>
  <c r="CT163" i="11"/>
  <c r="CS164" i="11"/>
  <c r="CT164" i="11"/>
  <c r="CS165" i="11"/>
  <c r="CT165" i="11"/>
  <c r="CS166" i="11"/>
  <c r="CT166" i="11"/>
  <c r="CS167" i="11"/>
  <c r="CT167" i="11"/>
  <c r="CS175" i="11"/>
  <c r="CT175" i="11"/>
  <c r="CS176" i="11"/>
  <c r="CT176" i="11"/>
  <c r="CS177" i="11"/>
  <c r="CT177" i="11"/>
  <c r="CS178" i="11"/>
  <c r="CT178" i="11"/>
  <c r="CS179" i="11"/>
  <c r="CT179" i="11"/>
  <c r="CS180" i="11"/>
  <c r="CT180" i="11"/>
  <c r="CS181" i="11"/>
  <c r="CT181" i="11"/>
  <c r="CS182" i="11"/>
  <c r="CT182" i="11"/>
  <c r="CS183" i="11"/>
  <c r="CT183" i="11"/>
  <c r="CS184" i="11"/>
  <c r="CT184" i="11"/>
  <c r="CS185" i="11"/>
  <c r="CT185" i="11"/>
  <c r="CS186" i="11"/>
  <c r="CT186" i="11"/>
  <c r="CS187" i="11"/>
  <c r="CT187" i="11"/>
  <c r="CS188" i="11"/>
  <c r="CT188" i="11"/>
  <c r="CS189" i="11"/>
  <c r="CT189" i="11"/>
  <c r="CS190" i="11"/>
  <c r="CT190" i="11"/>
  <c r="CS191" i="11"/>
  <c r="CT191" i="11"/>
  <c r="CS192" i="11"/>
  <c r="CT192" i="11"/>
  <c r="CS193" i="11"/>
  <c r="CT193" i="11"/>
  <c r="CS194" i="11"/>
  <c r="CT194" i="11"/>
  <c r="CS195" i="11"/>
  <c r="CT195" i="11"/>
  <c r="CS196" i="11"/>
  <c r="CT196" i="11"/>
  <c r="CS197" i="11"/>
  <c r="CT197" i="11"/>
  <c r="CS198" i="11"/>
  <c r="CT198" i="11"/>
  <c r="CS199" i="11"/>
  <c r="CT199" i="11"/>
  <c r="CS200" i="11"/>
  <c r="CT200" i="11"/>
  <c r="CS201" i="11"/>
  <c r="CT201" i="11"/>
  <c r="CS202" i="11"/>
  <c r="CT202" i="11"/>
  <c r="CS203" i="11"/>
  <c r="CT203" i="11"/>
  <c r="CS204" i="11"/>
  <c r="CT204" i="11"/>
  <c r="CO140" i="11"/>
  <c r="CP140" i="11"/>
  <c r="CO141" i="11"/>
  <c r="CP141" i="11"/>
  <c r="CO142" i="11"/>
  <c r="CP142" i="11"/>
  <c r="CO143" i="11"/>
  <c r="CP143" i="11"/>
  <c r="CO144" i="11"/>
  <c r="CP144" i="11"/>
  <c r="CO145" i="11"/>
  <c r="CP145" i="11"/>
  <c r="CO146" i="11"/>
  <c r="CP146" i="11"/>
  <c r="CO147" i="11"/>
  <c r="CP147" i="11"/>
  <c r="CO148" i="11"/>
  <c r="CP148" i="11"/>
  <c r="CO149" i="11"/>
  <c r="CP149" i="11"/>
  <c r="CO150" i="11"/>
  <c r="CP150" i="11"/>
  <c r="CO151" i="11"/>
  <c r="CP151" i="11"/>
  <c r="CO152" i="11"/>
  <c r="CP152" i="11"/>
  <c r="CO153" i="11"/>
  <c r="CP153" i="11"/>
  <c r="CO154" i="11"/>
  <c r="CP154" i="11"/>
  <c r="CO155" i="11"/>
  <c r="CP155" i="11"/>
  <c r="CO156" i="11"/>
  <c r="CP156" i="11"/>
  <c r="CO157" i="11"/>
  <c r="CP157" i="11"/>
  <c r="CO158" i="11"/>
  <c r="CP158" i="11"/>
  <c r="CO159" i="11"/>
  <c r="CP159" i="11"/>
  <c r="CO160" i="11"/>
  <c r="CP160" i="11"/>
  <c r="CO161" i="11"/>
  <c r="CP161" i="11"/>
  <c r="CO162" i="11"/>
  <c r="CP162" i="11"/>
  <c r="CO163" i="11"/>
  <c r="CP163" i="11"/>
  <c r="CO164" i="11"/>
  <c r="CP164" i="11"/>
  <c r="CO165" i="11"/>
  <c r="CP165" i="11"/>
  <c r="CO166" i="11"/>
  <c r="CP166" i="11"/>
  <c r="CO167" i="11"/>
  <c r="CP167" i="11"/>
  <c r="CO175" i="11"/>
  <c r="CP175" i="11"/>
  <c r="CO176" i="11"/>
  <c r="CP176" i="11"/>
  <c r="CO177" i="11"/>
  <c r="CP177" i="11"/>
  <c r="CO178" i="11"/>
  <c r="CP178" i="11"/>
  <c r="CO179" i="11"/>
  <c r="CP179" i="11"/>
  <c r="CO180" i="11"/>
  <c r="CP180" i="11"/>
  <c r="CO181" i="11"/>
  <c r="CP181" i="11"/>
  <c r="CO182" i="11"/>
  <c r="CP182" i="11"/>
  <c r="CO183" i="11"/>
  <c r="CP183" i="11"/>
  <c r="CO184" i="11"/>
  <c r="CP184" i="11"/>
  <c r="CO185" i="11"/>
  <c r="CP185" i="11"/>
  <c r="CO186" i="11"/>
  <c r="CP186" i="11"/>
  <c r="CO187" i="11"/>
  <c r="CP187" i="11"/>
  <c r="CO188" i="11"/>
  <c r="CP188" i="11"/>
  <c r="CO189" i="11"/>
  <c r="CP189" i="11"/>
  <c r="CO190" i="11"/>
  <c r="CP190" i="11"/>
  <c r="CO191" i="11"/>
  <c r="CP191" i="11"/>
  <c r="CO192" i="11"/>
  <c r="CP192" i="11"/>
  <c r="CO193" i="11"/>
  <c r="CP193" i="11"/>
  <c r="CO194" i="11"/>
  <c r="CP194" i="11"/>
  <c r="CO195" i="11"/>
  <c r="CP195" i="11"/>
  <c r="CO196" i="11"/>
  <c r="CP196" i="11"/>
  <c r="CO197" i="11"/>
  <c r="CP197" i="11"/>
  <c r="CO198" i="11"/>
  <c r="CP198" i="11"/>
  <c r="CO199" i="11"/>
  <c r="CP199" i="11"/>
  <c r="CO200" i="11"/>
  <c r="CP200" i="11"/>
  <c r="CO201" i="11"/>
  <c r="CP201" i="11"/>
  <c r="CO202" i="11"/>
  <c r="CP202" i="11"/>
  <c r="CO203" i="11"/>
  <c r="CP203" i="11"/>
  <c r="CO204" i="11"/>
  <c r="CP204" i="11"/>
  <c r="CP139" i="11"/>
  <c r="CO139" i="11"/>
  <c r="CT139" i="11"/>
  <c r="CS139" i="11"/>
  <c r="AD85" i="17"/>
  <c r="AL85" i="17"/>
  <c r="AD86" i="17"/>
  <c r="AL86" i="17"/>
  <c r="AD87" i="17"/>
  <c r="AL87" i="17"/>
  <c r="AD88" i="17"/>
  <c r="AL88" i="17"/>
  <c r="AD89" i="17"/>
  <c r="AL89" i="17"/>
  <c r="AD90" i="17"/>
  <c r="AL90" i="17"/>
  <c r="AD91" i="17"/>
  <c r="AL91" i="17"/>
  <c r="AD92" i="17"/>
  <c r="AL92" i="17"/>
  <c r="AL83" i="17"/>
  <c r="AD83" i="17"/>
  <c r="AD71" i="17"/>
  <c r="AL71" i="17"/>
  <c r="AD72" i="17"/>
  <c r="AL72" i="17"/>
  <c r="AD73" i="17"/>
  <c r="AL73" i="17"/>
  <c r="AD74" i="17"/>
  <c r="AL74" i="17"/>
  <c r="AD75" i="17"/>
  <c r="AL75" i="17"/>
  <c r="AD76" i="17"/>
  <c r="AL76" i="17"/>
  <c r="AD77" i="17"/>
  <c r="AL77" i="17"/>
  <c r="AD78" i="17"/>
  <c r="AL78" i="17"/>
  <c r="AD58" i="17"/>
  <c r="AL58" i="17"/>
  <c r="AD59" i="17"/>
  <c r="AL59" i="17"/>
  <c r="AD60" i="17"/>
  <c r="AL60" i="17"/>
  <c r="AD61" i="17"/>
  <c r="AL61" i="17"/>
  <c r="AD62" i="17"/>
  <c r="AL62" i="17"/>
  <c r="AD63" i="17"/>
  <c r="AL63" i="17"/>
  <c r="AD64" i="17"/>
  <c r="AL64" i="17"/>
  <c r="AD65" i="17"/>
  <c r="AL65" i="17"/>
  <c r="AD66" i="17"/>
  <c r="AL66" i="17"/>
  <c r="AL53" i="17"/>
  <c r="AD46" i="17"/>
  <c r="AL46" i="17"/>
  <c r="AD47" i="17"/>
  <c r="AL47" i="17"/>
  <c r="AD48" i="17"/>
  <c r="AL48" i="17"/>
  <c r="AD49" i="17"/>
  <c r="AL49" i="17"/>
  <c r="AD50" i="17"/>
  <c r="AL50" i="17"/>
  <c r="AD51" i="17"/>
  <c r="AL51" i="17"/>
  <c r="AD52" i="17"/>
  <c r="AL52" i="17"/>
  <c r="AD53" i="17"/>
  <c r="CQ140" i="11" l="1"/>
  <c r="CR140" i="11"/>
  <c r="CQ141" i="11"/>
  <c r="CR141" i="11"/>
  <c r="CQ142" i="11"/>
  <c r="CR142" i="11"/>
  <c r="CQ143" i="11"/>
  <c r="CR143" i="11"/>
  <c r="CQ144" i="11"/>
  <c r="CR144" i="11"/>
  <c r="CQ145" i="11"/>
  <c r="CR145" i="11"/>
  <c r="CQ146" i="11"/>
  <c r="CR146" i="11"/>
  <c r="CQ147" i="11"/>
  <c r="CR147" i="11"/>
  <c r="CQ148" i="11"/>
  <c r="CR148" i="11"/>
  <c r="CQ149" i="11"/>
  <c r="CR149" i="11"/>
  <c r="CQ150" i="11"/>
  <c r="CR150" i="11"/>
  <c r="CQ151" i="11"/>
  <c r="CR151" i="11"/>
  <c r="CQ152" i="11"/>
  <c r="CR152" i="11"/>
  <c r="CQ153" i="11"/>
  <c r="CR153" i="11"/>
  <c r="CQ154" i="11"/>
  <c r="CR154" i="11"/>
  <c r="CQ155" i="11"/>
  <c r="CR155" i="11"/>
  <c r="CQ156" i="11"/>
  <c r="CR156" i="11"/>
  <c r="CQ157" i="11"/>
  <c r="CR157" i="11"/>
  <c r="CQ158" i="11"/>
  <c r="CR158" i="11"/>
  <c r="CQ159" i="11"/>
  <c r="CR159" i="11"/>
  <c r="CQ160" i="11"/>
  <c r="CR160" i="11"/>
  <c r="CQ161" i="11"/>
  <c r="CR161" i="11"/>
  <c r="CQ162" i="11"/>
  <c r="CR162" i="11"/>
  <c r="CQ163" i="11"/>
  <c r="CR163" i="11"/>
  <c r="CQ164" i="11"/>
  <c r="CR164" i="11"/>
  <c r="CQ165" i="11"/>
  <c r="CR165" i="11"/>
  <c r="CQ166" i="11"/>
  <c r="CR166" i="11"/>
  <c r="CQ167" i="11"/>
  <c r="CR167" i="11"/>
  <c r="CQ168" i="11"/>
  <c r="CR168" i="11"/>
  <c r="CQ175" i="11"/>
  <c r="CR175" i="11"/>
  <c r="CQ176" i="11"/>
  <c r="CR176" i="11"/>
  <c r="CQ177" i="11"/>
  <c r="CR177" i="11"/>
  <c r="CQ178" i="11"/>
  <c r="CR178" i="11"/>
  <c r="CQ179" i="11"/>
  <c r="CR179" i="11"/>
  <c r="CQ180" i="11"/>
  <c r="CR180" i="11"/>
  <c r="CQ181" i="11"/>
  <c r="CR181" i="11"/>
  <c r="CQ182" i="11"/>
  <c r="CR182" i="11"/>
  <c r="CQ183" i="11"/>
  <c r="CR183" i="11"/>
  <c r="CQ184" i="11"/>
  <c r="CR184" i="11"/>
  <c r="CQ185" i="11"/>
  <c r="CR185" i="11"/>
  <c r="CQ186" i="11"/>
  <c r="CR186" i="11"/>
  <c r="CQ187" i="11"/>
  <c r="CR187" i="11"/>
  <c r="CQ188" i="11"/>
  <c r="CR188" i="11"/>
  <c r="CQ189" i="11"/>
  <c r="CR189" i="11"/>
  <c r="CQ190" i="11"/>
  <c r="CR190" i="11"/>
  <c r="CQ191" i="11"/>
  <c r="CR191" i="11"/>
  <c r="CQ192" i="11"/>
  <c r="CR192" i="11"/>
  <c r="CQ193" i="11"/>
  <c r="CR193" i="11"/>
  <c r="CQ194" i="11"/>
  <c r="CR194" i="11"/>
  <c r="CQ195" i="11"/>
  <c r="CR195" i="11"/>
  <c r="CQ196" i="11"/>
  <c r="CR196" i="11"/>
  <c r="CQ197" i="11"/>
  <c r="CR197" i="11"/>
  <c r="CQ198" i="11"/>
  <c r="CR198" i="11"/>
  <c r="CQ199" i="11"/>
  <c r="CR199" i="11"/>
  <c r="CQ200" i="11"/>
  <c r="CR200" i="11"/>
  <c r="CQ201" i="11"/>
  <c r="CR201" i="11"/>
  <c r="CQ202" i="11"/>
  <c r="CR202" i="11"/>
  <c r="CQ203" i="11"/>
  <c r="CR203" i="11"/>
  <c r="CQ204" i="11"/>
  <c r="CR204" i="11"/>
  <c r="CR139" i="11"/>
  <c r="CQ139" i="11"/>
  <c r="CO129" i="11"/>
  <c r="A1" i="20" l="1"/>
  <c r="GO9" i="20" l="1"/>
  <c r="GN9" i="20"/>
  <c r="GM9" i="20"/>
  <c r="GL9" i="20"/>
  <c r="GK9" i="20"/>
  <c r="GJ9" i="20"/>
  <c r="GH9" i="20"/>
  <c r="GG9" i="20"/>
  <c r="GE9" i="20"/>
  <c r="GD9" i="20"/>
  <c r="GC9" i="20"/>
  <c r="GB9" i="20"/>
  <c r="GA9" i="20"/>
  <c r="FZ9" i="20"/>
  <c r="FX9" i="20"/>
  <c r="FW9" i="20"/>
  <c r="FU9" i="20"/>
  <c r="FT9" i="20"/>
  <c r="FS9" i="20"/>
  <c r="FR9" i="20"/>
  <c r="FQ9" i="20"/>
  <c r="FP9" i="20"/>
  <c r="FO9" i="20"/>
  <c r="FN9" i="20"/>
  <c r="FM9" i="20"/>
  <c r="FK9" i="20"/>
  <c r="FJ9" i="20"/>
  <c r="EZ9" i="20"/>
  <c r="FI9" i="20"/>
  <c r="FH9" i="20"/>
  <c r="FG9" i="20"/>
  <c r="FF9" i="20"/>
  <c r="FE9" i="20"/>
  <c r="FD9" i="20"/>
  <c r="ET9" i="20"/>
  <c r="FC9" i="20"/>
  <c r="FA9" i="20"/>
  <c r="EY9" i="20"/>
  <c r="EX9" i="20"/>
  <c r="EW9" i="20"/>
  <c r="EV9" i="20"/>
  <c r="EU9" i="20"/>
  <c r="ES9" i="20"/>
  <c r="N45" i="11"/>
  <c r="EF9" i="20"/>
  <c r="EE9" i="20"/>
  <c r="ED9" i="20"/>
  <c r="EC9" i="20"/>
  <c r="EB9" i="20"/>
  <c r="EA9" i="20"/>
  <c r="DZ9" i="20"/>
  <c r="BK9" i="20"/>
  <c r="BF9" i="20"/>
  <c r="BE9" i="20"/>
  <c r="BC9" i="20"/>
  <c r="BB9" i="20"/>
  <c r="BA9" i="20"/>
  <c r="AZ9" i="20"/>
  <c r="AY9" i="20"/>
  <c r="AX9" i="20"/>
  <c r="V9" i="20"/>
  <c r="I9" i="20" s="1"/>
  <c r="U9" i="20"/>
  <c r="H9" i="20" s="1"/>
  <c r="T9" i="20"/>
  <c r="G9" i="20" s="1"/>
  <c r="BM9" i="20" s="1"/>
  <c r="F9" i="20"/>
  <c r="R9" i="20"/>
  <c r="Q9" i="20"/>
  <c r="P9" i="20"/>
  <c r="O9" i="20"/>
  <c r="N9" i="20"/>
  <c r="M9" i="20"/>
  <c r="L9" i="20"/>
  <c r="J9" i="20" s="1"/>
  <c r="BL9" i="20" s="1"/>
  <c r="K9" i="20" l="1"/>
  <c r="AJ138" i="11"/>
  <c r="N12" i="11"/>
  <c r="W8" i="13"/>
  <c r="T8" i="13"/>
  <c r="T39" i="17" l="1"/>
  <c r="M180" i="13" l="1"/>
  <c r="M179" i="13"/>
  <c r="BF138" i="11"/>
  <c r="AU138" i="11"/>
  <c r="AL44" i="17" l="1"/>
  <c r="AT44" i="17" l="1"/>
  <c r="N11" i="11"/>
  <c r="E3" i="17" l="1"/>
  <c r="BQ138" i="11"/>
  <c r="BG44" i="17" l="1"/>
  <c r="AC13" i="17"/>
  <c r="E12" i="17"/>
  <c r="E11" i="17"/>
  <c r="Z37" i="17" l="1"/>
  <c r="Z36" i="17"/>
  <c r="Z35" i="17"/>
  <c r="AD37" i="17"/>
  <c r="AD36" i="17"/>
  <c r="AD35" i="17"/>
  <c r="AD34" i="17"/>
  <c r="Z34" i="17"/>
  <c r="N48" i="11" l="1"/>
  <c r="Z33" i="17" l="1"/>
  <c r="AD33" i="17"/>
  <c r="AI33" i="17"/>
  <c r="AP4" i="17"/>
  <c r="FL9" i="20"/>
  <c r="FB9" i="20"/>
  <c r="FV9" i="20"/>
  <c r="GF9" i="20"/>
  <c r="GP9" i="20"/>
  <c r="Q138" i="11" l="1"/>
  <c r="Y13" i="17" l="1"/>
  <c r="AB13" i="17"/>
  <c r="N50" i="11" l="1"/>
  <c r="N51" i="11"/>
  <c r="AP27" i="17" s="1"/>
  <c r="N52" i="11"/>
  <c r="AP28" i="17" s="1"/>
  <c r="C138" i="11" l="1"/>
  <c r="AP26" i="17"/>
  <c r="N49" i="11"/>
  <c r="BV6" i="17"/>
  <c r="Z9" i="20" s="1"/>
  <c r="BQ9" i="20" s="1"/>
  <c r="BU6" i="17"/>
  <c r="W9" i="20" s="1"/>
  <c r="BN9" i="20" s="1"/>
  <c r="S13" i="11" l="1"/>
  <c r="CO22" i="11"/>
  <c r="AG13" i="17"/>
  <c r="AF13" i="17"/>
  <c r="E14" i="17" l="1"/>
  <c r="N47" i="11" l="1"/>
  <c r="AO33" i="17" l="1"/>
  <c r="Q110" i="17" l="1"/>
  <c r="Q111" i="17"/>
  <c r="Q112" i="17"/>
  <c r="Q113" i="17"/>
  <c r="Q114" i="17"/>
  <c r="Q115" i="17"/>
  <c r="Q116" i="17"/>
  <c r="Q117" i="17"/>
  <c r="Q118" i="17"/>
  <c r="C110" i="17"/>
  <c r="C111" i="17"/>
  <c r="C112" i="17"/>
  <c r="C113" i="17"/>
  <c r="C114" i="17"/>
  <c r="C115" i="17"/>
  <c r="C116" i="17"/>
  <c r="C117" i="17"/>
  <c r="C118" i="17"/>
  <c r="Q109" i="17"/>
  <c r="C109" i="17"/>
  <c r="Q97" i="17"/>
  <c r="Q98" i="17"/>
  <c r="Q99" i="17"/>
  <c r="Q100" i="17"/>
  <c r="Q101" i="17"/>
  <c r="Q102" i="17"/>
  <c r="Q103" i="17"/>
  <c r="Q104" i="17"/>
  <c r="Q105" i="17"/>
  <c r="C97" i="17"/>
  <c r="C98" i="17"/>
  <c r="C99" i="17"/>
  <c r="C100" i="17"/>
  <c r="C101" i="17"/>
  <c r="C102" i="17"/>
  <c r="C103" i="17"/>
  <c r="C104" i="17"/>
  <c r="C105" i="17"/>
  <c r="Q96" i="17"/>
  <c r="C96" i="17"/>
  <c r="Q92" i="17"/>
  <c r="Q84" i="17"/>
  <c r="Q85" i="17"/>
  <c r="Q86" i="17"/>
  <c r="Q87" i="17"/>
  <c r="Q88" i="17"/>
  <c r="Q89" i="17"/>
  <c r="Q90" i="17"/>
  <c r="Q91" i="17"/>
  <c r="C84" i="17"/>
  <c r="C85" i="17"/>
  <c r="C86" i="17"/>
  <c r="C87" i="17"/>
  <c r="C88" i="17"/>
  <c r="C89" i="17"/>
  <c r="C90" i="17"/>
  <c r="C91" i="17"/>
  <c r="C92" i="17"/>
  <c r="Q83" i="17"/>
  <c r="C83" i="17"/>
  <c r="Q71" i="17"/>
  <c r="Q72" i="17"/>
  <c r="Q73" i="17"/>
  <c r="Q74" i="17"/>
  <c r="Q75" i="17"/>
  <c r="Q76" i="17"/>
  <c r="Q77" i="17"/>
  <c r="Q78" i="17"/>
  <c r="Q79" i="17"/>
  <c r="C58" i="17"/>
  <c r="C59" i="17"/>
  <c r="C60" i="17"/>
  <c r="C61" i="17"/>
  <c r="C62" i="17"/>
  <c r="C63" i="17"/>
  <c r="C64" i="17"/>
  <c r="C65" i="17"/>
  <c r="C66" i="17"/>
  <c r="C70" i="17"/>
  <c r="C71" i="17"/>
  <c r="C72" i="17"/>
  <c r="C73" i="17"/>
  <c r="C74" i="17"/>
  <c r="C75" i="17"/>
  <c r="C76" i="17"/>
  <c r="C77" i="17"/>
  <c r="C78" i="17"/>
  <c r="C79" i="17"/>
  <c r="Q70" i="17"/>
  <c r="AL84" i="17" l="1"/>
  <c r="AD84" i="17"/>
  <c r="AL79" i="17"/>
  <c r="AD79" i="17"/>
  <c r="AD70" i="17"/>
  <c r="AL70" i="17"/>
  <c r="Q58" i="17"/>
  <c r="Q59" i="17"/>
  <c r="Q60" i="17"/>
  <c r="Q61" i="17"/>
  <c r="Q62" i="17"/>
  <c r="Q63" i="17"/>
  <c r="Q64" i="17"/>
  <c r="Q65" i="17"/>
  <c r="Q66" i="17"/>
  <c r="Q57" i="17"/>
  <c r="C57" i="17"/>
  <c r="C53" i="17"/>
  <c r="Q45" i="17"/>
  <c r="Q46" i="17"/>
  <c r="Q47" i="17"/>
  <c r="Q48" i="17"/>
  <c r="Q49" i="17"/>
  <c r="Q50" i="17"/>
  <c r="Q51" i="17"/>
  <c r="Q52" i="17"/>
  <c r="Q53" i="17"/>
  <c r="C46" i="17"/>
  <c r="C45" i="17"/>
  <c r="C47" i="17"/>
  <c r="C48" i="17"/>
  <c r="C49" i="17"/>
  <c r="C50" i="17"/>
  <c r="C51" i="17"/>
  <c r="C52" i="17"/>
  <c r="AD44" i="17"/>
  <c r="Q44" i="17"/>
  <c r="C44" i="17"/>
  <c r="BG45" i="17" l="1"/>
  <c r="AT45" i="17"/>
  <c r="AL45" i="17"/>
  <c r="AD57" i="17"/>
  <c r="AL57" i="17"/>
  <c r="AD45" i="17"/>
  <c r="AP21" i="17"/>
  <c r="AP22" i="17"/>
  <c r="J86" i="13" l="1"/>
  <c r="CO85" i="11" l="1"/>
  <c r="C33" i="17" l="1"/>
  <c r="BY47" i="13"/>
  <c r="AA25" i="17" l="1"/>
  <c r="AA26" i="17"/>
  <c r="BB34" i="17"/>
  <c r="BH34" i="17"/>
  <c r="BB35" i="17"/>
  <c r="BH35" i="17"/>
  <c r="BB36" i="17"/>
  <c r="BH36" i="17"/>
  <c r="BB37" i="17"/>
  <c r="BH37" i="17"/>
  <c r="BH33" i="17"/>
  <c r="BB33" i="17"/>
  <c r="AI34" i="17" l="1"/>
  <c r="AI35" i="17"/>
  <c r="AI36" i="17"/>
  <c r="AI37" i="17"/>
  <c r="CO86" i="11"/>
  <c r="CO87" i="11"/>
  <c r="CO88" i="11"/>
  <c r="CO89" i="11"/>
  <c r="CO90" i="11"/>
  <c r="CO91" i="11"/>
  <c r="CO92" i="11"/>
  <c r="CO93" i="11"/>
  <c r="CO94" i="11"/>
  <c r="CO95" i="11"/>
  <c r="CO96" i="11"/>
  <c r="CO97" i="11"/>
  <c r="CO98" i="11"/>
  <c r="CO99" i="11"/>
  <c r="CO100" i="11"/>
  <c r="CO101" i="11"/>
  <c r="CO102" i="11"/>
  <c r="CO103" i="11"/>
  <c r="CO104" i="11"/>
  <c r="CO105" i="11"/>
  <c r="CO106" i="11"/>
  <c r="CO107" i="11"/>
  <c r="CO108" i="11"/>
  <c r="CO109" i="11"/>
  <c r="CO110" i="11"/>
  <c r="CO111" i="11"/>
  <c r="CO112" i="11"/>
  <c r="CO113" i="11"/>
  <c r="CO114" i="11"/>
  <c r="CO115" i="11"/>
  <c r="CO116" i="11"/>
  <c r="CO117" i="11"/>
  <c r="CO118" i="11"/>
  <c r="CO119" i="11"/>
  <c r="CO120" i="11"/>
  <c r="CO121" i="11"/>
  <c r="CO122" i="11"/>
  <c r="CO123" i="11"/>
  <c r="CO124" i="11"/>
  <c r="CO125" i="11"/>
  <c r="CO126" i="11"/>
  <c r="CO127" i="11"/>
  <c r="CO128" i="11"/>
  <c r="BW75" i="11" l="1"/>
  <c r="AX34" i="17"/>
  <c r="AX35" i="17"/>
  <c r="AX36" i="17"/>
  <c r="AX37" i="17"/>
  <c r="AU34" i="17"/>
  <c r="AU35" i="17"/>
  <c r="AU36" i="17"/>
  <c r="AU37" i="17"/>
  <c r="AO34" i="17"/>
  <c r="AO35" i="17"/>
  <c r="AO36" i="17"/>
  <c r="AO37" i="17"/>
  <c r="C34" i="17"/>
  <c r="C35" i="17"/>
  <c r="C36" i="17"/>
  <c r="C37" i="17"/>
  <c r="AX33" i="17"/>
  <c r="AU33" i="17"/>
  <c r="BW6" i="17"/>
  <c r="AC9" i="20" s="1"/>
  <c r="BT9" i="20" s="1"/>
  <c r="BU7" i="17"/>
  <c r="X9" i="20" s="1"/>
  <c r="BO9" i="20" s="1"/>
  <c r="BV7" i="17"/>
  <c r="AA9" i="20" s="1"/>
  <c r="BR9" i="20" s="1"/>
  <c r="BW7" i="17"/>
  <c r="AD9" i="20" s="1"/>
  <c r="BU9" i="20" s="1"/>
  <c r="BU8" i="17"/>
  <c r="Y9" i="20" s="1"/>
  <c r="BP9" i="20" s="1"/>
  <c r="BV8" i="17"/>
  <c r="AB9" i="20" s="1"/>
  <c r="BS9" i="20" s="1"/>
  <c r="BW8" i="17"/>
  <c r="AE9" i="20" s="1"/>
  <c r="BV9" i="20" s="1"/>
  <c r="E13" i="17"/>
  <c r="M13" i="17"/>
  <c r="I13" i="17"/>
  <c r="BO38" i="17" l="1"/>
  <c r="EQ9" i="20"/>
  <c r="BX8" i="17"/>
  <c r="BX7" i="17"/>
  <c r="BX6" i="17"/>
  <c r="BK15" i="11" l="1"/>
  <c r="BK14" i="11"/>
  <c r="BK13" i="11"/>
  <c r="AN15" i="11"/>
  <c r="AN14" i="11"/>
  <c r="AN13" i="11"/>
  <c r="S15" i="11"/>
  <c r="S14" i="11"/>
  <c r="AP19" i="17"/>
  <c r="S11" i="13"/>
  <c r="S10" i="13"/>
  <c r="N46" i="11"/>
  <c r="AP20" i="17" s="1"/>
  <c r="BV26" i="17" l="1"/>
  <c r="BV21" i="17"/>
  <c r="BV20" i="17" l="1"/>
  <c r="BV19" i="17"/>
  <c r="BV22" i="17"/>
  <c r="BV23" i="17"/>
  <c r="BV24" i="17"/>
  <c r="BV25" i="17"/>
  <c r="BV27" i="17"/>
  <c r="BV28" i="17"/>
  <c r="AP25" i="17" l="1"/>
</calcChain>
</file>

<file path=xl/sharedStrings.xml><?xml version="1.0" encoding="utf-8"?>
<sst xmlns="http://schemas.openxmlformats.org/spreadsheetml/2006/main" count="1712" uniqueCount="689">
  <si>
    <t>業種</t>
    <rPh sb="0" eb="2">
      <t>ギョウシュ</t>
    </rPh>
    <phoneticPr fontId="1"/>
  </si>
  <si>
    <t>平成</t>
    <rPh sb="0" eb="2">
      <t>ヘイセイ</t>
    </rPh>
    <phoneticPr fontId="8"/>
  </si>
  <si>
    <t>年</t>
    <rPh sb="0" eb="1">
      <t>ネン</t>
    </rPh>
    <phoneticPr fontId="8"/>
  </si>
  <si>
    <t>月</t>
    <rPh sb="0" eb="1">
      <t>ツキ</t>
    </rPh>
    <phoneticPr fontId="8"/>
  </si>
  <si>
    <t>日</t>
    <rPh sb="0" eb="1">
      <t>ニチ</t>
    </rPh>
    <phoneticPr fontId="8"/>
  </si>
  <si>
    <t>登録申請者</t>
    <rPh sb="0" eb="2">
      <t>トウロク</t>
    </rPh>
    <rPh sb="2" eb="4">
      <t>シンセイ</t>
    </rPh>
    <rPh sb="4" eb="5">
      <t>シャ</t>
    </rPh>
    <phoneticPr fontId="8"/>
  </si>
  <si>
    <t>郵便番号</t>
    <rPh sb="0" eb="2">
      <t>ユウビン</t>
    </rPh>
    <rPh sb="2" eb="4">
      <t>バンゴウ</t>
    </rPh>
    <phoneticPr fontId="8"/>
  </si>
  <si>
    <t>所在地</t>
    <rPh sb="0" eb="3">
      <t>ショザイチ</t>
    </rPh>
    <phoneticPr fontId="8"/>
  </si>
  <si>
    <t>登録印</t>
    <rPh sb="0" eb="2">
      <t>トウロク</t>
    </rPh>
    <rPh sb="2" eb="3">
      <t>イン</t>
    </rPh>
    <phoneticPr fontId="8"/>
  </si>
  <si>
    <t>申請者の詳細</t>
    <rPh sb="0" eb="3">
      <t>シンセイシャ</t>
    </rPh>
    <rPh sb="4" eb="6">
      <t>ショウサイ</t>
    </rPh>
    <phoneticPr fontId="8"/>
  </si>
  <si>
    <t>都道府県</t>
    <rPh sb="0" eb="4">
      <t>トドウフケン</t>
    </rPh>
    <phoneticPr fontId="8"/>
  </si>
  <si>
    <t>市区町村</t>
    <rPh sb="0" eb="2">
      <t>シク</t>
    </rPh>
    <rPh sb="2" eb="4">
      <t>チョウソン</t>
    </rPh>
    <phoneticPr fontId="8"/>
  </si>
  <si>
    <t>住所</t>
    <rPh sb="0" eb="2">
      <t>ジュウショ</t>
    </rPh>
    <phoneticPr fontId="8"/>
  </si>
  <si>
    <t>電話番号</t>
    <rPh sb="0" eb="2">
      <t>デンワ</t>
    </rPh>
    <rPh sb="2" eb="4">
      <t>バンゴウ</t>
    </rPh>
    <phoneticPr fontId="8"/>
  </si>
  <si>
    <t>ＦＡＸ番号</t>
    <rPh sb="3" eb="5">
      <t>バンゴウ</t>
    </rPh>
    <phoneticPr fontId="8"/>
  </si>
  <si>
    <t>携帯電話番号</t>
    <rPh sb="0" eb="2">
      <t>ケイタイ</t>
    </rPh>
    <rPh sb="2" eb="4">
      <t>デンワ</t>
    </rPh>
    <rPh sb="4" eb="6">
      <t>バンゴウ</t>
    </rPh>
    <phoneticPr fontId="8"/>
  </si>
  <si>
    <t>以上</t>
    <rPh sb="0" eb="2">
      <t>イジョウ</t>
    </rPh>
    <phoneticPr fontId="8"/>
  </si>
  <si>
    <t>２.</t>
  </si>
  <si>
    <t>暴力団排除</t>
    <rPh sb="0" eb="3">
      <t>ボウリョクダン</t>
    </rPh>
    <rPh sb="3" eb="5">
      <t>ハイジョ</t>
    </rPh>
    <phoneticPr fontId="8"/>
  </si>
  <si>
    <t>申請登録内容の変更及び取下げ</t>
    <rPh sb="0" eb="2">
      <t>シンセイ</t>
    </rPh>
    <rPh sb="2" eb="4">
      <t>トウロク</t>
    </rPh>
    <rPh sb="4" eb="6">
      <t>ナイヨウ</t>
    </rPh>
    <rPh sb="7" eb="9">
      <t>ヘンコウ</t>
    </rPh>
    <rPh sb="9" eb="10">
      <t>オヨ</t>
    </rPh>
    <rPh sb="11" eb="13">
      <t>トリサ</t>
    </rPh>
    <phoneticPr fontId="8"/>
  </si>
  <si>
    <t>事業の不履行等</t>
    <rPh sb="0" eb="2">
      <t>ジギョウ</t>
    </rPh>
    <rPh sb="3" eb="6">
      <t>フリコウ</t>
    </rPh>
    <rPh sb="6" eb="7">
      <t>トウ</t>
    </rPh>
    <phoneticPr fontId="8"/>
  </si>
  <si>
    <t>免責</t>
    <rPh sb="0" eb="2">
      <t>メンセキ</t>
    </rPh>
    <phoneticPr fontId="8"/>
  </si>
  <si>
    <t>一切の関与・責任を負わないことを理解し、了承している。</t>
    <rPh sb="9" eb="10">
      <t>オ</t>
    </rPh>
    <rPh sb="16" eb="18">
      <t>リカイ</t>
    </rPh>
    <rPh sb="20" eb="22">
      <t>リョウショウ</t>
    </rPh>
    <phoneticPr fontId="8"/>
  </si>
  <si>
    <t>事業の内容変更、終了</t>
    <rPh sb="0" eb="2">
      <t>ジギョウ</t>
    </rPh>
    <rPh sb="3" eb="5">
      <t>ナイヨウ</t>
    </rPh>
    <rPh sb="5" eb="7">
      <t>ヘンコウ</t>
    </rPh>
    <rPh sb="8" eb="10">
      <t>シュウリョウ</t>
    </rPh>
    <phoneticPr fontId="8"/>
  </si>
  <si>
    <t>申請・登録の無効</t>
    <rPh sb="0" eb="2">
      <t>シンセイ</t>
    </rPh>
    <rPh sb="3" eb="5">
      <t>トウロク</t>
    </rPh>
    <rPh sb="6" eb="8">
      <t>ムコウ</t>
    </rPh>
    <phoneticPr fontId="8"/>
  </si>
  <si>
    <t>国が行うその他調査業務等に利用されることがあり、その場合、国が指定する外部機関に個人情報が提供されることを理解し、</t>
    <rPh sb="53" eb="55">
      <t>リカイ</t>
    </rPh>
    <phoneticPr fontId="8"/>
  </si>
  <si>
    <t>申請書の提出後に申請登録内容に変更が発生した場合には、ＳＩＩに速やかに報告することを了承している。</t>
    <rPh sb="0" eb="2">
      <t>シンセイ</t>
    </rPh>
    <rPh sb="2" eb="3">
      <t>ショ</t>
    </rPh>
    <rPh sb="4" eb="6">
      <t>テイシュツ</t>
    </rPh>
    <rPh sb="6" eb="7">
      <t>ゴ</t>
    </rPh>
    <rPh sb="8" eb="10">
      <t>シンセイ</t>
    </rPh>
    <rPh sb="10" eb="12">
      <t>トウロク</t>
    </rPh>
    <rPh sb="12" eb="14">
      <t>ナイヨウ</t>
    </rPh>
    <rPh sb="15" eb="17">
      <t>ヘンコウ</t>
    </rPh>
    <rPh sb="18" eb="20">
      <t>ハッセイ</t>
    </rPh>
    <rPh sb="22" eb="24">
      <t>バアイ</t>
    </rPh>
    <rPh sb="31" eb="32">
      <t>スミ</t>
    </rPh>
    <rPh sb="35" eb="37">
      <t>ホウコク</t>
    </rPh>
    <rPh sb="42" eb="44">
      <t>リョウショウ</t>
    </rPh>
    <phoneticPr fontId="8"/>
  </si>
  <si>
    <t>調査等の協力</t>
    <rPh sb="0" eb="2">
      <t>チョウサ</t>
    </rPh>
    <rPh sb="2" eb="3">
      <t>トウ</t>
    </rPh>
    <rPh sb="4" eb="6">
      <t>キョウリョク</t>
    </rPh>
    <phoneticPr fontId="8"/>
  </si>
  <si>
    <t>報告義務</t>
    <rPh sb="0" eb="2">
      <t>ホウコク</t>
    </rPh>
    <rPh sb="2" eb="4">
      <t>ギム</t>
    </rPh>
    <phoneticPr fontId="1"/>
  </si>
  <si>
    <t>一般社団法人　環境共創イニシアチブ</t>
    <phoneticPr fontId="8"/>
  </si>
  <si>
    <t>　代　表　理　事　　　赤池　学　殿</t>
    <phoneticPr fontId="8"/>
  </si>
  <si>
    <t>〒</t>
    <phoneticPr fontId="8"/>
  </si>
  <si>
    <t>‐</t>
    <phoneticPr fontId="8"/>
  </si>
  <si>
    <t>Ｅ-ＭＡＩＬ</t>
    <phoneticPr fontId="8"/>
  </si>
  <si>
    <t>別紙１</t>
    <rPh sb="0" eb="2">
      <t>ベッシ</t>
    </rPh>
    <phoneticPr fontId="8"/>
  </si>
  <si>
    <t>別紙２</t>
    <rPh sb="0" eb="2">
      <t>ベッシ</t>
    </rPh>
    <phoneticPr fontId="8"/>
  </si>
  <si>
    <t>役員名簿</t>
    <rPh sb="0" eb="2">
      <t>ヤクイン</t>
    </rPh>
    <rPh sb="2" eb="4">
      <t>メイボ</t>
    </rPh>
    <phoneticPr fontId="8"/>
  </si>
  <si>
    <t>法人・団体名等</t>
    <rPh sb="0" eb="2">
      <t>ホウジン</t>
    </rPh>
    <rPh sb="3" eb="5">
      <t>ダンタイ</t>
    </rPh>
    <rPh sb="5" eb="6">
      <t>メイ</t>
    </rPh>
    <rPh sb="6" eb="7">
      <t>ナド</t>
    </rPh>
    <phoneticPr fontId="8"/>
  </si>
  <si>
    <t>：</t>
    <phoneticPr fontId="8"/>
  </si>
  <si>
    <t>氏名　カナ</t>
    <rPh sb="0" eb="2">
      <t>シメイ</t>
    </rPh>
    <phoneticPr fontId="8"/>
  </si>
  <si>
    <t>氏名　漢字</t>
    <rPh sb="0" eb="2">
      <t>シメイ</t>
    </rPh>
    <rPh sb="3" eb="5">
      <t>カンジ</t>
    </rPh>
    <phoneticPr fontId="8"/>
  </si>
  <si>
    <t>生年月日</t>
    <rPh sb="0" eb="2">
      <t>セイネン</t>
    </rPh>
    <rPh sb="2" eb="4">
      <t>ガッピ</t>
    </rPh>
    <phoneticPr fontId="8"/>
  </si>
  <si>
    <t>性別</t>
    <rPh sb="0" eb="2">
      <t>セイベツ</t>
    </rPh>
    <phoneticPr fontId="8"/>
  </si>
  <si>
    <t>役職名</t>
    <rPh sb="0" eb="3">
      <t>ヤクショクメイ</t>
    </rPh>
    <phoneticPr fontId="8"/>
  </si>
  <si>
    <t>和暦</t>
    <rPh sb="0" eb="2">
      <t>ワレキ</t>
    </rPh>
    <phoneticPr fontId="8"/>
  </si>
  <si>
    <t>日</t>
    <rPh sb="0" eb="1">
      <t>ヒ</t>
    </rPh>
    <phoneticPr fontId="8"/>
  </si>
  <si>
    <t>別紙３</t>
    <rPh sb="0" eb="2">
      <t>ベッシ</t>
    </rPh>
    <phoneticPr fontId="8"/>
  </si>
  <si>
    <t>ＺＥＢプランナー登録申請書</t>
    <rPh sb="8" eb="10">
      <t>トウロク</t>
    </rPh>
    <rPh sb="10" eb="13">
      <t>シンセイショ</t>
    </rPh>
    <phoneticPr fontId="8"/>
  </si>
  <si>
    <t>定型様式１</t>
    <rPh sb="0" eb="2">
      <t>テイケイ</t>
    </rPh>
    <rPh sb="2" eb="4">
      <t>ヨウシキ</t>
    </rPh>
    <phoneticPr fontId="8"/>
  </si>
  <si>
    <t>ＺＥＢプランナー登録申請書</t>
    <phoneticPr fontId="8"/>
  </si>
  <si>
    <t>ＺＥＢプランナー登録申請</t>
    <rPh sb="8" eb="10">
      <t>トウロク</t>
    </rPh>
    <rPh sb="10" eb="12">
      <t>シンセイ</t>
    </rPh>
    <phoneticPr fontId="8"/>
  </si>
  <si>
    <t>申請書及び添付書類一式の虚偽、不正が発覚した場合、ＺＥＢプランナー登録後であってもＳＩＩは</t>
    <rPh sb="0" eb="3">
      <t>シンセイショ</t>
    </rPh>
    <rPh sb="3" eb="4">
      <t>オヨ</t>
    </rPh>
    <rPh sb="5" eb="7">
      <t>テンプ</t>
    </rPh>
    <rPh sb="7" eb="9">
      <t>ショルイ</t>
    </rPh>
    <rPh sb="9" eb="11">
      <t>イッシキ</t>
    </rPh>
    <rPh sb="12" eb="14">
      <t>キョギ</t>
    </rPh>
    <rPh sb="15" eb="17">
      <t>フセイ</t>
    </rPh>
    <rPh sb="18" eb="20">
      <t>ハッカク</t>
    </rPh>
    <rPh sb="22" eb="24">
      <t>バアイ</t>
    </rPh>
    <rPh sb="33" eb="35">
      <t>トウロク</t>
    </rPh>
    <rPh sb="35" eb="36">
      <t>ゴ</t>
    </rPh>
    <phoneticPr fontId="1"/>
  </si>
  <si>
    <t>ＺＥＢプランナー情報の利用</t>
    <rPh sb="8" eb="10">
      <t>ジョウホウ</t>
    </rPh>
    <rPh sb="11" eb="13">
      <t>リヨウ</t>
    </rPh>
    <phoneticPr fontId="8"/>
  </si>
  <si>
    <t>ＳＩＩが取得したＺＥＢプランナー情報については、申請に係る事務処理に利用する他、ＳＩＩが開催するセミナー、</t>
    <rPh sb="4" eb="6">
      <t>シュトク</t>
    </rPh>
    <rPh sb="16" eb="18">
      <t>ジョウホウ</t>
    </rPh>
    <rPh sb="24" eb="26">
      <t>シンセイ</t>
    </rPh>
    <rPh sb="27" eb="28">
      <t>カカワ</t>
    </rPh>
    <rPh sb="29" eb="31">
      <t>ジム</t>
    </rPh>
    <rPh sb="31" eb="33">
      <t>ショリ</t>
    </rPh>
    <rPh sb="34" eb="36">
      <t>リヨウ</t>
    </rPh>
    <rPh sb="38" eb="39">
      <t>ホカ</t>
    </rPh>
    <rPh sb="44" eb="46">
      <t>カイサイ</t>
    </rPh>
    <phoneticPr fontId="8"/>
  </si>
  <si>
    <t>ＺＥＢプランナーとしての活動が計画に適して公正に実施されているかを判断するための調査等に協力することを理解し、</t>
    <rPh sb="12" eb="14">
      <t>カツドウ</t>
    </rPh>
    <rPh sb="15" eb="17">
      <t>ケイカク</t>
    </rPh>
    <rPh sb="18" eb="19">
      <t>テキ</t>
    </rPh>
    <rPh sb="21" eb="23">
      <t>コウセイ</t>
    </rPh>
    <rPh sb="51" eb="53">
      <t>リカイ</t>
    </rPh>
    <phoneticPr fontId="8"/>
  </si>
  <si>
    <t>ＺＥＢプランナー登録後、不正等が発覚した場合は、そのＺＥＢプランナーの登録を抹消するにとどまらず、ＳＩＩは</t>
    <rPh sb="8" eb="10">
      <t>トウロク</t>
    </rPh>
    <rPh sb="10" eb="11">
      <t>アト</t>
    </rPh>
    <rPh sb="12" eb="14">
      <t>フセイ</t>
    </rPh>
    <rPh sb="14" eb="15">
      <t>トウ</t>
    </rPh>
    <rPh sb="16" eb="18">
      <t>ハッカク</t>
    </rPh>
    <rPh sb="20" eb="22">
      <t>バアイ</t>
    </rPh>
    <rPh sb="35" eb="37">
      <t>トウロク</t>
    </rPh>
    <rPh sb="38" eb="40">
      <t>マッショウ</t>
    </rPh>
    <phoneticPr fontId="8"/>
  </si>
  <si>
    <t>2. 資格情報</t>
    <rPh sb="3" eb="5">
      <t>シカク</t>
    </rPh>
    <rPh sb="5" eb="7">
      <t>ジョウホウ</t>
    </rPh>
    <phoneticPr fontId="8"/>
  </si>
  <si>
    <t>法人名</t>
    <phoneticPr fontId="1"/>
  </si>
  <si>
    <t>登録種別</t>
    <rPh sb="0" eb="2">
      <t>トウロク</t>
    </rPh>
    <rPh sb="2" eb="4">
      <t>シュベツ</t>
    </rPh>
    <phoneticPr fontId="1"/>
  </si>
  <si>
    <t>設計</t>
    <rPh sb="0" eb="2">
      <t>セッケイ</t>
    </rPh>
    <phoneticPr fontId="1"/>
  </si>
  <si>
    <t>設計施工</t>
    <rPh sb="0" eb="2">
      <t>セッケイ</t>
    </rPh>
    <rPh sb="2" eb="4">
      <t>セコウ</t>
    </rPh>
    <phoneticPr fontId="1"/>
  </si>
  <si>
    <t>建築設計</t>
    <rPh sb="0" eb="2">
      <t>ケンチク</t>
    </rPh>
    <rPh sb="2" eb="4">
      <t>セッケイ</t>
    </rPh>
    <phoneticPr fontId="1"/>
  </si>
  <si>
    <t>建築設計施工</t>
    <rPh sb="0" eb="2">
      <t>ケンチク</t>
    </rPh>
    <rPh sb="2" eb="4">
      <t>セッケイ</t>
    </rPh>
    <rPh sb="4" eb="6">
      <t>セコウ</t>
    </rPh>
    <phoneticPr fontId="1"/>
  </si>
  <si>
    <t>設備設計施工</t>
    <rPh sb="0" eb="2">
      <t>セツビ</t>
    </rPh>
    <rPh sb="2" eb="4">
      <t>セッケイ</t>
    </rPh>
    <rPh sb="4" eb="6">
      <t>セコウ</t>
    </rPh>
    <phoneticPr fontId="1"/>
  </si>
  <si>
    <t>その他設計施工</t>
    <rPh sb="2" eb="3">
      <t>タ</t>
    </rPh>
    <rPh sb="3" eb="5">
      <t>セッケイ</t>
    </rPh>
    <rPh sb="5" eb="7">
      <t>セコウ</t>
    </rPh>
    <phoneticPr fontId="1"/>
  </si>
  <si>
    <t>設備設計</t>
    <rPh sb="0" eb="2">
      <t>セツビ</t>
    </rPh>
    <rPh sb="2" eb="4">
      <t>セッケイ</t>
    </rPh>
    <phoneticPr fontId="1"/>
  </si>
  <si>
    <t>その他設計</t>
    <rPh sb="2" eb="3">
      <t>タ</t>
    </rPh>
    <rPh sb="3" eb="5">
      <t>セッケイ</t>
    </rPh>
    <phoneticPr fontId="1"/>
  </si>
  <si>
    <t>大分類</t>
    <rPh sb="0" eb="3">
      <t>ダイブンルイ</t>
    </rPh>
    <phoneticPr fontId="1"/>
  </si>
  <si>
    <t>中分類</t>
    <rPh sb="0" eb="3">
      <t>チュウブンルイ</t>
    </rPh>
    <phoneticPr fontId="1"/>
  </si>
  <si>
    <t>１．ＺＥＢプランナー情報</t>
    <rPh sb="10" eb="12">
      <t>ジョウホウ</t>
    </rPh>
    <phoneticPr fontId="8"/>
  </si>
  <si>
    <t>法人名</t>
    <rPh sb="0" eb="2">
      <t>ホウジン</t>
    </rPh>
    <rPh sb="2" eb="3">
      <t>メイ</t>
    </rPh>
    <phoneticPr fontId="8"/>
  </si>
  <si>
    <t>所在地（都道府県）</t>
    <rPh sb="0" eb="3">
      <t>ショザイチ</t>
    </rPh>
    <rPh sb="4" eb="8">
      <t>トドウフケン</t>
    </rPh>
    <phoneticPr fontId="8"/>
  </si>
  <si>
    <t>登録種別</t>
    <rPh sb="0" eb="2">
      <t>トウロク</t>
    </rPh>
    <rPh sb="2" eb="4">
      <t>シュベツ</t>
    </rPh>
    <phoneticPr fontId="8"/>
  </si>
  <si>
    <t>建築物の名称</t>
    <rPh sb="0" eb="3">
      <t>ケンチクブツ</t>
    </rPh>
    <rPh sb="4" eb="6">
      <t>メイショウ</t>
    </rPh>
    <phoneticPr fontId="1"/>
  </si>
  <si>
    <t>建物用途</t>
    <rPh sb="0" eb="2">
      <t>タテモノ</t>
    </rPh>
    <rPh sb="2" eb="4">
      <t>ヨウト</t>
    </rPh>
    <phoneticPr fontId="1"/>
  </si>
  <si>
    <t>延床面積</t>
    <rPh sb="0" eb="4">
      <t>ノベユカメンセキ</t>
    </rPh>
    <phoneticPr fontId="1"/>
  </si>
  <si>
    <t>階数</t>
    <rPh sb="0" eb="2">
      <t>カイスウ</t>
    </rPh>
    <phoneticPr fontId="1"/>
  </si>
  <si>
    <t>竣工年</t>
    <rPh sb="0" eb="2">
      <t>シュンコウ</t>
    </rPh>
    <rPh sb="2" eb="3">
      <t>ネン</t>
    </rPh>
    <phoneticPr fontId="1"/>
  </si>
  <si>
    <t>一次エネルギー削減率</t>
    <rPh sb="0" eb="2">
      <t>イチジ</t>
    </rPh>
    <rPh sb="7" eb="9">
      <t>サクゲン</t>
    </rPh>
    <rPh sb="9" eb="10">
      <t>リツ</t>
    </rPh>
    <phoneticPr fontId="1"/>
  </si>
  <si>
    <t>創エネ含まず</t>
    <rPh sb="0" eb="1">
      <t>ソウ</t>
    </rPh>
    <rPh sb="3" eb="4">
      <t>フク</t>
    </rPh>
    <phoneticPr fontId="1"/>
  </si>
  <si>
    <t>創エネ含む</t>
    <rPh sb="0" eb="1">
      <t>ソウ</t>
    </rPh>
    <rPh sb="3" eb="4">
      <t>フク</t>
    </rPh>
    <phoneticPr fontId="1"/>
  </si>
  <si>
    <t>（省エネルギー投資促進支援補助事業のうち住宅・ビルの革新的省エネルギー技術導入促進事業）</t>
    <phoneticPr fontId="8"/>
  </si>
  <si>
    <t>名称</t>
    <rPh sb="0" eb="2">
      <t>メイショウ</t>
    </rPh>
    <phoneticPr fontId="1"/>
  </si>
  <si>
    <t>所属部署</t>
    <rPh sb="0" eb="2">
      <t>ショゾク</t>
    </rPh>
    <rPh sb="2" eb="4">
      <t>ブショ</t>
    </rPh>
    <phoneticPr fontId="8"/>
  </si>
  <si>
    <t>代表者役職</t>
    <rPh sb="0" eb="3">
      <t>ダイヒョウシャ</t>
    </rPh>
    <rPh sb="3" eb="5">
      <t>ヤクショク</t>
    </rPh>
    <phoneticPr fontId="8"/>
  </si>
  <si>
    <t>ＺＥＢプランナー公開情報</t>
    <phoneticPr fontId="1"/>
  </si>
  <si>
    <t>平成２９年度 省エネルギー投資促進に向けた支援補助金</t>
    <phoneticPr fontId="8"/>
  </si>
  <si>
    <t>担当者役職</t>
    <rPh sb="0" eb="3">
      <t>タントウシャ</t>
    </rPh>
    <rPh sb="3" eb="5">
      <t>ヤクショク</t>
    </rPh>
    <phoneticPr fontId="8"/>
  </si>
  <si>
    <t>承知している。</t>
    <rPh sb="0" eb="2">
      <t>ショウチ</t>
    </rPh>
    <phoneticPr fontId="8"/>
  </si>
  <si>
    <t>代表者等名</t>
    <rPh sb="0" eb="3">
      <t>ダイヒョウシャ</t>
    </rPh>
    <rPh sb="3" eb="4">
      <t>トウ</t>
    </rPh>
    <rPh sb="4" eb="5">
      <t>メイ</t>
    </rPh>
    <phoneticPr fontId="8"/>
  </si>
  <si>
    <t>本事業の交付規程及び公募要領の内容を全て承知の上で、ＺＥＢプランナーの役割及び要件等について確認し、了承している。</t>
  </si>
  <si>
    <t>ＳＩＩは、国との協議に基づき、本事業及び、ＺＥＢプランナー登録制度を終了、又は内容の変更を行うことができることを</t>
    <rPh sb="15" eb="16">
      <t>ホン</t>
    </rPh>
    <rPh sb="16" eb="18">
      <t>ジギョウ</t>
    </rPh>
    <rPh sb="18" eb="19">
      <t>オヨ</t>
    </rPh>
    <rPh sb="29" eb="31">
      <t>トウロク</t>
    </rPh>
    <rPh sb="31" eb="33">
      <t>セイド</t>
    </rPh>
    <rPh sb="42" eb="44">
      <t>ヘンコウ</t>
    </rPh>
    <rPh sb="45" eb="46">
      <t>オコナ</t>
    </rPh>
    <phoneticPr fontId="8"/>
  </si>
  <si>
    <t>万が一、ＳＩＩへの報告を怠った場合は、ＺＥＢプランナー登録の抹消を行う場合があることを理解し、了承している。</t>
    <rPh sb="0" eb="1">
      <t>マン</t>
    </rPh>
    <rPh sb="2" eb="3">
      <t>イチ</t>
    </rPh>
    <rPh sb="9" eb="11">
      <t>ホウコク</t>
    </rPh>
    <rPh sb="12" eb="13">
      <t>オコタ</t>
    </rPh>
    <rPh sb="15" eb="17">
      <t>バアイ</t>
    </rPh>
    <rPh sb="27" eb="29">
      <t>トウロク</t>
    </rPh>
    <rPh sb="30" eb="32">
      <t>マッショウ</t>
    </rPh>
    <rPh sb="33" eb="34">
      <t>オコナ</t>
    </rPh>
    <rPh sb="35" eb="37">
      <t>バアイ</t>
    </rPh>
    <rPh sb="43" eb="45">
      <t>リカイ</t>
    </rPh>
    <rPh sb="47" eb="49">
      <t>リョウショウ</t>
    </rPh>
    <phoneticPr fontId="8"/>
  </si>
  <si>
    <t>主な
許可登録</t>
    <rPh sb="0" eb="1">
      <t>オモ</t>
    </rPh>
    <rPh sb="3" eb="5">
      <t>キョカ</t>
    </rPh>
    <rPh sb="5" eb="7">
      <t>トウロク</t>
    </rPh>
    <phoneticPr fontId="8"/>
  </si>
  <si>
    <t>主な
保有免許</t>
    <rPh sb="0" eb="1">
      <t>オモ</t>
    </rPh>
    <rPh sb="3" eb="5">
      <t>ホユウ</t>
    </rPh>
    <rPh sb="5" eb="7">
      <t>メンキョ</t>
    </rPh>
    <phoneticPr fontId="1"/>
  </si>
  <si>
    <t>‐</t>
    <phoneticPr fontId="8"/>
  </si>
  <si>
    <t>‐</t>
    <phoneticPr fontId="1"/>
  </si>
  <si>
    <t>@</t>
    <phoneticPr fontId="1"/>
  </si>
  <si>
    <t>主な許可登録</t>
    <rPh sb="0" eb="1">
      <t>オモ</t>
    </rPh>
    <rPh sb="2" eb="4">
      <t>キョカ</t>
    </rPh>
    <rPh sb="4" eb="6">
      <t>トウロク</t>
    </rPh>
    <phoneticPr fontId="1"/>
  </si>
  <si>
    <t>主な保有免許</t>
    <rPh sb="0" eb="1">
      <t>オモ</t>
    </rPh>
    <rPh sb="2" eb="4">
      <t>ホユウ</t>
    </rPh>
    <rPh sb="4" eb="6">
      <t>メンキョ</t>
    </rPh>
    <phoneticPr fontId="1"/>
  </si>
  <si>
    <t>北海道</t>
    <rPh sb="0" eb="3">
      <t>ホッカイドウ</t>
    </rPh>
    <phoneticPr fontId="1"/>
  </si>
  <si>
    <t>都道府県</t>
    <rPh sb="0" eb="4">
      <t>トドウフケン</t>
    </rPh>
    <phoneticPr fontId="1"/>
  </si>
  <si>
    <t>法人名</t>
    <rPh sb="0" eb="2">
      <t>ホウジン</t>
    </rPh>
    <rPh sb="2" eb="3">
      <t>メイ</t>
    </rPh>
    <phoneticPr fontId="1"/>
  </si>
  <si>
    <t>建築コンサルティング</t>
    <rPh sb="0" eb="1">
      <t>ケン</t>
    </rPh>
    <rPh sb="1" eb="2">
      <t>チク</t>
    </rPh>
    <phoneticPr fontId="1"/>
  </si>
  <si>
    <t>設備コンサルティング</t>
    <rPh sb="0" eb="2">
      <t>セツビ</t>
    </rPh>
    <phoneticPr fontId="1"/>
  </si>
  <si>
    <t>省エネコンサルティング</t>
    <rPh sb="0" eb="1">
      <t>ショウ</t>
    </rPh>
    <phoneticPr fontId="1"/>
  </si>
  <si>
    <t>住所</t>
    <rPh sb="0" eb="2">
      <t>ジュウショ</t>
    </rPh>
    <phoneticPr fontId="1"/>
  </si>
  <si>
    <t>ホテル等</t>
    <rPh sb="3" eb="4">
      <t>トウ</t>
    </rPh>
    <phoneticPr fontId="1"/>
  </si>
  <si>
    <t>東北</t>
    <rPh sb="0" eb="2">
      <t>トウホク</t>
    </rPh>
    <phoneticPr fontId="1"/>
  </si>
  <si>
    <t>青森</t>
    <rPh sb="0" eb="2">
      <t>アオモリ</t>
    </rPh>
    <phoneticPr fontId="1"/>
  </si>
  <si>
    <t>病院等</t>
    <rPh sb="0" eb="2">
      <t>ビョウイン</t>
    </rPh>
    <rPh sb="2" eb="3">
      <t>トウ</t>
    </rPh>
    <phoneticPr fontId="1"/>
  </si>
  <si>
    <t>物販店舗等</t>
    <rPh sb="0" eb="2">
      <t>ブッパン</t>
    </rPh>
    <rPh sb="2" eb="4">
      <t>テンポ</t>
    </rPh>
    <rPh sb="4" eb="5">
      <t>トウ</t>
    </rPh>
    <phoneticPr fontId="1"/>
  </si>
  <si>
    <t>関東</t>
    <rPh sb="0" eb="2">
      <t>カントウ</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</si>
  <si>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</si>
  <si>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</si>
  <si>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</si>
  <si>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</si>
  <si>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</si>
  <si>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</si>
  <si>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</si>
  <si>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学校等</t>
    <rPh sb="0" eb="2">
      <t>ガッコウ</t>
    </rPh>
    <rPh sb="2" eb="3">
      <t>トウ</t>
    </rPh>
    <phoneticPr fontId="1"/>
  </si>
  <si>
    <t>北陸</t>
    <rPh sb="0" eb="2">
      <t>ホクリク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</si>
  <si>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</si>
  <si>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</si>
  <si>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</si>
  <si>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</si>
  <si>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中部</t>
    <rPh sb="0" eb="2">
      <t>チュウブ</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</si>
  <si>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</si>
  <si>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</si>
  <si>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</si>
  <si>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</si>
  <si>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</si>
  <si>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近畿</t>
    <rPh sb="0" eb="2">
      <t>キンキ</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</si>
  <si>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</si>
  <si>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</si>
  <si>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</si>
  <si>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</si>
  <si>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</si>
  <si>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</si>
  <si>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</si>
  <si>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規模</t>
    <rPh sb="0" eb="2">
      <t>キボ</t>
    </rPh>
    <phoneticPr fontId="1"/>
  </si>
  <si>
    <t>中国</t>
    <rPh sb="0" eb="2">
      <t>チュウゴク</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</si>
  <si>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</si>
  <si>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</si>
  <si>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</si>
  <si>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</si>
  <si>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</si>
  <si>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四国</t>
    <rPh sb="0" eb="2">
      <t>シコク</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</si>
  <si>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</si>
  <si>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</si>
  <si>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</si>
  <si>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</si>
  <si>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九州</t>
    <rPh sb="0" eb="2">
      <t>キュウシュウ</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</si>
  <si>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</si>
  <si>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</si>
  <si>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</si>
  <si>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</si>
  <si>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</si>
  <si>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</si>
  <si>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</si>
  <si>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</si>
  <si>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農業・林業</t>
    <rPh sb="0" eb="2">
      <t>ノウギョウ</t>
    </rPh>
    <rPh sb="3" eb="5">
      <t>リンギョウ</t>
    </rPh>
    <phoneticPr fontId="1"/>
  </si>
  <si>
    <t>漁業</t>
    <rPh sb="0" eb="1">
      <t>リョウ</t>
    </rPh>
    <rPh sb="1" eb="2">
      <t>ギョウ</t>
    </rPh>
    <phoneticPr fontId="1"/>
  </si>
  <si>
    <t>鉱業・採石業・砂利採取業</t>
    <rPh sb="0" eb="2">
      <t>コウギョウ</t>
    </rPh>
    <rPh sb="3" eb="5">
      <t>サイセキ</t>
    </rPh>
    <rPh sb="5" eb="6">
      <t>ギョウ</t>
    </rPh>
    <rPh sb="7" eb="9">
      <t>ジャリ</t>
    </rPh>
    <rPh sb="9" eb="12">
      <t>サイシュギョウ</t>
    </rPh>
    <phoneticPr fontId="1"/>
  </si>
  <si>
    <t>建設業</t>
    <rPh sb="0" eb="3">
      <t>ケンセツギョウ</t>
    </rPh>
    <phoneticPr fontId="1"/>
  </si>
  <si>
    <t>製造業</t>
    <rPh sb="0" eb="3">
      <t>セイゾウギョウ</t>
    </rPh>
    <phoneticPr fontId="1"/>
  </si>
  <si>
    <t>電気・ガス・熱供給・水道業</t>
    <rPh sb="0" eb="2">
      <t>デンキ</t>
    </rPh>
    <rPh sb="6" eb="7">
      <t>ネツ</t>
    </rPh>
    <rPh sb="7" eb="9">
      <t>キョウキュウ</t>
    </rPh>
    <rPh sb="10" eb="13">
      <t>スイドウギョウ</t>
    </rPh>
    <phoneticPr fontId="1"/>
  </si>
  <si>
    <t>情報通信業</t>
    <rPh sb="0" eb="2">
      <t>ジョウホウ</t>
    </rPh>
    <rPh sb="2" eb="4">
      <t>ツウシン</t>
    </rPh>
    <rPh sb="4" eb="5">
      <t>ギョウ</t>
    </rPh>
    <phoneticPr fontId="1"/>
  </si>
  <si>
    <t>卸売業・小売業</t>
    <rPh sb="0" eb="2">
      <t>オロシウリ</t>
    </rPh>
    <rPh sb="2" eb="3">
      <t>ギョウ</t>
    </rPh>
    <rPh sb="4" eb="7">
      <t>コウリギョウ</t>
    </rPh>
    <phoneticPr fontId="1"/>
  </si>
  <si>
    <t>金融業・保険業</t>
    <rPh sb="0" eb="3">
      <t>キンユウギョウ</t>
    </rPh>
    <rPh sb="4" eb="7">
      <t>ホケンギョウ</t>
    </rPh>
    <phoneticPr fontId="1"/>
  </si>
  <si>
    <t>林業</t>
    <rPh sb="0" eb="2">
      <t>リンギョウ</t>
    </rPh>
    <phoneticPr fontId="1"/>
  </si>
  <si>
    <t>水産養殖業</t>
    <rPh sb="0" eb="2">
      <t>スイサン</t>
    </rPh>
    <rPh sb="2" eb="4">
      <t>ヨウショク</t>
    </rPh>
    <rPh sb="4" eb="5">
      <t>ギョウ</t>
    </rPh>
    <phoneticPr fontId="1"/>
  </si>
  <si>
    <t>総合工事業</t>
    <rPh sb="0" eb="2">
      <t>ソウゴウ</t>
    </rPh>
    <rPh sb="2" eb="5">
      <t>コウジギョウ</t>
    </rPh>
    <phoneticPr fontId="1"/>
  </si>
  <si>
    <t>識別工事業</t>
    <rPh sb="0" eb="2">
      <t>シキベツ</t>
    </rPh>
    <rPh sb="2" eb="5">
      <t>コウジギョウ</t>
    </rPh>
    <phoneticPr fontId="1"/>
  </si>
  <si>
    <t>設備工事業</t>
    <rPh sb="0" eb="2">
      <t>セツビ</t>
    </rPh>
    <rPh sb="2" eb="5">
      <t>コウジギョウ</t>
    </rPh>
    <phoneticPr fontId="1"/>
  </si>
  <si>
    <t>不動産業・物品賃貸業</t>
    <rPh sb="0" eb="3">
      <t>フドウサン</t>
    </rPh>
    <rPh sb="3" eb="4">
      <t>ギョウ</t>
    </rPh>
    <rPh sb="5" eb="7">
      <t>ブッピン</t>
    </rPh>
    <rPh sb="7" eb="10">
      <t>チンタイギョウ</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</si>
  <si>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</si>
  <si>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</si>
  <si>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医療・福祉</t>
    <rPh sb="0" eb="2">
      <t>イリョウ</t>
    </rPh>
    <rPh sb="3" eb="5">
      <t>フクシ</t>
    </rPh>
    <phoneticPr fontId="1"/>
  </si>
  <si>
    <t>複合サービス事業</t>
    <rPh sb="0" eb="2">
      <t>フクゴウ</t>
    </rPh>
    <rPh sb="6" eb="8">
      <t>ジギョウ</t>
    </rPh>
    <phoneticPr fontId="1"/>
  </si>
  <si>
    <t>分類不能の産業</t>
    <rPh sb="0" eb="2">
      <t>ブンルイ</t>
    </rPh>
    <rPh sb="2" eb="4">
      <t>フノウ</t>
    </rPh>
    <rPh sb="5" eb="7">
      <t>サンギョウ</t>
    </rPh>
    <phoneticPr fontId="1"/>
  </si>
  <si>
    <t>食料品製造業</t>
    <rPh sb="0" eb="3">
      <t>ショクリョウヒン</t>
    </rPh>
    <rPh sb="3" eb="6">
      <t>セイゾウギョウ</t>
    </rPh>
    <phoneticPr fontId="1"/>
  </si>
  <si>
    <t>飲料・たばこ・飼料製造業</t>
    <rPh sb="0" eb="2">
      <t>インリョウ</t>
    </rPh>
    <rPh sb="7" eb="9">
      <t>シリョウ</t>
    </rPh>
    <rPh sb="9" eb="12">
      <t>セイゾウギョウ</t>
    </rPh>
    <phoneticPr fontId="1"/>
  </si>
  <si>
    <t>繊維工業</t>
    <rPh sb="0" eb="2">
      <t>センイ</t>
    </rPh>
    <rPh sb="2" eb="4">
      <t>コウギョウ</t>
    </rPh>
    <phoneticPr fontId="1"/>
  </si>
  <si>
    <t>家具・装備品製造業</t>
    <rPh sb="0" eb="2">
      <t>カグ</t>
    </rPh>
    <rPh sb="3" eb="6">
      <t>ソウビヒン</t>
    </rPh>
    <rPh sb="6" eb="9">
      <t>セイゾウギョウ</t>
    </rPh>
    <phoneticPr fontId="1"/>
  </si>
  <si>
    <t>パルプ・紙・紙加工品製造業</t>
    <rPh sb="4" eb="5">
      <t>カミ</t>
    </rPh>
    <rPh sb="6" eb="10">
      <t>カミカコウヒン</t>
    </rPh>
    <rPh sb="10" eb="13">
      <t>セイゾウギョウ</t>
    </rPh>
    <phoneticPr fontId="1"/>
  </si>
  <si>
    <t>印刷・同関連業</t>
    <rPh sb="0" eb="2">
      <t>インサツ</t>
    </rPh>
    <rPh sb="3" eb="4">
      <t>ドウ</t>
    </rPh>
    <rPh sb="4" eb="6">
      <t>カンレン</t>
    </rPh>
    <rPh sb="6" eb="7">
      <t>ギョウ</t>
    </rPh>
    <phoneticPr fontId="1"/>
  </si>
  <si>
    <t>化学工業</t>
    <rPh sb="0" eb="2">
      <t>カガク</t>
    </rPh>
    <rPh sb="2" eb="4">
      <t>コウギョウ</t>
    </rPh>
    <phoneticPr fontId="1"/>
  </si>
  <si>
    <t>石油製品・石炭製品製造業</t>
    <rPh sb="0" eb="2">
      <t>セキユ</t>
    </rPh>
    <rPh sb="2" eb="4">
      <t>セイヒン</t>
    </rPh>
    <rPh sb="5" eb="7">
      <t>セキタン</t>
    </rPh>
    <rPh sb="7" eb="9">
      <t>セイヒン</t>
    </rPh>
    <rPh sb="9" eb="12">
      <t>セイゾウギョウ</t>
    </rPh>
    <phoneticPr fontId="1"/>
  </si>
  <si>
    <t>木材・木製品製造業（家具を除く）</t>
    <rPh sb="0" eb="2">
      <t>モクザイ</t>
    </rPh>
    <rPh sb="3" eb="6">
      <t>モクセイヒン</t>
    </rPh>
    <rPh sb="6" eb="9">
      <t>セイゾウギョウ</t>
    </rPh>
    <rPh sb="10" eb="12">
      <t>カグ</t>
    </rPh>
    <rPh sb="13" eb="14">
      <t>ノゾ</t>
    </rPh>
    <phoneticPr fontId="1"/>
  </si>
  <si>
    <t>プラスチック製品製造業（別掲を除く）</t>
    <rPh sb="6" eb="8">
      <t>セイヒン</t>
    </rPh>
    <rPh sb="8" eb="11">
      <t>セイゾウギョウ</t>
    </rPh>
    <rPh sb="12" eb="14">
      <t>ベッケイ</t>
    </rPh>
    <rPh sb="15" eb="16">
      <t>ノゾ</t>
    </rPh>
    <phoneticPr fontId="1"/>
  </si>
  <si>
    <t>ゴム製品製造業</t>
    <rPh sb="2" eb="4">
      <t>セイヒン</t>
    </rPh>
    <rPh sb="4" eb="7">
      <t>セイゾウギョウ</t>
    </rPh>
    <phoneticPr fontId="1"/>
  </si>
  <si>
    <t>なめし革・同製品・毛皮製造業</t>
    <rPh sb="3" eb="4">
      <t>カワ</t>
    </rPh>
    <rPh sb="5" eb="8">
      <t>ドウセイヒン</t>
    </rPh>
    <rPh sb="9" eb="11">
      <t>ケガワ</t>
    </rPh>
    <rPh sb="11" eb="14">
      <t>セイゾウギョウ</t>
    </rPh>
    <phoneticPr fontId="1"/>
  </si>
  <si>
    <t>窯業・土石製品製造業</t>
    <rPh sb="0" eb="1">
      <t>カマ</t>
    </rPh>
    <rPh sb="1" eb="2">
      <t>ギョウ</t>
    </rPh>
    <rPh sb="3" eb="5">
      <t>ドセキ</t>
    </rPh>
    <rPh sb="5" eb="7">
      <t>セイヒン</t>
    </rPh>
    <rPh sb="7" eb="10">
      <t>セイゾウギョウ</t>
    </rPh>
    <phoneticPr fontId="1"/>
  </si>
  <si>
    <t>鉄鋼業</t>
    <rPh sb="0" eb="2">
      <t>テッコウ</t>
    </rPh>
    <rPh sb="2" eb="3">
      <t>ギョウ</t>
    </rPh>
    <phoneticPr fontId="1"/>
  </si>
  <si>
    <t>ＺＥＢプランナー登録票</t>
    <phoneticPr fontId="1"/>
  </si>
  <si>
    <t>　登録種別</t>
    <rPh sb="1" eb="3">
      <t>トウロク</t>
    </rPh>
    <rPh sb="3" eb="5">
      <t>シュベツ</t>
    </rPh>
    <phoneticPr fontId="1"/>
  </si>
  <si>
    <t>建築設計</t>
  </si>
  <si>
    <t>TEL</t>
    <phoneticPr fontId="1"/>
  </si>
  <si>
    <t>-</t>
    <phoneticPr fontId="1"/>
  </si>
  <si>
    <t>FAX</t>
    <phoneticPr fontId="1"/>
  </si>
  <si>
    <t>HP</t>
    <phoneticPr fontId="1"/>
  </si>
  <si>
    <t>　資格情報</t>
    <rPh sb="1" eb="3">
      <t>シカク</t>
    </rPh>
    <rPh sb="3" eb="5">
      <t>ジョウホウ</t>
    </rPh>
    <phoneticPr fontId="1"/>
  </si>
  <si>
    <t>事務所等</t>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</si>
  <si>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</si>
  <si>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</si>
  <si>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</si>
  <si>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</si>
  <si>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</si>
  <si>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　ＺＥＢプランニング実績</t>
    <rPh sb="10" eb="12">
      <t>ジッセキ</t>
    </rPh>
    <phoneticPr fontId="1"/>
  </si>
  <si>
    <t>　その他のＺＥＢプランニング実績</t>
    <rPh sb="3" eb="4">
      <t>ホカ</t>
    </rPh>
    <rPh sb="14" eb="16">
      <t>ジッセキ</t>
    </rPh>
    <phoneticPr fontId="1"/>
  </si>
  <si>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</si>
  <si>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</si>
  <si>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</si>
  <si>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</si>
  <si>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</si>
  <si>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</si>
  <si>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</si>
  <si>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</si>
  <si>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　　当社（団体である場合は当団体）は、登録の申請をするに当たって、また、公表期間及び公表後においては、下記のいずれにも該当しないことを誓約いたします。この誓約が虚偽であり、又はこの誓約に反したことにより、当方が不利益を被ることとなっても、異議は一切申し立てません。</t>
    <rPh sb="19" eb="21">
      <t>トウロク</t>
    </rPh>
    <rPh sb="36" eb="38">
      <t>コウヒョウ</t>
    </rPh>
    <rPh sb="38" eb="40">
      <t>キカン</t>
    </rPh>
    <rPh sb="40" eb="41">
      <t>オヨ</t>
    </rPh>
    <rPh sb="42" eb="44">
      <t>コウヒョウ</t>
    </rPh>
    <rPh sb="44" eb="45">
      <t>ゴ</t>
    </rPh>
    <phoneticPr fontId="8"/>
  </si>
  <si>
    <t>これに関わった本事業の補助事業者に返還を求めることもあり得ることを理解し、了承している。</t>
    <rPh sb="3" eb="4">
      <t>カカ</t>
    </rPh>
    <rPh sb="7" eb="8">
      <t>ホン</t>
    </rPh>
    <rPh sb="8" eb="10">
      <t>ジギョウ</t>
    </rPh>
    <rPh sb="11" eb="13">
      <t>ホジョ</t>
    </rPh>
    <rPh sb="13" eb="15">
      <t>ジギョウ</t>
    </rPh>
    <rPh sb="15" eb="16">
      <t>シャ</t>
    </rPh>
    <phoneticPr fontId="1"/>
  </si>
  <si>
    <t>ＳＩＩは、ＺＥＢプランナーと本事業に係る補助事業者、工事請負業者その他の者との間に生じるトラブルや損害について、</t>
    <rPh sb="14" eb="15">
      <t>ホン</t>
    </rPh>
    <rPh sb="15" eb="17">
      <t>ジギョウ</t>
    </rPh>
    <rPh sb="18" eb="19">
      <t>カカワ</t>
    </rPh>
    <rPh sb="26" eb="28">
      <t>コウジ</t>
    </rPh>
    <rPh sb="28" eb="30">
      <t>ウケオイ</t>
    </rPh>
    <rPh sb="30" eb="32">
      <t>ギョウシャ</t>
    </rPh>
    <rPh sb="49" eb="51">
      <t>ソンガイ</t>
    </rPh>
    <phoneticPr fontId="8"/>
  </si>
  <si>
    <t>（ネット・ゼロ・エネルギー・ビル実証事業）</t>
    <rPh sb="16" eb="18">
      <t>ジッショウ</t>
    </rPh>
    <rPh sb="18" eb="20">
      <t>ジギョウ</t>
    </rPh>
    <phoneticPr fontId="8"/>
  </si>
  <si>
    <t>平成２９年度　省エネルギー投資促進に向けた支援補助金（省エネルギー投資促進支援補助事業のうち住宅・ビルの革新的省エネルギー技術導入促進事業）（ネット・ゼロ・エネルギー・ビル実証事業）のＺＥＢプランナー登録を申請します。</t>
    <phoneticPr fontId="1"/>
  </si>
  <si>
    <t>代表者等名</t>
    <rPh sb="0" eb="3">
      <t>ダイヒョウシャ</t>
    </rPh>
    <rPh sb="3" eb="4">
      <t>ナド</t>
    </rPh>
    <rPh sb="4" eb="5">
      <t>メイ</t>
    </rPh>
    <phoneticPr fontId="8"/>
  </si>
  <si>
    <t>沖縄</t>
    <rPh sb="0" eb="2">
      <t>オキナワ</t>
    </rPh>
    <phoneticPr fontId="1"/>
  </si>
  <si>
    <t>郵便業（信書便事業を含む）</t>
  </si>
  <si>
    <t>農業</t>
    <rPh sb="0" eb="2">
      <t>ノウギョウ</t>
    </rPh>
    <phoneticPr fontId="1"/>
  </si>
  <si>
    <t>協同組織金融</t>
  </si>
  <si>
    <t>貸金業、クレジットカード業等非預金信用機関</t>
  </si>
  <si>
    <t>銀行業</t>
    <rPh sb="2" eb="3">
      <t>ギョウ</t>
    </rPh>
    <phoneticPr fontId="1"/>
  </si>
  <si>
    <t>鉄道業</t>
    <rPh sb="2" eb="3">
      <t>ギョウ</t>
    </rPh>
    <phoneticPr fontId="1"/>
  </si>
  <si>
    <t>宿泊業</t>
  </si>
  <si>
    <t>飲食店</t>
  </si>
  <si>
    <t>持ち帰り・配達飲食サービス業</t>
  </si>
  <si>
    <t>洗濯・理容・美容・浴場業</t>
  </si>
  <si>
    <t>その他の生活関連サービス業</t>
  </si>
  <si>
    <t>娯楽業</t>
  </si>
  <si>
    <t>その他の教育、学習支援業</t>
  </si>
  <si>
    <t>氏</t>
    <rPh sb="0" eb="1">
      <t>シ</t>
    </rPh>
    <phoneticPr fontId="1"/>
  </si>
  <si>
    <t>名</t>
    <rPh sb="0" eb="1">
      <t>メイ</t>
    </rPh>
    <phoneticPr fontId="1"/>
  </si>
  <si>
    <t>No.</t>
    <phoneticPr fontId="1"/>
  </si>
  <si>
    <t>※ＺＥＢプランニング実績を記入すること。（No.1～5までの情報を公開し、No.6以降は件数のみ公開）</t>
    <rPh sb="10" eb="12">
      <t>ジッセキ</t>
    </rPh>
    <rPh sb="13" eb="15">
      <t>キニュウ</t>
    </rPh>
    <rPh sb="30" eb="32">
      <t>ジョウホウ</t>
    </rPh>
    <rPh sb="33" eb="35">
      <t>コウカイ</t>
    </rPh>
    <rPh sb="41" eb="43">
      <t>イコウ</t>
    </rPh>
    <rPh sb="44" eb="46">
      <t>ケンスウ</t>
    </rPh>
    <rPh sb="48" eb="50">
      <t>コウカイ</t>
    </rPh>
    <phoneticPr fontId="1"/>
  </si>
  <si>
    <t>その他のＺＥＢプランニング実績件数（No.6～）</t>
    <rPh sb="2" eb="3">
      <t>タ</t>
    </rPh>
    <rPh sb="13" eb="15">
      <t>ジッセキ</t>
    </rPh>
    <rPh sb="15" eb="17">
      <t>ケンスウ</t>
    </rPh>
    <phoneticPr fontId="1"/>
  </si>
  <si>
    <t>事務所等</t>
    <phoneticPr fontId="1"/>
  </si>
  <si>
    <t>ホテル等</t>
    <phoneticPr fontId="1"/>
  </si>
  <si>
    <t>病院等</t>
    <phoneticPr fontId="1"/>
  </si>
  <si>
    <t>物販店舗等</t>
    <phoneticPr fontId="1"/>
  </si>
  <si>
    <t>学校等</t>
    <phoneticPr fontId="1"/>
  </si>
  <si>
    <t>青森県</t>
    <rPh sb="0" eb="2">
      <t>アオモリ</t>
    </rPh>
    <rPh sb="2" eb="3">
      <t>ケン</t>
    </rPh>
    <phoneticPr fontId="1"/>
  </si>
  <si>
    <t>岩手県</t>
    <phoneticPr fontId="1"/>
  </si>
  <si>
    <t>宮城県</t>
    <phoneticPr fontId="1"/>
  </si>
  <si>
    <t>秋田県</t>
    <phoneticPr fontId="1"/>
  </si>
  <si>
    <t>山形県</t>
    <phoneticPr fontId="1"/>
  </si>
  <si>
    <t>福島県</t>
    <phoneticPr fontId="1"/>
  </si>
  <si>
    <t>茨城県</t>
  </si>
  <si>
    <t>栃木県</t>
  </si>
  <si>
    <t>群馬県</t>
  </si>
  <si>
    <t>埼玉県</t>
  </si>
  <si>
    <t>千葉県</t>
  </si>
  <si>
    <t>東京都</t>
  </si>
  <si>
    <t>神奈川県</t>
    <phoneticPr fontId="1"/>
  </si>
  <si>
    <t>担当者</t>
    <rPh sb="0" eb="3">
      <t>タントウシャ</t>
    </rPh>
    <phoneticPr fontId="1"/>
  </si>
  <si>
    <t>代表者</t>
    <rPh sb="0" eb="3">
      <t>ダイヒョウシャ</t>
    </rPh>
    <phoneticPr fontId="8"/>
  </si>
  <si>
    <t>新潟県</t>
    <rPh sb="0" eb="2">
      <t>ニイガタ</t>
    </rPh>
    <phoneticPr fontId="1"/>
  </si>
  <si>
    <t>富山県</t>
    <rPh sb="0" eb="2">
      <t>トヤマ</t>
    </rPh>
    <phoneticPr fontId="1"/>
  </si>
  <si>
    <t>石川県</t>
    <rPh sb="0" eb="2">
      <t>イシカワ</t>
    </rPh>
    <phoneticPr fontId="1"/>
  </si>
  <si>
    <t>長野県</t>
    <phoneticPr fontId="1"/>
  </si>
  <si>
    <t>岐阜県</t>
    <phoneticPr fontId="1"/>
  </si>
  <si>
    <t>静岡県</t>
    <rPh sb="0" eb="2">
      <t>シズオカ</t>
    </rPh>
    <rPh sb="2" eb="3">
      <t>ケン</t>
    </rPh>
    <phoneticPr fontId="1"/>
  </si>
  <si>
    <t>愛知県</t>
    <rPh sb="0" eb="3">
      <t>アイチケン</t>
    </rPh>
    <phoneticPr fontId="1"/>
  </si>
  <si>
    <t>三重県</t>
    <rPh sb="0" eb="3">
      <t>ミエケン</t>
    </rPh>
    <phoneticPr fontId="1"/>
  </si>
  <si>
    <t>滋賀県</t>
    <rPh sb="0" eb="3">
      <t>シガケン</t>
    </rPh>
    <phoneticPr fontId="1"/>
  </si>
  <si>
    <t>京都府</t>
    <rPh sb="0" eb="2">
      <t>キョウト</t>
    </rPh>
    <rPh sb="2" eb="3">
      <t>フ</t>
    </rPh>
    <phoneticPr fontId="1"/>
  </si>
  <si>
    <t>大阪府</t>
    <rPh sb="0" eb="3">
      <t>オオサカフ</t>
    </rPh>
    <phoneticPr fontId="1"/>
  </si>
  <si>
    <t>兵庫県</t>
    <rPh sb="0" eb="2">
      <t>ヒョウゴ</t>
    </rPh>
    <rPh sb="2" eb="3">
      <t>ケン</t>
    </rPh>
    <phoneticPr fontId="1"/>
  </si>
  <si>
    <t>奈良県</t>
    <rPh sb="0" eb="2">
      <t>ナラ</t>
    </rPh>
    <rPh sb="2" eb="3">
      <t>ケン</t>
    </rPh>
    <phoneticPr fontId="1"/>
  </si>
  <si>
    <t>和歌山県</t>
    <rPh sb="0" eb="3">
      <t>ワカヤマ</t>
    </rPh>
    <rPh sb="3" eb="4">
      <t>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</si>
  <si>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</si>
  <si>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</si>
  <si>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</si>
  <si>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</si>
  <si>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2">
      <t>ヤマグチ</t>
    </rPh>
    <rPh sb="2" eb="3">
      <t>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</si>
  <si>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</si>
  <si>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</si>
  <si>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</si>
  <si>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</si>
  <si>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</si>
  <si>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2">
      <t>サガ</t>
    </rPh>
    <rPh sb="2" eb="3">
      <t>ケン</t>
    </rPh>
    <phoneticPr fontId="1"/>
  </si>
  <si>
    <t>熊本県</t>
    <rPh sb="0" eb="3">
      <t>クマモトケン</t>
    </rPh>
    <phoneticPr fontId="1"/>
  </si>
  <si>
    <t>大分県</t>
    <rPh sb="0" eb="2">
      <t>オオイタ</t>
    </rPh>
    <rPh sb="2" eb="3">
      <t>ケン</t>
    </rPh>
    <phoneticPr fontId="1"/>
  </si>
  <si>
    <t>宮崎県</t>
    <rPh sb="0" eb="3">
      <t>ミヤザキケン</t>
    </rPh>
    <phoneticPr fontId="1"/>
  </si>
  <si>
    <t>鹿児島県</t>
    <rPh sb="0" eb="4">
      <t>カゴシマケン</t>
    </rPh>
    <phoneticPr fontId="1"/>
  </si>
  <si>
    <t>沖縄県</t>
    <rPh sb="0" eb="3">
      <t>オキナワケン</t>
    </rPh>
    <phoneticPr fontId="1"/>
  </si>
  <si>
    <t>長崎県</t>
    <rPh sb="0" eb="2">
      <t>ナガサキ</t>
    </rPh>
    <rPh sb="2" eb="3">
      <t>ケン</t>
    </rPh>
    <phoneticPr fontId="1"/>
  </si>
  <si>
    <t>職業紹介・労働者派遣業</t>
  </si>
  <si>
    <t>その他の事業サービス業</t>
  </si>
  <si>
    <t>政治・経済・文化団体</t>
  </si>
  <si>
    <t>宗教</t>
  </si>
  <si>
    <t>その他のサービス業</t>
  </si>
  <si>
    <t>外国公務</t>
  </si>
  <si>
    <t>国家公務</t>
  </si>
  <si>
    <t>地方公務</t>
  </si>
  <si>
    <t>分類不能の産業</t>
  </si>
  <si>
    <t>設備設計</t>
  </si>
  <si>
    <t>建築設計</t>
    <rPh sb="0" eb="2">
      <t>ケンチク</t>
    </rPh>
    <rPh sb="2" eb="4">
      <t>セッケイ</t>
    </rPh>
    <phoneticPr fontId="1"/>
  </si>
  <si>
    <t>建築設計施工</t>
    <phoneticPr fontId="1"/>
  </si>
  <si>
    <t>設備設計施工</t>
    <phoneticPr fontId="1"/>
  </si>
  <si>
    <t>その他設計</t>
    <phoneticPr fontId="1"/>
  </si>
  <si>
    <t>その他設計施工</t>
    <phoneticPr fontId="1"/>
  </si>
  <si>
    <t>建築コンサルティング</t>
    <phoneticPr fontId="1"/>
  </si>
  <si>
    <t>建築コンサルティング</t>
    <phoneticPr fontId="1"/>
  </si>
  <si>
    <t>設備コンサルティング</t>
    <phoneticPr fontId="1"/>
  </si>
  <si>
    <t>設備コンサルティング</t>
    <phoneticPr fontId="1"/>
  </si>
  <si>
    <t>省エネコンサルティング</t>
    <phoneticPr fontId="1"/>
  </si>
  <si>
    <t>省エネコンサルティング</t>
    <phoneticPr fontId="1"/>
  </si>
  <si>
    <t>コンサル
ティング</t>
    <phoneticPr fontId="1"/>
  </si>
  <si>
    <t>コンサル
ティング</t>
    <phoneticPr fontId="1"/>
  </si>
  <si>
    <t>公表する電話番号</t>
    <rPh sb="0" eb="2">
      <t>コウヒョウ</t>
    </rPh>
    <rPh sb="4" eb="6">
      <t>デンワ</t>
    </rPh>
    <rPh sb="6" eb="8">
      <t>バンゴウ</t>
    </rPh>
    <phoneticPr fontId="8"/>
  </si>
  <si>
    <t>公表するFAX番号</t>
    <rPh sb="0" eb="2">
      <t>コウヒョウ</t>
    </rPh>
    <rPh sb="7" eb="9">
      <t>バンゴウ</t>
    </rPh>
    <phoneticPr fontId="8"/>
  </si>
  <si>
    <t>公表するＵＲＬ</t>
    <rPh sb="0" eb="2">
      <t>コウヒョウ</t>
    </rPh>
    <phoneticPr fontId="8"/>
  </si>
  <si>
    <t>公表するメールアドレス</t>
    <rPh sb="0" eb="2">
      <t>コウヒョウ</t>
    </rPh>
    <phoneticPr fontId="8"/>
  </si>
  <si>
    <t>@</t>
    <phoneticPr fontId="1"/>
  </si>
  <si>
    <t>都道府県</t>
    <rPh sb="0" eb="4">
      <t>トドウフケン</t>
    </rPh>
    <phoneticPr fontId="1"/>
  </si>
  <si>
    <t>市区町村</t>
    <rPh sb="0" eb="2">
      <t>シク</t>
    </rPh>
    <rPh sb="2" eb="4">
      <t>チョウソン</t>
    </rPh>
    <phoneticPr fontId="1"/>
  </si>
  <si>
    <t>％</t>
    <phoneticPr fontId="1"/>
  </si>
  <si>
    <t>階</t>
    <rPh sb="0" eb="1">
      <t>カイ</t>
    </rPh>
    <phoneticPr fontId="1"/>
  </si>
  <si>
    <t>m²</t>
    <phoneticPr fontId="1"/>
  </si>
  <si>
    <t>1. ＺＥＢプランナー情報</t>
    <phoneticPr fontId="8"/>
  </si>
  <si>
    <t>保有者数</t>
    <phoneticPr fontId="1"/>
  </si>
  <si>
    <t>規模を問わず対応可能</t>
    <phoneticPr fontId="1"/>
  </si>
  <si>
    <t>部署名等</t>
    <rPh sb="0" eb="2">
      <t>ブショ</t>
    </rPh>
    <rPh sb="2" eb="3">
      <t>メイ</t>
    </rPh>
    <rPh sb="3" eb="4">
      <t>ナド</t>
    </rPh>
    <phoneticPr fontId="1"/>
  </si>
  <si>
    <t>ＺＥＢランク</t>
    <phoneticPr fontId="1"/>
  </si>
  <si>
    <t>北海道</t>
  </si>
  <si>
    <t>青森県</t>
  </si>
  <si>
    <t>岩手県</t>
  </si>
  <si>
    <t>宮城県</t>
  </si>
  <si>
    <t>秋田県</t>
  </si>
  <si>
    <t>山形県</t>
  </si>
  <si>
    <t>福島県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</si>
  <si>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</si>
  <si>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</si>
  <si>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</si>
  <si>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</si>
  <si>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</si>
  <si>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</si>
  <si>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</si>
  <si>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</si>
  <si>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</si>
  <si>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</si>
  <si>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</si>
  <si>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</si>
  <si>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</si>
  <si>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</si>
  <si>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</si>
  <si>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</si>
  <si>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</si>
  <si>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</si>
  <si>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</si>
  <si>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</si>
  <si>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</si>
  <si>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</si>
  <si>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</si>
  <si>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</si>
  <si>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</si>
  <si>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</si>
  <si>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</si>
  <si>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</si>
  <si>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</si>
  <si>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</si>
  <si>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</si>
  <si>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</si>
  <si>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</si>
  <si>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</si>
  <si>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</si>
  <si>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</si>
  <si>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</si>
  <si>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</si>
  <si>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</si>
  <si>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</si>
  <si>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</si>
  <si>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</si>
  <si>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</si>
  <si>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</si>
  <si>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</si>
  <si>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</si>
  <si>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</si>
  <si>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</si>
  <si>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</si>
  <si>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</si>
  <si>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</si>
  <si>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</si>
  <si>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</si>
  <si>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</si>
  <si>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</si>
  <si>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</si>
  <si>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</si>
  <si>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</si>
  <si>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</si>
  <si>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</si>
  <si>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</si>
  <si>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</si>
  <si>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</si>
  <si>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</si>
  <si>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</si>
  <si>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</si>
  <si>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</si>
  <si>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</si>
  <si>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</si>
  <si>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</si>
  <si>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</si>
  <si>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</si>
  <si>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</si>
  <si>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</si>
  <si>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</si>
  <si>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</si>
  <si>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</si>
  <si>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</si>
  <si>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</si>
  <si>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</si>
  <si>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北海道</t>
    <phoneticPr fontId="1"/>
  </si>
  <si>
    <t>--選択--</t>
    <rPh sb="2" eb="4">
      <t>センタク</t>
    </rPh>
    <phoneticPr fontId="1"/>
  </si>
  <si>
    <t>事務所等</t>
  </si>
  <si>
    <t>ホテル等</t>
  </si>
  <si>
    <t>病院等</t>
  </si>
  <si>
    <t>物販店舗等</t>
  </si>
  <si>
    <t>学校等</t>
  </si>
  <si>
    <t>集会所等</t>
  </si>
  <si>
    <t>新築</t>
    <rPh sb="0" eb="2">
      <t>シンチク</t>
    </rPh>
    <phoneticPr fontId="1"/>
  </si>
  <si>
    <t>全国</t>
    <rPh sb="0" eb="2">
      <t>ゼンコク</t>
    </rPh>
    <phoneticPr fontId="1"/>
  </si>
  <si>
    <t>全選択</t>
    <rPh sb="0" eb="1">
      <t>ゼン</t>
    </rPh>
    <rPh sb="1" eb="3">
      <t>センタク</t>
    </rPh>
    <phoneticPr fontId="1"/>
  </si>
  <si>
    <t>AREA</t>
  </si>
  <si>
    <t>ADDRESS</t>
  </si>
  <si>
    <t>農業・林業</t>
    <phoneticPr fontId="1"/>
  </si>
  <si>
    <t>漁業</t>
    <phoneticPr fontId="1"/>
  </si>
  <si>
    <t>鉱業・採石業・砂利採取業</t>
    <phoneticPr fontId="1"/>
  </si>
  <si>
    <t>建設業</t>
    <phoneticPr fontId="1"/>
  </si>
  <si>
    <t>製造業</t>
    <phoneticPr fontId="1"/>
  </si>
  <si>
    <t>電気・ガス・熱供給・水道業</t>
    <phoneticPr fontId="1"/>
  </si>
  <si>
    <t>情報通信業</t>
    <phoneticPr fontId="1"/>
  </si>
  <si>
    <t>運輸業・郵便業</t>
    <phoneticPr fontId="1"/>
  </si>
  <si>
    <t>卸売業・小売業</t>
    <phoneticPr fontId="1"/>
  </si>
  <si>
    <t>金融業・保険業</t>
    <phoneticPr fontId="1"/>
  </si>
  <si>
    <t>不動産業・物品賃貸業</t>
    <phoneticPr fontId="1"/>
  </si>
  <si>
    <t>学術研究・専門＿技術サービス業</t>
    <phoneticPr fontId="1"/>
  </si>
  <si>
    <t>宿泊業・飲食サービス業</t>
    <phoneticPr fontId="1"/>
  </si>
  <si>
    <t>生活関連サービス業・娯楽業</t>
    <phoneticPr fontId="1"/>
  </si>
  <si>
    <t>医療・福祉</t>
    <phoneticPr fontId="1"/>
  </si>
  <si>
    <t>複合サービス事業</t>
    <phoneticPr fontId="1"/>
  </si>
  <si>
    <t>サービス業＿他に分類されないもの</t>
    <phoneticPr fontId="1"/>
  </si>
  <si>
    <t>公務＿他に分類されるものを除く</t>
    <phoneticPr fontId="1"/>
  </si>
  <si>
    <t>分類不能の産業</t>
    <phoneticPr fontId="1"/>
  </si>
  <si>
    <t>電気業</t>
    <phoneticPr fontId="1"/>
  </si>
  <si>
    <t>通信業</t>
    <phoneticPr fontId="1"/>
  </si>
  <si>
    <t>各種商品卸売業</t>
    <phoneticPr fontId="1"/>
  </si>
  <si>
    <t>不動産取引業</t>
    <phoneticPr fontId="1"/>
  </si>
  <si>
    <t>学校教育</t>
    <phoneticPr fontId="1"/>
  </si>
  <si>
    <t>医療業</t>
    <phoneticPr fontId="1"/>
  </si>
  <si>
    <t>郵便局</t>
    <phoneticPr fontId="1"/>
  </si>
  <si>
    <t>廃棄物処理業</t>
    <phoneticPr fontId="1"/>
  </si>
  <si>
    <t>ガス業</t>
    <phoneticPr fontId="1"/>
  </si>
  <si>
    <t>放送業</t>
    <phoneticPr fontId="1"/>
  </si>
  <si>
    <t>道路旅客運送業</t>
    <phoneticPr fontId="1"/>
  </si>
  <si>
    <t>繊維・衣服等卸売業</t>
    <phoneticPr fontId="1"/>
  </si>
  <si>
    <t>不動産賃貸業・管理業</t>
    <phoneticPr fontId="1"/>
  </si>
  <si>
    <t>保健衛生</t>
    <phoneticPr fontId="1"/>
  </si>
  <si>
    <t>協同組合（他に分類されないもの）</t>
    <phoneticPr fontId="1"/>
  </si>
  <si>
    <t>自動車整備業</t>
    <phoneticPr fontId="1"/>
  </si>
  <si>
    <t>熱供給業</t>
    <phoneticPr fontId="1"/>
  </si>
  <si>
    <t>情報サービス業</t>
    <phoneticPr fontId="1"/>
  </si>
  <si>
    <t>道路貨物運送業</t>
    <phoneticPr fontId="1"/>
  </si>
  <si>
    <t>飲食料品卸売業</t>
    <phoneticPr fontId="1"/>
  </si>
  <si>
    <t>物品賃貸業</t>
    <phoneticPr fontId="1"/>
  </si>
  <si>
    <t>社会保険・社会福祉・介護事業</t>
    <phoneticPr fontId="1"/>
  </si>
  <si>
    <t>機械等修理業</t>
    <phoneticPr fontId="1"/>
  </si>
  <si>
    <t>水道業</t>
    <phoneticPr fontId="1"/>
  </si>
  <si>
    <t>インターネット付随サービス業</t>
    <phoneticPr fontId="1"/>
  </si>
  <si>
    <t>水運業</t>
    <phoneticPr fontId="1"/>
  </si>
  <si>
    <t>建築材料、鉱物・金属材料等卸売業</t>
    <phoneticPr fontId="1"/>
  </si>
  <si>
    <t>金融商品取引業、商品先物取引業</t>
    <phoneticPr fontId="1"/>
  </si>
  <si>
    <t>映像・音声・文字情報制作業</t>
    <phoneticPr fontId="1"/>
  </si>
  <si>
    <t>航空運輸業</t>
    <phoneticPr fontId="1"/>
  </si>
  <si>
    <t>機械器具卸売業</t>
    <phoneticPr fontId="1"/>
  </si>
  <si>
    <t>補助的金融業等</t>
    <phoneticPr fontId="1"/>
  </si>
  <si>
    <t>倉庫業</t>
    <phoneticPr fontId="1"/>
  </si>
  <si>
    <t>その他の卸売業</t>
    <phoneticPr fontId="1"/>
  </si>
  <si>
    <t>保険業（保険媒介代理業、保険サービス業を含む）</t>
    <phoneticPr fontId="1"/>
  </si>
  <si>
    <t>運輸に附帯するサービス業</t>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</si>
  <si>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</si>
  <si>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</si>
  <si>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</si>
  <si>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</si>
  <si>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</si>
  <si>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</si>
  <si>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公務＿他に分類されるものを除く</t>
    <rPh sb="0" eb="2">
      <t>コウム</t>
    </rPh>
    <rPh sb="3" eb="4">
      <t>ホカ</t>
    </rPh>
    <rPh sb="5" eb="7">
      <t>ブンルイ</t>
    </rPh>
    <rPh sb="13" eb="14">
      <t>ノゾ</t>
    </rPh>
    <phoneticPr fontId="1"/>
  </si>
  <si>
    <t>輸送用機械器具製造業</t>
    <phoneticPr fontId="1"/>
  </si>
  <si>
    <t>その他の製造業</t>
    <phoneticPr fontId="1"/>
  </si>
  <si>
    <t>山梨県</t>
    <phoneticPr fontId="1"/>
  </si>
  <si>
    <t>茨城県</t>
    <phoneticPr fontId="1"/>
  </si>
  <si>
    <t>　</t>
  </si>
  <si>
    <t>m²まで対応可能</t>
    <phoneticPr fontId="1"/>
  </si>
  <si>
    <r>
      <t xml:space="preserve">法人番号
</t>
    </r>
    <r>
      <rPr>
        <sz val="11"/>
        <rFont val="ＭＳ 明朝"/>
        <family val="1"/>
        <charset val="128"/>
      </rPr>
      <t>（13桁）</t>
    </r>
    <rPh sb="0" eb="2">
      <t>ホウジン</t>
    </rPh>
    <rPh sb="2" eb="4">
      <t>バンゴウ</t>
    </rPh>
    <rPh sb="8" eb="9">
      <t>ケタ</t>
    </rPh>
    <phoneticPr fontId="8"/>
  </si>
  <si>
    <t>　ＺＥＢ相談窓口</t>
    <rPh sb="4" eb="6">
      <t>ソウダン</t>
    </rPh>
    <rPh sb="6" eb="8">
      <t>マドグチ</t>
    </rPh>
    <phoneticPr fontId="1"/>
  </si>
  <si>
    <t>部署名等</t>
    <rPh sb="0" eb="2">
      <t>ブショ</t>
    </rPh>
    <rPh sb="2" eb="3">
      <t>メイ</t>
    </rPh>
    <rPh sb="3" eb="4">
      <t>トウ</t>
    </rPh>
    <phoneticPr fontId="1"/>
  </si>
  <si>
    <t>TEL</t>
    <phoneticPr fontId="1"/>
  </si>
  <si>
    <t>FAX</t>
    <phoneticPr fontId="1"/>
  </si>
  <si>
    <t>HP</t>
    <phoneticPr fontId="1"/>
  </si>
  <si>
    <t>一般社団法人　環境共創イニシアチブ</t>
    <phoneticPr fontId="8"/>
  </si>
  <si>
    <t>　代　表　理　事　　　赤池　学　殿</t>
    <phoneticPr fontId="8"/>
  </si>
  <si>
    <t>１.</t>
    <phoneticPr fontId="8"/>
  </si>
  <si>
    <t>３.</t>
    <phoneticPr fontId="8"/>
  </si>
  <si>
    <t>これを無効とすることができることを理解し、了承している。</t>
    <phoneticPr fontId="1"/>
  </si>
  <si>
    <t>４.</t>
    <phoneticPr fontId="8"/>
  </si>
  <si>
    <t>シンポジウム、本事業の効果検証のための調査・分析、ＳＩＩが作成するパンフレット・事例集、</t>
    <phoneticPr fontId="1"/>
  </si>
  <si>
    <t>了承している。</t>
    <phoneticPr fontId="1"/>
  </si>
  <si>
    <t>５.</t>
    <phoneticPr fontId="8"/>
  </si>
  <si>
    <t>６.</t>
    <phoneticPr fontId="8"/>
  </si>
  <si>
    <t>了承している。</t>
    <phoneticPr fontId="1"/>
  </si>
  <si>
    <t>７.</t>
    <phoneticPr fontId="8"/>
  </si>
  <si>
    <t>８.</t>
    <phoneticPr fontId="8"/>
  </si>
  <si>
    <t>９.</t>
    <phoneticPr fontId="8"/>
  </si>
  <si>
    <t>１０.</t>
    <phoneticPr fontId="8"/>
  </si>
  <si>
    <t>暴力団排除に関する誓約事項</t>
    <phoneticPr fontId="8"/>
  </si>
  <si>
    <t>記</t>
    <phoneticPr fontId="8"/>
  </si>
  <si>
    <t xml:space="preserve"> </t>
    <phoneticPr fontId="8"/>
  </si>
  <si>
    <t>(２)　役員等が、自己、自社若しくは第三者の不正の利益を図る目的又は第三者に損害を加える目的を
　　  もって、暴力団又は暴力団員を利用するなどしているとき</t>
    <phoneticPr fontId="8"/>
  </si>
  <si>
    <t>(３)　役員等が、暴力団又は暴力団員に対して、資金等を供給し、又は便宜を供与するなど直接的
　　　あるいは積極的に暴力団の維持、運営に協力し、若しくは関与しているとき</t>
    <phoneticPr fontId="8"/>
  </si>
  <si>
    <t>(４)　役員等が、暴力団又は暴力団員であることを知りながらこれと社会的に非難されるべき関係を
　　　有しているとき</t>
    <phoneticPr fontId="8"/>
  </si>
  <si>
    <t>　対応可能なエリアと建物用途・規模</t>
    <rPh sb="10" eb="12">
      <t>タテモノ</t>
    </rPh>
    <rPh sb="12" eb="14">
      <t>ヨウト</t>
    </rPh>
    <rPh sb="15" eb="17">
      <t>キボ</t>
    </rPh>
    <phoneticPr fontId="1"/>
  </si>
  <si>
    <t>地域</t>
    <rPh sb="0" eb="2">
      <t>チイキ</t>
    </rPh>
    <phoneticPr fontId="1"/>
  </si>
  <si>
    <t>　基本情報</t>
    <rPh sb="1" eb="3">
      <t>キホン</t>
    </rPh>
    <rPh sb="3" eb="5">
      <t>ジョウホウ</t>
    </rPh>
    <phoneticPr fontId="1"/>
  </si>
  <si>
    <t>　ＺＥＢ相談窓口</t>
    <rPh sb="4" eb="6">
      <t>ソウダン</t>
    </rPh>
    <rPh sb="6" eb="8">
      <t>マドグチ</t>
    </rPh>
    <phoneticPr fontId="1"/>
  </si>
  <si>
    <t>　対応可能なエリアと建物用途・規模</t>
    <rPh sb="1" eb="3">
      <t>タイオウ</t>
    </rPh>
    <rPh sb="3" eb="5">
      <t>カノウ</t>
    </rPh>
    <rPh sb="10" eb="12">
      <t>タテモノ</t>
    </rPh>
    <rPh sb="12" eb="14">
      <t>ヨウト</t>
    </rPh>
    <rPh sb="15" eb="17">
      <t>キボ</t>
    </rPh>
    <phoneticPr fontId="1"/>
  </si>
  <si>
    <t>　資格情報</t>
    <rPh sb="1" eb="3">
      <t>シカク</t>
    </rPh>
    <rPh sb="3" eb="5">
      <t>ジョウホウ</t>
    </rPh>
    <phoneticPr fontId="1"/>
  </si>
  <si>
    <t>都道府県</t>
    <phoneticPr fontId="1"/>
  </si>
  <si>
    <t>定型様式２</t>
    <rPh sb="0" eb="2">
      <t>テイケイ</t>
    </rPh>
    <rPh sb="2" eb="4">
      <t>ヨウシキ</t>
    </rPh>
    <phoneticPr fontId="1"/>
  </si>
  <si>
    <t>４．ＺＥＢ相談窓口一覧</t>
    <rPh sb="5" eb="7">
      <t>ソウダン</t>
    </rPh>
    <rPh sb="7" eb="9">
      <t>マドグチ</t>
    </rPh>
    <rPh sb="9" eb="11">
      <t>イチラン</t>
    </rPh>
    <phoneticPr fontId="8"/>
  </si>
  <si>
    <t>※ＺＥＢプランナー登録の要件を満たした場合、ＳＩＩは以下の情報を「ＺＥＢプランナー登録票」としてホームページにて公表します。</t>
    <rPh sb="9" eb="11">
      <t>トウロク</t>
    </rPh>
    <rPh sb="12" eb="14">
      <t>ヨウケン</t>
    </rPh>
    <phoneticPr fontId="1"/>
  </si>
  <si>
    <t>※ＺＥＢ相談窓口を複数有する場合は記入すること。</t>
    <rPh sb="4" eb="6">
      <t>ソウダン</t>
    </rPh>
    <rPh sb="6" eb="8">
      <t>マドグチ</t>
    </rPh>
    <rPh sb="9" eb="11">
      <t>フクスウ</t>
    </rPh>
    <rPh sb="11" eb="12">
      <t>ユウ</t>
    </rPh>
    <rPh sb="14" eb="16">
      <t>バアイ</t>
    </rPh>
    <rPh sb="17" eb="19">
      <t>キニュウ</t>
    </rPh>
    <phoneticPr fontId="1"/>
  </si>
  <si>
    <t>3. 実務担当者情報</t>
    <rPh sb="8" eb="10">
      <t>ジョウホウ</t>
    </rPh>
    <phoneticPr fontId="8"/>
  </si>
  <si>
    <t>増改築</t>
    <rPh sb="0" eb="3">
      <t>ゾウカイチク</t>
    </rPh>
    <phoneticPr fontId="1"/>
  </si>
  <si>
    <t>　ＺＥＢ受注に向けた自社行動計画</t>
    <rPh sb="4" eb="6">
      <t>ジュチュウ</t>
    </rPh>
    <rPh sb="7" eb="8">
      <t>ム</t>
    </rPh>
    <rPh sb="10" eb="12">
      <t>ジシャ</t>
    </rPh>
    <rPh sb="12" eb="14">
      <t>コウドウ</t>
    </rPh>
    <rPh sb="14" eb="16">
      <t>ケイカク</t>
    </rPh>
    <phoneticPr fontId="1"/>
  </si>
  <si>
    <t>申請書及び添付書類一式に記載した内容について責任をもち、虚偽、不正の内容が一切ないことを確認している。</t>
    <rPh sb="12" eb="14">
      <t>キサイ</t>
    </rPh>
    <rPh sb="16" eb="18">
      <t>ナイヨウ</t>
    </rPh>
    <rPh sb="34" eb="36">
      <t>ナイヨウ</t>
    </rPh>
    <phoneticPr fontId="8"/>
  </si>
  <si>
    <t>‐</t>
    <phoneticPr fontId="1"/>
  </si>
  <si>
    <t>‐</t>
    <phoneticPr fontId="1"/>
  </si>
  <si>
    <t>-</t>
    <phoneticPr fontId="1"/>
  </si>
  <si>
    <t>ＺＥＢプランナーは平成２９年度のＺＥＢプランニング実績を2018年4月に報告し、翌年以降は年次ごとに</t>
    <rPh sb="9" eb="11">
      <t>ヘイセイ</t>
    </rPh>
    <rPh sb="13" eb="14">
      <t>ネン</t>
    </rPh>
    <rPh sb="25" eb="27">
      <t>ジッセキ</t>
    </rPh>
    <rPh sb="32" eb="33">
      <t>ネン</t>
    </rPh>
    <rPh sb="34" eb="35">
      <t>ガツ</t>
    </rPh>
    <rPh sb="36" eb="38">
      <t>ホウコク</t>
    </rPh>
    <rPh sb="40" eb="42">
      <t>ヨクネン</t>
    </rPh>
    <rPh sb="42" eb="44">
      <t>イコウ</t>
    </rPh>
    <rPh sb="45" eb="47">
      <t>ネンジ</t>
    </rPh>
    <phoneticPr fontId="1"/>
  </si>
  <si>
    <t>2020年まで毎年報告する義務があることを理解し、了承している。</t>
    <rPh sb="4" eb="5">
      <t>ネン</t>
    </rPh>
    <phoneticPr fontId="1"/>
  </si>
  <si>
    <t>別紙３の暴力団排除に関する誓約事項について熟読し、理解の上、これに同意している。</t>
    <rPh sb="0" eb="2">
      <t>ベッシ</t>
    </rPh>
    <phoneticPr fontId="1"/>
  </si>
  <si>
    <t>(１)　法人等（法人又は団体をいう。）が、暴力団（暴力団員による不当な行為の防止に関する
　　　法律（平成３年法律第７７号）第２条第２号に規定する暴力団をいう。以下同じ。）であるとき
　　　又は法人等の役員等（法人である場合は役員、団体である場合は
　　　代表者、理事等、その他経営に実質的に関与している者をいう。以下同じ。）が、暴力団員
　　　（同法第２条第６号に規定する暴力団員をいう。以下同じ。）であるとき</t>
    <phoneticPr fontId="8"/>
  </si>
  <si>
    <t>２．ＺＥＢ受注に向けた自社行動計画</t>
    <rPh sb="5" eb="7">
      <t>ジュチュウ</t>
    </rPh>
    <rPh sb="8" eb="9">
      <t>ム</t>
    </rPh>
    <rPh sb="11" eb="13">
      <t>ジシャ</t>
    </rPh>
    <rPh sb="13" eb="15">
      <t>コウドウ</t>
    </rPh>
    <rPh sb="15" eb="17">
      <t>ケイカク</t>
    </rPh>
    <phoneticPr fontId="8"/>
  </si>
  <si>
    <t>３．ＺＥＢプランニング実績</t>
    <rPh sb="11" eb="13">
      <t>ジッセキ</t>
    </rPh>
    <phoneticPr fontId="8"/>
  </si>
  <si>
    <t>１．ＺＥＢプランナー情報、２．ＺＥＢ受注に向けた自社行動計画、３．ＺＥＢプランニング実績、４．ＺＥＢ相談窓口一覧 （ＺＥＢ相談窓口を複数有する場合）</t>
    <rPh sb="50" eb="52">
      <t>ソウダン</t>
    </rPh>
    <rPh sb="52" eb="54">
      <t>マドグチ</t>
    </rPh>
    <rPh sb="54" eb="56">
      <t>イチラン</t>
    </rPh>
    <phoneticPr fontId="1"/>
  </si>
  <si>
    <t>※ＺＥＢ受注に向けた自社行動計画を記入すること。（全角400字以内）</t>
    <rPh sb="25" eb="27">
      <t>ゼンカク</t>
    </rPh>
    <rPh sb="30" eb="31">
      <t>ジ</t>
    </rPh>
    <rPh sb="31" eb="33">
      <t>イナイ</t>
    </rPh>
    <phoneticPr fontId="1"/>
  </si>
  <si>
    <t>ＺＥＢランク</t>
    <phoneticPr fontId="1"/>
  </si>
  <si>
    <t>（注）
役員名簿については、氏名カナ（全角、姓と名の間は全角で１マス空け）、氏名漢字（全角、姓と名の間は全角で１マス空け）、生年月日（全角で大正はＴ、昭和はＳ、平成はＨ、数字は２桁全角）、性別（全角で男性はＭ、女性はＦ）、会社名及び役職名を記載する。
また、外国人については、氏名漢字欄にはアルファベットを、氏名カナ欄は当該アルファベットのカナ読みを記載すること。</t>
    <rPh sb="28" eb="30">
      <t>ゼンカク</t>
    </rPh>
    <rPh sb="52" eb="54">
      <t>ゼンカク</t>
    </rPh>
    <phoneticPr fontId="1"/>
  </si>
  <si>
    <t>役職名</t>
    <rPh sb="0" eb="3">
      <t>ヤクショクメイ</t>
    </rPh>
    <phoneticPr fontId="1"/>
  </si>
  <si>
    <t>性別</t>
    <rPh sb="0" eb="2">
      <t>セイベツ</t>
    </rPh>
    <phoneticPr fontId="1"/>
  </si>
  <si>
    <t>法人名・団体名等</t>
    <rPh sb="0" eb="2">
      <t>ホウジン</t>
    </rPh>
    <rPh sb="2" eb="3">
      <t>メイ</t>
    </rPh>
    <rPh sb="4" eb="6">
      <t>ダンタイ</t>
    </rPh>
    <rPh sb="6" eb="7">
      <t>メイ</t>
    </rPh>
    <rPh sb="7" eb="8">
      <t>トウ</t>
    </rPh>
    <phoneticPr fontId="1"/>
  </si>
  <si>
    <t>作成中</t>
    <rPh sb="0" eb="3">
      <t>サクセイチュウ</t>
    </rPh>
    <phoneticPr fontId="1"/>
  </si>
  <si>
    <t>E-MAIL</t>
    <phoneticPr fontId="1"/>
  </si>
  <si>
    <t>E-MAIL</t>
    <phoneticPr fontId="1"/>
  </si>
  <si>
    <t>E-MAIL</t>
    <phoneticPr fontId="1"/>
  </si>
  <si>
    <t>福井県</t>
    <rPh sb="0" eb="2">
      <t>フクイ</t>
    </rPh>
    <rPh sb="2" eb="3">
      <t>ケン</t>
    </rPh>
    <phoneticPr fontId="1"/>
  </si>
  <si>
    <t>　ＺＥＢ相談窓口一覧</t>
    <phoneticPr fontId="1"/>
  </si>
  <si>
    <t>TEL</t>
    <phoneticPr fontId="1"/>
  </si>
  <si>
    <t>FAX</t>
    <phoneticPr fontId="1"/>
  </si>
  <si>
    <t>E-MAIL</t>
    <phoneticPr fontId="1"/>
  </si>
  <si>
    <t>HP</t>
    <phoneticPr fontId="1"/>
  </si>
  <si>
    <t>--選択--</t>
    <rPh sb="2" eb="4">
      <t>センタク</t>
    </rPh>
    <phoneticPr fontId="1"/>
  </si>
  <si>
    <t>許可（登録）番号</t>
    <phoneticPr fontId="1"/>
  </si>
  <si>
    <t>定型様式３</t>
    <rPh sb="0" eb="2">
      <t>テイケイ</t>
    </rPh>
    <rPh sb="2" eb="4">
      <t>ヨウシキ</t>
    </rPh>
    <phoneticPr fontId="1"/>
  </si>
  <si>
    <t>定型様式４</t>
    <rPh sb="0" eb="2">
      <t>テイケイ</t>
    </rPh>
    <rPh sb="2" eb="4">
      <t>ヨウシキ</t>
    </rPh>
    <phoneticPr fontId="1"/>
  </si>
  <si>
    <t>集会所等</t>
    <rPh sb="0" eb="2">
      <t>シュウカイ</t>
    </rPh>
    <rPh sb="2" eb="3">
      <t>ショ</t>
    </rPh>
    <phoneticPr fontId="1"/>
  </si>
  <si>
    <t>集会所等</t>
    <phoneticPr fontId="1"/>
  </si>
  <si>
    <t>　ＺＥＢ以外の省エネ建築物プランニング実績</t>
    <rPh sb="4" eb="6">
      <t>イガイ</t>
    </rPh>
    <rPh sb="7" eb="8">
      <t>ショウ</t>
    </rPh>
    <rPh sb="10" eb="13">
      <t>ケンチクブツ</t>
    </rPh>
    <rPh sb="19" eb="21">
      <t>ジッセキ</t>
    </rPh>
    <phoneticPr fontId="1"/>
  </si>
  <si>
    <t>既存建築物</t>
    <rPh sb="0" eb="2">
      <t>キゾン</t>
    </rPh>
    <rPh sb="2" eb="5">
      <t>ケンチクブツ</t>
    </rPh>
    <phoneticPr fontId="1"/>
  </si>
  <si>
    <t>新築/
既存建築物</t>
    <rPh sb="0" eb="2">
      <t>シンチク</t>
    </rPh>
    <rPh sb="4" eb="6">
      <t>キゾン</t>
    </rPh>
    <rPh sb="6" eb="9">
      <t>ケンチクブツ</t>
    </rPh>
    <phoneticPr fontId="1"/>
  </si>
  <si>
    <t>-</t>
    <phoneticPr fontId="1"/>
  </si>
  <si>
    <t>〒</t>
    <phoneticPr fontId="1"/>
  </si>
  <si>
    <t>基本情報</t>
    <rPh sb="0" eb="2">
      <t>キホン</t>
    </rPh>
    <rPh sb="2" eb="4">
      <t>ジョウホウ</t>
    </rPh>
    <phoneticPr fontId="1"/>
  </si>
  <si>
    <t>ＺＥＢプランナー登録申請書</t>
    <phoneticPr fontId="1"/>
  </si>
  <si>
    <t>プランナー公開情報</t>
    <rPh sb="5" eb="7">
      <t>コウカイ</t>
    </rPh>
    <rPh sb="7" eb="9">
      <t>ジョウホウ</t>
    </rPh>
    <phoneticPr fontId="1"/>
  </si>
  <si>
    <t>カガミ</t>
    <phoneticPr fontId="1"/>
  </si>
  <si>
    <t>1．プランナー情報</t>
    <rPh sb="7" eb="9">
      <t>ジョウホウ</t>
    </rPh>
    <phoneticPr fontId="1"/>
  </si>
  <si>
    <t>2.資格情報</t>
    <rPh sb="2" eb="4">
      <t>シカク</t>
    </rPh>
    <rPh sb="4" eb="6">
      <t>ジョウホウ</t>
    </rPh>
    <phoneticPr fontId="1"/>
  </si>
  <si>
    <t>3.実務担当者情報</t>
    <rPh sb="2" eb="4">
      <t>ジツム</t>
    </rPh>
    <rPh sb="4" eb="7">
      <t>タントウシャ</t>
    </rPh>
    <rPh sb="7" eb="9">
      <t>ジョウホウ</t>
    </rPh>
    <phoneticPr fontId="1"/>
  </si>
  <si>
    <t>1.ＺＥＢプランナー情報</t>
    <rPh sb="10" eb="12">
      <t>ジョウホウ</t>
    </rPh>
    <phoneticPr fontId="1"/>
  </si>
  <si>
    <t>2.ＺＥＢ受注に向けた自社行動計画</t>
    <phoneticPr fontId="1"/>
  </si>
  <si>
    <t>3..ＺＥＢプランニング実績</t>
    <phoneticPr fontId="1"/>
  </si>
  <si>
    <t>受付番号</t>
    <rPh sb="0" eb="2">
      <t>ウケツケ</t>
    </rPh>
    <rPh sb="2" eb="4">
      <t>バンゴウ</t>
    </rPh>
    <phoneticPr fontId="1"/>
  </si>
  <si>
    <t>受付日</t>
    <rPh sb="0" eb="3">
      <t>ウケツケビ</t>
    </rPh>
    <phoneticPr fontId="1"/>
  </si>
  <si>
    <t>交付決定
番号</t>
    <rPh sb="0" eb="2">
      <t>コウフ</t>
    </rPh>
    <rPh sb="2" eb="4">
      <t>ケッテイ</t>
    </rPh>
    <rPh sb="5" eb="7">
      <t>バンゴウ</t>
    </rPh>
    <phoneticPr fontId="1"/>
  </si>
  <si>
    <t>登録番号</t>
    <rPh sb="0" eb="2">
      <t>トウロク</t>
    </rPh>
    <rPh sb="2" eb="4">
      <t>バンゴウ</t>
    </rPh>
    <phoneticPr fontId="1"/>
  </si>
  <si>
    <t>記入日</t>
    <rPh sb="0" eb="2">
      <t>キニュウ</t>
    </rPh>
    <rPh sb="2" eb="3">
      <t>ビ</t>
    </rPh>
    <phoneticPr fontId="1"/>
  </si>
  <si>
    <t>登録申請者</t>
    <rPh sb="0" eb="2">
      <t>トウロク</t>
    </rPh>
    <rPh sb="2" eb="4">
      <t>シンセイ</t>
    </rPh>
    <rPh sb="4" eb="5">
      <t>シャ</t>
    </rPh>
    <phoneticPr fontId="1"/>
  </si>
  <si>
    <t>法人番号</t>
    <rPh sb="0" eb="2">
      <t>ホウジン</t>
    </rPh>
    <rPh sb="2" eb="4">
      <t>バンゴウ</t>
    </rPh>
    <phoneticPr fontId="1"/>
  </si>
  <si>
    <t>代表者役職</t>
    <rPh sb="0" eb="3">
      <t>ダイヒョウシャ</t>
    </rPh>
    <rPh sb="3" eb="5">
      <t>ヤクショク</t>
    </rPh>
    <phoneticPr fontId="1"/>
  </si>
  <si>
    <t>代表者</t>
    <rPh sb="0" eb="3">
      <t>ダイヒョウシャ</t>
    </rPh>
    <phoneticPr fontId="1"/>
  </si>
  <si>
    <t>郵便番号</t>
    <rPh sb="0" eb="4">
      <t>ユウビンバンゴウ</t>
    </rPh>
    <phoneticPr fontId="1"/>
  </si>
  <si>
    <t>所在地</t>
    <rPh sb="0" eb="3">
      <t>ショザイチ</t>
    </rPh>
    <phoneticPr fontId="1"/>
  </si>
  <si>
    <t>主な許可登録/許可（登録）番号</t>
    <rPh sb="0" eb="1">
      <t>オモ</t>
    </rPh>
    <rPh sb="2" eb="4">
      <t>キョカ</t>
    </rPh>
    <rPh sb="4" eb="6">
      <t>トウロク</t>
    </rPh>
    <phoneticPr fontId="1"/>
  </si>
  <si>
    <t>主な保有免許/保有者数</t>
    <rPh sb="0" eb="1">
      <t>オモ</t>
    </rPh>
    <rPh sb="2" eb="4">
      <t>ホユウ</t>
    </rPh>
    <rPh sb="4" eb="6">
      <t>メンキョ</t>
    </rPh>
    <rPh sb="7" eb="10">
      <t>ホユウシャ</t>
    </rPh>
    <rPh sb="10" eb="11">
      <t>スウ</t>
    </rPh>
    <phoneticPr fontId="1"/>
  </si>
  <si>
    <t>所属部署</t>
    <rPh sb="0" eb="2">
      <t>ショゾク</t>
    </rPh>
    <rPh sb="2" eb="4">
      <t>ブショ</t>
    </rPh>
    <phoneticPr fontId="1"/>
  </si>
  <si>
    <t>担当者役職</t>
    <rPh sb="0" eb="2">
      <t>タントウ</t>
    </rPh>
    <rPh sb="2" eb="3">
      <t>シャ</t>
    </rPh>
    <rPh sb="3" eb="5">
      <t>ヤクショク</t>
    </rPh>
    <phoneticPr fontId="1"/>
  </si>
  <si>
    <t>担当者名</t>
    <rPh sb="0" eb="3">
      <t>タントウシャ</t>
    </rPh>
    <rPh sb="3" eb="4">
      <t>メイ</t>
    </rPh>
    <phoneticPr fontId="1"/>
  </si>
  <si>
    <t>電話番号</t>
    <rPh sb="0" eb="2">
      <t>デンワ</t>
    </rPh>
    <rPh sb="2" eb="4">
      <t>バンゴウ</t>
    </rPh>
    <phoneticPr fontId="1"/>
  </si>
  <si>
    <t>ＦＡＸ番号</t>
    <rPh sb="3" eb="5">
      <t>バンゴウ</t>
    </rPh>
    <phoneticPr fontId="1"/>
  </si>
  <si>
    <t>ＥＭＡＩＬ</t>
    <phoneticPr fontId="1"/>
  </si>
  <si>
    <t>ＺＥＢ相談窓口</t>
    <rPh sb="3" eb="5">
      <t>ソウダン</t>
    </rPh>
    <rPh sb="5" eb="7">
      <t>マドグチ</t>
    </rPh>
    <phoneticPr fontId="1"/>
  </si>
  <si>
    <t>　対応可能なエリアと建物用途・規模</t>
  </si>
  <si>
    <t>-</t>
    <phoneticPr fontId="1"/>
  </si>
  <si>
    <t>プランニング実績　1</t>
    <rPh sb="6" eb="8">
      <t>ジッセキ</t>
    </rPh>
    <phoneticPr fontId="1"/>
  </si>
  <si>
    <t>プランニング実績　2</t>
    <rPh sb="6" eb="8">
      <t>ジッセキ</t>
    </rPh>
    <phoneticPr fontId="1"/>
  </si>
  <si>
    <t>プランニング実績　3</t>
    <rPh sb="6" eb="8">
      <t>ジッセキ</t>
    </rPh>
    <phoneticPr fontId="1"/>
  </si>
  <si>
    <t>プランニング実績　4</t>
    <rPh sb="6" eb="8">
      <t>ジッセキ</t>
    </rPh>
    <phoneticPr fontId="1"/>
  </si>
  <si>
    <t>プランニング実績　5</t>
    <rPh sb="6" eb="8">
      <t>ジッセキ</t>
    </rPh>
    <phoneticPr fontId="1"/>
  </si>
  <si>
    <t>代表者名等</t>
    <rPh sb="0" eb="3">
      <t>ダイヒョウシャ</t>
    </rPh>
    <rPh sb="3" eb="4">
      <t>メイ</t>
    </rPh>
    <rPh sb="4" eb="5">
      <t>トウ</t>
    </rPh>
    <phoneticPr fontId="1"/>
  </si>
  <si>
    <t>漢字
氏</t>
    <rPh sb="0" eb="2">
      <t>カンジ</t>
    </rPh>
    <rPh sb="3" eb="4">
      <t>シ</t>
    </rPh>
    <phoneticPr fontId="1"/>
  </si>
  <si>
    <t>漢字
名</t>
    <rPh sb="0" eb="2">
      <t>カンジ</t>
    </rPh>
    <rPh sb="3" eb="4">
      <t>ミョウ</t>
    </rPh>
    <phoneticPr fontId="1"/>
  </si>
  <si>
    <t>番地建物名等</t>
    <rPh sb="0" eb="2">
      <t>バンチ</t>
    </rPh>
    <rPh sb="2" eb="4">
      <t>タテモノ</t>
    </rPh>
    <rPh sb="4" eb="5">
      <t>メイ</t>
    </rPh>
    <rPh sb="5" eb="6">
      <t>トウ</t>
    </rPh>
    <phoneticPr fontId="1"/>
  </si>
  <si>
    <t>コンサルティング</t>
    <phoneticPr fontId="1"/>
  </si>
  <si>
    <t>名称
1</t>
    <rPh sb="0" eb="2">
      <t>メイショウ</t>
    </rPh>
    <phoneticPr fontId="1"/>
  </si>
  <si>
    <t>番号
1</t>
    <rPh sb="0" eb="2">
      <t>バンゴウ</t>
    </rPh>
    <phoneticPr fontId="1"/>
  </si>
  <si>
    <t>名称
2</t>
    <rPh sb="0" eb="2">
      <t>メイショウ</t>
    </rPh>
    <phoneticPr fontId="1"/>
  </si>
  <si>
    <t>番号
2</t>
    <rPh sb="0" eb="2">
      <t>バンゴウ</t>
    </rPh>
    <phoneticPr fontId="1"/>
  </si>
  <si>
    <t>名称
3</t>
    <rPh sb="0" eb="2">
      <t>メイショウ</t>
    </rPh>
    <phoneticPr fontId="1"/>
  </si>
  <si>
    <t>番号
3</t>
    <rPh sb="0" eb="2">
      <t>バンゴウ</t>
    </rPh>
    <phoneticPr fontId="1"/>
  </si>
  <si>
    <t>名称
4</t>
    <rPh sb="0" eb="2">
      <t>メイショウ</t>
    </rPh>
    <phoneticPr fontId="1"/>
  </si>
  <si>
    <t>番号
4</t>
    <rPh sb="0" eb="2">
      <t>バンゴウ</t>
    </rPh>
    <phoneticPr fontId="1"/>
  </si>
  <si>
    <t>保有者数
1</t>
    <rPh sb="0" eb="3">
      <t>ホユウシャ</t>
    </rPh>
    <rPh sb="3" eb="4">
      <t>スウ</t>
    </rPh>
    <phoneticPr fontId="1"/>
  </si>
  <si>
    <t>保有者数
2</t>
    <rPh sb="0" eb="3">
      <t>ホユウシャ</t>
    </rPh>
    <rPh sb="3" eb="4">
      <t>スウ</t>
    </rPh>
    <phoneticPr fontId="1"/>
  </si>
  <si>
    <t>保有者数
3</t>
    <rPh sb="0" eb="3">
      <t>ホユウシャ</t>
    </rPh>
    <rPh sb="3" eb="4">
      <t>スウ</t>
    </rPh>
    <phoneticPr fontId="1"/>
  </si>
  <si>
    <t>保有者数
4</t>
    <rPh sb="0" eb="3">
      <t>ホユウシャ</t>
    </rPh>
    <rPh sb="3" eb="4">
      <t>スウ</t>
    </rPh>
    <phoneticPr fontId="1"/>
  </si>
  <si>
    <t>所在地
（都道府県）</t>
    <rPh sb="0" eb="3">
      <t>ショザイチ</t>
    </rPh>
    <rPh sb="5" eb="9">
      <t>トドウフケン</t>
    </rPh>
    <phoneticPr fontId="1"/>
  </si>
  <si>
    <t>公表する
電話番号</t>
    <rPh sb="0" eb="2">
      <t>コウヒョウ</t>
    </rPh>
    <rPh sb="5" eb="7">
      <t>デンワ</t>
    </rPh>
    <rPh sb="7" eb="9">
      <t>バンゴウ</t>
    </rPh>
    <phoneticPr fontId="1"/>
  </si>
  <si>
    <t>公表する
ＦＡＸ番号</t>
    <rPh sb="0" eb="2">
      <t>コウヒョウ</t>
    </rPh>
    <rPh sb="8" eb="10">
      <t>バンゴウ</t>
    </rPh>
    <phoneticPr fontId="1"/>
  </si>
  <si>
    <t>公表する
メアド</t>
    <rPh sb="0" eb="2">
      <t>コウヒョウ</t>
    </rPh>
    <phoneticPr fontId="1"/>
  </si>
  <si>
    <t>公表するＵＲＬ</t>
    <rPh sb="0" eb="2">
      <t>コウヒョウ</t>
    </rPh>
    <phoneticPr fontId="1"/>
  </si>
  <si>
    <t>主な資格</t>
    <rPh sb="0" eb="1">
      <t>オモ</t>
    </rPh>
    <rPh sb="2" eb="4">
      <t>シカク</t>
    </rPh>
    <phoneticPr fontId="1"/>
  </si>
  <si>
    <t>ＺＥＢランク</t>
    <phoneticPr fontId="1"/>
  </si>
  <si>
    <t>その他の
ＺＥＢ
プランニング
実績件数
（No.6～）</t>
    <phoneticPr fontId="1"/>
  </si>
  <si>
    <t>ＺＥＢ以外の
省エネビル
プランニング
実績件数</t>
    <phoneticPr fontId="1"/>
  </si>
  <si>
    <t>建築
設計</t>
    <phoneticPr fontId="1"/>
  </si>
  <si>
    <t>設備
設計</t>
    <rPh sb="0" eb="2">
      <t>セツビ</t>
    </rPh>
    <rPh sb="3" eb="5">
      <t>セッケイ</t>
    </rPh>
    <phoneticPr fontId="1"/>
  </si>
  <si>
    <t>その他
設計</t>
    <rPh sb="2" eb="3">
      <t>タ</t>
    </rPh>
    <rPh sb="4" eb="6">
      <t>セッケイ</t>
    </rPh>
    <phoneticPr fontId="1"/>
  </si>
  <si>
    <t>建築
設計施工</t>
    <rPh sb="0" eb="2">
      <t>ケンチク</t>
    </rPh>
    <rPh sb="3" eb="5">
      <t>セッケイ</t>
    </rPh>
    <rPh sb="5" eb="7">
      <t>セコウ</t>
    </rPh>
    <phoneticPr fontId="1"/>
  </si>
  <si>
    <t>設備
設計施工</t>
    <rPh sb="0" eb="2">
      <t>セツビ</t>
    </rPh>
    <rPh sb="3" eb="5">
      <t>セッケイ</t>
    </rPh>
    <rPh sb="5" eb="7">
      <t>セコウ</t>
    </rPh>
    <phoneticPr fontId="1"/>
  </si>
  <si>
    <t>その他
設計施工</t>
    <rPh sb="2" eb="3">
      <t>タ</t>
    </rPh>
    <rPh sb="4" eb="6">
      <t>セッケイ</t>
    </rPh>
    <rPh sb="6" eb="8">
      <t>セコウ</t>
    </rPh>
    <phoneticPr fontId="1"/>
  </si>
  <si>
    <t>建築
コンサル</t>
    <rPh sb="0" eb="2">
      <t>ケンチク</t>
    </rPh>
    <phoneticPr fontId="1"/>
  </si>
  <si>
    <t>設備
コンサル</t>
    <rPh sb="0" eb="2">
      <t>セツビ</t>
    </rPh>
    <phoneticPr fontId="1"/>
  </si>
  <si>
    <t>省エネ
コンサル</t>
    <rPh sb="0" eb="1">
      <t>ショウ</t>
    </rPh>
    <phoneticPr fontId="1"/>
  </si>
  <si>
    <t>規模
問わず</t>
    <rPh sb="0" eb="2">
      <t>キボ</t>
    </rPh>
    <rPh sb="3" eb="4">
      <t>ト</t>
    </rPh>
    <phoneticPr fontId="1"/>
  </si>
  <si>
    <t>可能㎡数</t>
    <rPh sb="0" eb="2">
      <t>カノウ</t>
    </rPh>
    <rPh sb="3" eb="4">
      <t>スウ</t>
    </rPh>
    <phoneticPr fontId="1"/>
  </si>
  <si>
    <t>創エネ
含まず</t>
    <rPh sb="0" eb="1">
      <t>ソウ</t>
    </rPh>
    <rPh sb="4" eb="5">
      <t>フク</t>
    </rPh>
    <phoneticPr fontId="1"/>
  </si>
  <si>
    <t>創エネ
含む</t>
    <rPh sb="0" eb="1">
      <t>ソウ</t>
    </rPh>
    <rPh sb="4" eb="5">
      <t>フク</t>
    </rPh>
    <phoneticPr fontId="1"/>
  </si>
  <si>
    <t>新築/
既存建築物</t>
    <rPh sb="0" eb="2">
      <t>シンチク</t>
    </rPh>
    <rPh sb="4" eb="6">
      <t>キソン</t>
    </rPh>
    <rPh sb="6" eb="9">
      <t>ケンチクブツ</t>
    </rPh>
    <phoneticPr fontId="1"/>
  </si>
  <si>
    <t>新築/
既存建築物</t>
    <phoneticPr fontId="1"/>
  </si>
  <si>
    <t>件数</t>
    <rPh sb="0" eb="2">
      <t>ケンスウ</t>
    </rPh>
    <phoneticPr fontId="1"/>
  </si>
  <si>
    <t>支社・グループ会社・部署名等</t>
    <rPh sb="0" eb="2">
      <t>シシャ</t>
    </rPh>
    <rPh sb="7" eb="9">
      <t>ガイシャ</t>
    </rPh>
    <rPh sb="10" eb="12">
      <t>ブショ</t>
    </rPh>
    <rPh sb="12" eb="13">
      <t>メイ</t>
    </rPh>
    <rPh sb="13" eb="14">
      <t>トウ</t>
    </rPh>
    <phoneticPr fontId="1"/>
  </si>
  <si>
    <t>-</t>
    <phoneticPr fontId="1"/>
  </si>
  <si>
    <t>-</t>
    <phoneticPr fontId="1"/>
  </si>
  <si>
    <t>-</t>
    <phoneticPr fontId="1"/>
  </si>
  <si>
    <t>フリガナ</t>
    <phoneticPr fontId="1"/>
  </si>
  <si>
    <t>郵便番号</t>
    <rPh sb="0" eb="4">
      <t>ユウビンバンゴウ</t>
    </rPh>
    <phoneticPr fontId="1"/>
  </si>
  <si>
    <t>フリガナ
氏</t>
    <rPh sb="5" eb="6">
      <t>シ</t>
    </rPh>
    <phoneticPr fontId="1"/>
  </si>
  <si>
    <t>フリガナ
名</t>
    <rPh sb="5" eb="6">
      <t>ミョウ</t>
    </rPh>
    <phoneticPr fontId="1"/>
  </si>
  <si>
    <t>携帯電話番号</t>
    <rPh sb="0" eb="2">
      <t>ケイタイ</t>
    </rPh>
    <rPh sb="2" eb="4">
      <t>デンワ</t>
    </rPh>
    <rPh sb="4" eb="6">
      <t>バンゴウ</t>
    </rPh>
    <phoneticPr fontId="1"/>
  </si>
  <si>
    <t>『ＺＥＢ』</t>
    <phoneticPr fontId="1"/>
  </si>
  <si>
    <t>Nearly ＺＥＢ</t>
    <phoneticPr fontId="1"/>
  </si>
  <si>
    <t>ＺＥＢ Ready</t>
    <phoneticPr fontId="1"/>
  </si>
  <si>
    <t>平成２９年度 省エネルギー投資促進に向けた支援補助金
（省エネルギー投資促進支援補助事業のうち住宅・ビルの革新的省エネルギー技術導入促進事業）
（ネット・ゼロ・エネルギー・ビル実証事業）
ＺＥＢプランナー登録に係わる誓約書</t>
    <rPh sb="28" eb="29">
      <t>ショウ</t>
    </rPh>
    <rPh sb="34" eb="36">
      <t>トウシ</t>
    </rPh>
    <rPh sb="36" eb="38">
      <t>ソクシン</t>
    </rPh>
    <rPh sb="38" eb="40">
      <t>シエン</t>
    </rPh>
    <rPh sb="40" eb="42">
      <t>ホジョ</t>
    </rPh>
    <rPh sb="42" eb="44">
      <t>ジギョウ</t>
    </rPh>
    <rPh sb="47" eb="49">
      <t>ジュウタク</t>
    </rPh>
    <rPh sb="53" eb="56">
      <t>カクシンテキ</t>
    </rPh>
    <rPh sb="56" eb="57">
      <t>ショウ</t>
    </rPh>
    <rPh sb="62" eb="64">
      <t>ギジュツ</t>
    </rPh>
    <rPh sb="64" eb="66">
      <t>ドウニュウ</t>
    </rPh>
    <rPh sb="66" eb="68">
      <t>ソクシン</t>
    </rPh>
    <rPh sb="68" eb="70">
      <t>ジギョウ</t>
    </rPh>
    <rPh sb="102" eb="104">
      <t>トウロク</t>
    </rPh>
    <rPh sb="105" eb="106">
      <t>カカワ</t>
    </rPh>
    <rPh sb="108" eb="111">
      <t>セイヤクショ</t>
    </rPh>
    <phoneticPr fontId="8"/>
  </si>
  <si>
    <t>　私は、ＺＥＢプランナー登録の申請を一般社団法人環境共創イニシアチブ（以下「ＳＩＩ」という。）に提出するに当たって、以下の要件について誓約いたします。この誓約が虚偽であり、又はこの誓約に反したことにより、当方が不利益を被ることとなっても、一切異議は申し立てません。</t>
    <rPh sb="12" eb="14">
      <t>トウロク</t>
    </rPh>
    <rPh sb="15" eb="17">
      <t>シンセイ</t>
    </rPh>
    <rPh sb="18" eb="20">
      <t>イッパン</t>
    </rPh>
    <rPh sb="20" eb="22">
      <t>シャダン</t>
    </rPh>
    <rPh sb="22" eb="24">
      <t>ホウジン</t>
    </rPh>
    <rPh sb="24" eb="34">
      <t>カ</t>
    </rPh>
    <rPh sb="35" eb="37">
      <t>イカ</t>
    </rPh>
    <rPh sb="48" eb="50">
      <t>テイシュツ</t>
    </rPh>
    <rPh sb="58" eb="60">
      <t>イカ</t>
    </rPh>
    <rPh sb="61" eb="63">
      <t>ヨウケン</t>
    </rPh>
    <rPh sb="67" eb="69">
      <t>セイヤク</t>
    </rPh>
    <rPh sb="119" eb="121">
      <t>イッサイ</t>
    </rPh>
    <phoneticPr fontId="8"/>
  </si>
  <si>
    <t>以上の誓約事項の内容に同意し、申請内容に間違いがないことを確認した上で署名・押印します。</t>
    <rPh sb="0" eb="2">
      <t>イジョウ</t>
    </rPh>
    <rPh sb="3" eb="5">
      <t>セイヤク</t>
    </rPh>
    <rPh sb="38" eb="40">
      <t>オウイン</t>
    </rPh>
    <phoneticPr fontId="8"/>
  </si>
  <si>
    <t>＾</t>
    <phoneticPr fontId="1"/>
  </si>
  <si>
    <t>ＺＥＢ以外の省エネ建築物プランニング実績件数</t>
    <rPh sb="3" eb="5">
      <t>イガイ</t>
    </rPh>
    <rPh sb="6" eb="7">
      <t>ショウ</t>
    </rPh>
    <rPh sb="9" eb="12">
      <t>ケンチクブツ</t>
    </rPh>
    <rPh sb="18" eb="20">
      <t>ジッセキ</t>
    </rPh>
    <rPh sb="20" eb="22">
      <t>ケンスウ</t>
    </rPh>
    <phoneticPr fontId="1"/>
  </si>
  <si>
    <t>学術・開発研究機関</t>
    <rPh sb="0" eb="2">
      <t>ガクジュツ</t>
    </rPh>
    <rPh sb="3" eb="5">
      <t>カイハツ</t>
    </rPh>
    <rPh sb="5" eb="7">
      <t>ケンキュウ</t>
    </rPh>
    <rPh sb="7" eb="9">
      <t>キカン</t>
    </rPh>
    <phoneticPr fontId="1"/>
  </si>
  <si>
    <t>広告業</t>
    <rPh sb="0" eb="2">
      <t>コウコク</t>
    </rPh>
    <rPh sb="2" eb="3">
      <t>ギョウ</t>
    </rPh>
    <phoneticPr fontId="1"/>
  </si>
  <si>
    <t>専門サービス業（他に分類されないもの）</t>
    <rPh sb="0" eb="2">
      <t>センモン</t>
    </rPh>
    <rPh sb="6" eb="7">
      <t>ギョウ</t>
    </rPh>
    <rPh sb="8" eb="9">
      <t>ホカ</t>
    </rPh>
    <rPh sb="10" eb="12">
      <t>ブンルイ</t>
    </rPh>
    <phoneticPr fontId="1"/>
  </si>
  <si>
    <t>技術サービス業（他に分類されないもの）</t>
    <rPh sb="0" eb="2">
      <t>ギジュツ</t>
    </rPh>
    <rPh sb="6" eb="7">
      <t>ギョウ</t>
    </rPh>
    <rPh sb="8" eb="9">
      <t>タ</t>
    </rPh>
    <rPh sb="10" eb="12">
      <t>ブンルイ</t>
    </rPh>
    <phoneticPr fontId="1"/>
  </si>
  <si>
    <t>教育・学習支援業</t>
    <rPh sb="7" eb="8">
      <t>ギョウ</t>
    </rPh>
    <phoneticPr fontId="1"/>
  </si>
  <si>
    <t>教育・学習支援業</t>
    <rPh sb="0" eb="2">
      <t>キョウイク</t>
    </rPh>
    <rPh sb="3" eb="5">
      <t>ガクシュウ</t>
    </rPh>
    <rPh sb="5" eb="7">
      <t>シエン</t>
    </rPh>
    <rPh sb="7" eb="8">
      <t>ギョウ</t>
    </rPh>
    <phoneticPr fontId="1"/>
  </si>
  <si>
    <t>Nearly ＺＥＢ(※)</t>
    <phoneticPr fontId="1"/>
  </si>
  <si>
    <t>ＺＥＢ Ready(※)</t>
    <phoneticPr fontId="1"/>
  </si>
  <si>
    <t>『ＺＥＢ』(※)</t>
    <phoneticPr fontId="1"/>
  </si>
  <si>
    <t>http://</t>
    <phoneticPr fontId="1"/>
  </si>
  <si>
    <t>https://</t>
    <phoneticPr fontId="1"/>
  </si>
  <si>
    <t>「『ZEB』(※)」「Nearly ZEB(※)」「ZEB Ready(※)」 はWebプログラム計算以外の方法（BEST等）</t>
  </si>
  <si>
    <t>で計算した結果、ZEB Ready 以上を達成した省エネ建築物を便宜上表示しています。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</si>
</sst>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Red]\(0\)"/>
    <numFmt numFmtId="177" formatCode="#,##0&quot;m²まで対応可能&quot;"/>
    <numFmt numFmtId="178" formatCode="#,##0_ "/>
    <numFmt numFmtId="179" formatCode="#,##0&quot; m²&quot;"/>
    <numFmt numFmtId="180" formatCode="0&quot;階&quot;"/>
    <numFmt numFmtId="181" formatCode="0.0"/>
    <numFmt numFmtId="182" formatCode="0.0&quot; ％&quot;"/>
    <numFmt numFmtId="183" formatCode="#,##0&quot; m²まで対応可能&quot;"/>
    <numFmt numFmtId="184" formatCode="[DBNum3]0#"/>
    <numFmt numFmtId="185" formatCode="[DBNum4]00#"/>
    <numFmt numFmtId="186" formatCode="[DBNum4]000#"/>
  </numFmts>
  <fonts count="9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2"/>
      <color indexed="8"/>
      <name val="ＭＳ Ｐゴシック"/>
      <family val="3"/>
      <charset val="128"/>
      <scheme val="minor"/>
    </font>
    <font>
      <sz val="10"/>
      <color indexed="8"/>
      <name val="ＭＳ Ｐゴシック"/>
      <family val="3"/>
      <charset val="128"/>
      <scheme val="minor"/>
    </font>
    <font>
      <sz val="12"/>
      <name val="ＭＳ Ｐゴシック"/>
      <family val="3"/>
      <charset val="128"/>
      <scheme val="minor"/>
    </font>
    <font>
      <b/>
      <sz val="12"/>
      <name val="ＭＳ Ｐゴシック"/>
      <family val="3"/>
      <charset val="128"/>
      <scheme val="minor"/>
    </font>
    <font>
      <sz val="6"/>
      <name val="ＭＳ Ｐゴシック"/>
      <family val="3"/>
      <charset val="128"/>
    </font>
    <font>
      <b/>
      <sz val="16"/>
      <color theme="1"/>
      <name val="ＭＳ Ｐゴシック"/>
      <family val="3"/>
      <charset val="128"/>
      <scheme val="minor"/>
    </font>
    <font>
      <sz val="11"/>
      <name val="ＭＳ Ｐゴシック"/>
      <family val="3"/>
      <charset val="128"/>
    </font>
    <font>
      <sz val="12"/>
      <color indexed="8"/>
      <name val="ＭＳ 明朝"/>
      <family val="1"/>
      <charset val="128"/>
    </font>
    <font>
      <sz val="10"/>
      <color indexed="8"/>
      <name val="ＭＳ 明朝"/>
      <family val="1"/>
      <charset val="128"/>
    </font>
    <font>
      <sz val="10"/>
      <name val="ＭＳ 明朝"/>
      <family val="1"/>
      <charset val="128"/>
    </font>
    <font>
      <sz val="10"/>
      <name val="ＭＳ Ｐ明朝"/>
      <family val="1"/>
      <charset val="128"/>
    </font>
    <font>
      <b/>
      <sz val="17"/>
      <color rgb="FF0070C0"/>
      <name val="ＭＳ 明朝"/>
      <family val="1"/>
      <charset val="128"/>
    </font>
    <font>
      <sz val="14"/>
      <color indexed="8"/>
      <name val="ＭＳ 明朝"/>
      <family val="1"/>
      <charset val="128"/>
    </font>
    <font>
      <b/>
      <sz val="16"/>
      <color indexed="8"/>
      <name val="ＭＳ 明朝"/>
      <family val="1"/>
      <charset val="128"/>
    </font>
    <font>
      <b/>
      <sz val="15"/>
      <color indexed="8"/>
      <name val="ＭＳ 明朝"/>
      <family val="1"/>
      <charset val="128"/>
    </font>
    <font>
      <sz val="15"/>
      <color indexed="8"/>
      <name val="ＭＳ 明朝"/>
      <family val="1"/>
      <charset val="128"/>
    </font>
    <font>
      <sz val="13"/>
      <name val="ＭＳ 明朝"/>
      <family val="1"/>
      <charset val="128"/>
    </font>
    <font>
      <b/>
      <sz val="12"/>
      <color indexed="8"/>
      <name val="ＭＳ 明朝"/>
      <family val="1"/>
      <charset val="128"/>
    </font>
    <font>
      <sz val="12"/>
      <name val="ＭＳ 明朝"/>
      <family val="1"/>
      <charset val="128"/>
    </font>
    <font>
      <sz val="15"/>
      <name val="ＭＳ 明朝"/>
      <family val="1"/>
      <charset val="128"/>
    </font>
    <font>
      <sz val="11"/>
      <color indexed="8"/>
      <name val="ＭＳ 明朝"/>
      <family val="1"/>
      <charset val="128"/>
    </font>
    <font>
      <sz val="11"/>
      <name val="ＭＳ 明朝"/>
      <family val="1"/>
      <charset val="128"/>
    </font>
    <font>
      <b/>
      <sz val="14"/>
      <name val="ＭＳ 明朝"/>
      <family val="1"/>
      <charset val="128"/>
    </font>
    <font>
      <sz val="9"/>
      <name val="ＭＳ 明朝"/>
      <family val="1"/>
      <charset val="128"/>
    </font>
    <font>
      <sz val="10"/>
      <name val="ＭＳ Ｐゴシック"/>
      <family val="3"/>
      <charset val="128"/>
    </font>
    <font>
      <sz val="12"/>
      <color theme="4"/>
      <name val="ＭＳ Ｐゴシック"/>
      <family val="3"/>
      <charset val="128"/>
      <scheme val="minor"/>
    </font>
    <font>
      <sz val="12"/>
      <color rgb="FF0000FF"/>
      <name val="ＭＳ 明朝"/>
      <family val="1"/>
      <charset val="128"/>
    </font>
    <font>
      <b/>
      <sz val="14"/>
      <color rgb="FF0000FF"/>
      <name val="ＭＳ 明朝"/>
      <family val="1"/>
      <charset val="128"/>
    </font>
    <font>
      <sz val="17"/>
      <name val="ＭＳ 明朝"/>
      <family val="1"/>
      <charset val="128"/>
    </font>
    <font>
      <sz val="10"/>
      <color rgb="FF0000FF"/>
      <name val="ＭＳ 明朝"/>
      <family val="1"/>
      <charset val="128"/>
    </font>
    <font>
      <sz val="12"/>
      <name val="ＭＳ ゴシック"/>
      <family val="3"/>
      <charset val="128"/>
    </font>
    <font>
      <sz val="14"/>
      <name val="ＭＳ 明朝"/>
      <family val="1"/>
      <charset val="128"/>
    </font>
    <font>
      <b/>
      <sz val="18"/>
      <color theme="1"/>
      <name val="ＭＳ Ｐゴシック"/>
      <family val="3"/>
      <charset val="128"/>
      <scheme val="minor"/>
    </font>
    <font>
      <sz val="15"/>
      <color theme="1"/>
      <name val="ＭＳ Ｐゴシック"/>
      <family val="3"/>
      <charset val="128"/>
      <scheme val="minor"/>
    </font>
    <font>
      <sz val="15"/>
      <color indexed="8"/>
      <name val="ＭＳ Ｐゴシック"/>
      <family val="3"/>
      <charset val="128"/>
      <scheme val="minor"/>
    </font>
    <font>
      <b/>
      <sz val="15"/>
      <name val="ＭＳ Ｐゴシック"/>
      <family val="3"/>
      <charset val="128"/>
      <scheme val="minor"/>
    </font>
    <font>
      <sz val="18"/>
      <color theme="9" tint="-0.249977111117893"/>
      <name val="ＭＳ Ｐゴシック"/>
      <family val="3"/>
      <charset val="128"/>
      <scheme val="minor"/>
    </font>
    <font>
      <sz val="15"/>
      <name val="ＭＳ Ｐゴシック"/>
      <family val="3"/>
      <charset val="128"/>
      <scheme val="minor"/>
    </font>
    <font>
      <sz val="15"/>
      <color theme="5"/>
      <name val="ＭＳ Ｐゴシック"/>
      <family val="3"/>
      <charset val="128"/>
      <scheme val="minor"/>
    </font>
    <font>
      <sz val="11.5"/>
      <color indexed="8"/>
      <name val="ＭＳ Ｐゴシック"/>
      <family val="3"/>
      <charset val="128"/>
      <scheme val="minor"/>
    </font>
    <font>
      <sz val="15"/>
      <color theme="7" tint="-0.249977111117893"/>
      <name val="ＭＳ Ｐゴシック"/>
      <family val="3"/>
      <charset val="128"/>
      <scheme val="minor"/>
    </font>
    <font>
      <b/>
      <sz val="17"/>
      <name val="ＭＳ 明朝"/>
      <family val="1"/>
      <charset val="128"/>
    </font>
    <font>
      <b/>
      <u/>
      <sz val="17"/>
      <name val="ＭＳ 明朝"/>
      <family val="1"/>
      <charset val="128"/>
    </font>
    <font>
      <sz val="20"/>
      <name val="ＭＳ 明朝"/>
      <family val="1"/>
      <charset val="128"/>
    </font>
    <font>
      <sz val="12"/>
      <name val="ＭＳ Ｐ明朝"/>
      <family val="1"/>
      <charset val="128"/>
    </font>
    <font>
      <sz val="9"/>
      <name val="ＭＳ Ｐ明朝"/>
      <family val="1"/>
      <charset val="128"/>
    </font>
    <font>
      <sz val="15"/>
      <name val="ＭＳ Ｐゴシック"/>
      <family val="3"/>
      <charset val="128"/>
      <scheme val="major"/>
    </font>
    <font>
      <sz val="11"/>
      <color theme="1"/>
      <name val="ＭＳ Ｐゴシック"/>
      <family val="2"/>
      <charset val="128"/>
      <scheme val="minor"/>
    </font>
    <font>
      <sz val="10"/>
      <name val="Meiryo UI"/>
      <family val="3"/>
      <charset val="128"/>
    </font>
    <font>
      <sz val="16"/>
      <name val="Meiryo UI"/>
      <family val="3"/>
      <charset val="128"/>
    </font>
    <font>
      <b/>
      <sz val="10"/>
      <name val="Meiryo UI"/>
      <family val="3"/>
      <charset val="128"/>
    </font>
    <font>
      <u/>
      <sz val="11"/>
      <color indexed="12"/>
      <name val="ＭＳ Ｐゴシック"/>
      <family val="3"/>
      <charset val="128"/>
    </font>
    <font>
      <sz val="9"/>
      <name val="Meiryo UI"/>
      <family val="3"/>
      <charset val="128"/>
    </font>
    <font>
      <sz val="9"/>
      <color theme="0" tint="-0.499984740745262"/>
      <name val="Meiryo UI"/>
      <family val="3"/>
      <charset val="128"/>
    </font>
    <font>
      <sz val="8"/>
      <name val="ＭＳ Ｐゴシック"/>
      <family val="3"/>
      <charset val="128"/>
      <scheme val="minor"/>
    </font>
    <font>
      <sz val="13"/>
      <color indexed="8"/>
      <name val="ＭＳ 明朝"/>
      <family val="1"/>
      <charset val="128"/>
    </font>
    <font>
      <sz val="14"/>
      <color rgb="FFFF0000"/>
      <name val="ＭＳ 明朝"/>
      <family val="1"/>
      <charset val="128"/>
    </font>
    <font>
      <u/>
      <sz val="14"/>
      <color indexed="8"/>
      <name val="ＭＳ 明朝"/>
      <family val="1"/>
      <charset val="128"/>
    </font>
    <font>
      <sz val="14"/>
      <color rgb="FF0070C0"/>
      <name val="ＭＳ 明朝"/>
      <family val="1"/>
      <charset val="128"/>
    </font>
    <font>
      <sz val="14"/>
      <name val="ＭＳ Ｐ明朝"/>
      <family val="1"/>
      <charset val="128"/>
    </font>
    <font>
      <b/>
      <sz val="14"/>
      <color theme="1"/>
      <name val="ＭＳ Ｐ明朝"/>
      <family val="1"/>
      <charset val="128"/>
    </font>
    <font>
      <b/>
      <sz val="14"/>
      <name val="ＭＳ Ｐ明朝"/>
      <family val="1"/>
      <charset val="128"/>
    </font>
    <font>
      <sz val="14"/>
      <color theme="0"/>
      <name val="ＭＳ 明朝"/>
      <family val="1"/>
      <charset val="128"/>
    </font>
    <font>
      <sz val="14"/>
      <color rgb="FF0000FF"/>
      <name val="ＭＳ 明朝"/>
      <family val="1"/>
      <charset val="128"/>
    </font>
    <font>
      <u/>
      <sz val="14"/>
      <color rgb="FF0000FF"/>
      <name val="ＭＳ 明朝"/>
      <family val="1"/>
      <charset val="128"/>
    </font>
    <font>
      <sz val="9"/>
      <color theme="1"/>
      <name val="Meiryo UI"/>
      <family val="3"/>
      <charset val="128"/>
    </font>
    <font>
      <sz val="18"/>
      <color indexed="8"/>
      <name val="ＭＳ Ｐゴシック"/>
      <family val="3"/>
      <charset val="128"/>
      <scheme val="minor"/>
    </font>
    <font>
      <sz val="11"/>
      <color theme="0"/>
      <name val="ＭＳ Ｐゴシック"/>
      <family val="3"/>
      <charset val="128"/>
      <scheme val="minor"/>
    </font>
    <font>
      <sz val="15"/>
      <color theme="1"/>
      <name val="ＭＳ Ｐゴシック"/>
      <family val="3"/>
      <charset val="128"/>
      <scheme val="major"/>
    </font>
    <font>
      <sz val="15"/>
      <color theme="1"/>
      <name val="ＭＳ Ｐゴシック"/>
      <family val="3"/>
      <charset val="128"/>
    </font>
    <font>
      <sz val="14"/>
      <color theme="1"/>
      <name val="ＭＳ 明朝"/>
      <family val="1"/>
      <charset val="128"/>
    </font>
    <font>
      <sz val="12"/>
      <color theme="1"/>
      <name val="ＭＳ 明朝"/>
      <family val="1"/>
      <charset val="128"/>
    </font>
    <font>
      <sz val="13"/>
      <color theme="1"/>
      <name val="ＭＳ 明朝"/>
      <family val="1"/>
      <charset val="128"/>
    </font>
    <font>
      <sz val="15"/>
      <color theme="1"/>
      <name val="ＭＳ 明朝"/>
      <family val="1"/>
      <charset val="128"/>
    </font>
    <font>
      <sz val="10"/>
      <color theme="0"/>
      <name val="ＭＳ 明朝"/>
      <family val="1"/>
      <charset val="128"/>
    </font>
    <font>
      <sz val="11"/>
      <color theme="0"/>
      <name val="ＭＳ 明朝"/>
      <family val="1"/>
      <charset val="128"/>
    </font>
    <font>
      <sz val="15"/>
      <color theme="0"/>
      <name val="ＭＳ Ｐゴシック"/>
      <family val="3"/>
      <charset val="128"/>
      <scheme val="major"/>
    </font>
    <font>
      <sz val="10"/>
      <color theme="0"/>
      <name val="Meiryo UI"/>
      <family val="3"/>
      <charset val="128"/>
    </font>
    <font>
      <sz val="11"/>
      <name val="ＭＳ Ｐゴシック"/>
      <family val="3"/>
      <charset val="128"/>
      <scheme val="minor"/>
    </font>
    <font>
      <sz val="8"/>
      <name val="Meiryo UI"/>
      <family val="3"/>
      <charset val="128"/>
    </font>
    <font>
      <b/>
      <sz val="11"/>
      <color theme="1"/>
      <name val="ＭＳ Ｐゴシック"/>
      <family val="3"/>
      <charset val="128"/>
      <scheme val="minor"/>
    </font>
    <font>
      <sz val="11"/>
      <name val="ＭＳ Ｐゴシック"/>
      <family val="3"/>
      <charset val="128"/>
      <scheme val="major"/>
    </font>
    <font>
      <sz val="8"/>
      <name val="ＭＳ Ｐゴシック"/>
      <family val="2"/>
      <charset val="128"/>
      <scheme val="minor"/>
    </font>
    <font>
      <sz val="11"/>
      <name val="ＭＳ Ｐゴシック"/>
      <family val="2"/>
      <charset val="128"/>
      <scheme val="minor"/>
    </font>
    <font>
      <sz val="11"/>
      <name val="Meiryo"/>
      <family val="3"/>
      <charset val="128"/>
    </font>
    <font>
      <sz val="9"/>
      <name val="HGPｺﾞｼｯｸM"/>
      <family val="3"/>
      <charset val="128"/>
    </font>
    <font>
      <i/>
      <sz val="15"/>
      <color theme="1"/>
      <name val="ＭＳ Ｐゴシック"/>
      <family val="3"/>
      <charset val="128"/>
      <scheme val="maj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s>
  <borders count="1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top/>
      <bottom style="medium">
        <color theme="0"/>
      </bottom>
      <diagonal/>
    </border>
    <border>
      <left style="medium">
        <color theme="0"/>
      </left>
      <right style="medium">
        <color theme="0"/>
      </right>
      <top style="medium">
        <color theme="0"/>
      </top>
      <bottom style="medium">
        <color theme="0"/>
      </bottom>
      <diagonal/>
    </border>
    <border>
      <left style="thin">
        <color theme="6" tint="0.39997558519241921"/>
      </left>
      <right style="thin">
        <color theme="0"/>
      </right>
      <top style="thin">
        <color theme="6" tint="0.39997558519241921"/>
      </top>
      <bottom style="thin">
        <color theme="0"/>
      </bottom>
      <diagonal/>
    </border>
    <border>
      <left style="thin">
        <color theme="0"/>
      </left>
      <right style="thin">
        <color theme="0"/>
      </right>
      <top style="thin">
        <color theme="6" tint="0.39997558519241921"/>
      </top>
      <bottom style="thin">
        <color theme="0"/>
      </bottom>
      <diagonal/>
    </border>
    <border>
      <left style="thin">
        <color theme="0"/>
      </left>
      <right style="thin">
        <color theme="6" tint="0.39997558519241921"/>
      </right>
      <top style="thin">
        <color theme="6" tint="0.39997558519241921"/>
      </top>
      <bottom style="thin">
        <color theme="0"/>
      </bottom>
      <diagonal/>
    </border>
    <border>
      <left/>
      <right style="thin">
        <color theme="6" tint="0.39997558519241921"/>
      </right>
      <top style="thin">
        <color theme="6" tint="0.39997558519241921"/>
      </top>
      <bottom style="thin">
        <color theme="6" tint="0.39997558519241921"/>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thin">
        <color theme="6" tint="0.3999755851924192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6" tint="0.39997558519241921"/>
      </right>
      <top style="thin">
        <color theme="0"/>
      </top>
      <bottom style="thin">
        <color theme="0"/>
      </bottom>
      <diagonal/>
    </border>
    <border>
      <left/>
      <right/>
      <top style="thin">
        <color theme="6" tint="0.39997558519241921"/>
      </top>
      <bottom style="thin">
        <color theme="6" tint="0.39997558519241921"/>
      </bottom>
      <diagonal/>
    </border>
    <border>
      <left style="thin">
        <color theme="6" tint="0.39997558519241921"/>
      </left>
      <right/>
      <top style="thin">
        <color theme="6" tint="0.39997558519241921"/>
      </top>
      <bottom style="thin">
        <color theme="6" tint="0.39997558519241921"/>
      </bottom>
      <diagonal/>
    </border>
    <border>
      <left/>
      <right style="thin">
        <color theme="6" tint="0.39997558519241921"/>
      </right>
      <top/>
      <bottom style="thin">
        <color theme="6" tint="0.39997558519241921"/>
      </bottom>
      <diagonal/>
    </border>
    <border>
      <left style="thin">
        <color theme="6" tint="0.39997558519241921"/>
      </left>
      <right style="thin">
        <color theme="6" tint="0.39997558519241921"/>
      </right>
      <top/>
      <bottom style="thin">
        <color theme="6" tint="0.39997558519241921"/>
      </bottom>
      <diagonal/>
    </border>
    <border>
      <left style="thin">
        <color theme="6" tint="0.39997558519241921"/>
      </left>
      <right style="thin">
        <color theme="0"/>
      </right>
      <top style="thin">
        <color theme="0"/>
      </top>
      <bottom style="thin">
        <color theme="6" tint="0.39997558519241921"/>
      </bottom>
      <diagonal/>
    </border>
    <border>
      <left style="thin">
        <color theme="0"/>
      </left>
      <right style="thin">
        <color theme="0"/>
      </right>
      <top style="thin">
        <color theme="0"/>
      </top>
      <bottom style="thin">
        <color theme="6" tint="0.39997558519241921"/>
      </bottom>
      <diagonal/>
    </border>
    <border>
      <left style="thin">
        <color theme="0"/>
      </left>
      <right style="thin">
        <color theme="6" tint="0.39997558519241921"/>
      </right>
      <top style="thin">
        <color theme="0"/>
      </top>
      <bottom style="thin">
        <color theme="6" tint="0.39997558519241921"/>
      </bottom>
      <diagonal/>
    </border>
    <border>
      <left/>
      <right style="thin">
        <color theme="6" tint="0.39997558519241921"/>
      </right>
      <top/>
      <bottom/>
      <diagonal/>
    </border>
    <border>
      <left style="thin">
        <color theme="6" tint="0.39997558519241921"/>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6" tint="0.39997558519241921"/>
      </right>
      <top style="thin">
        <color theme="0"/>
      </top>
      <bottom/>
      <diagonal/>
    </border>
    <border>
      <left style="thin">
        <color theme="6" tint="0.39997558519241921"/>
      </left>
      <right/>
      <top/>
      <bottom/>
      <diagonal/>
    </border>
    <border>
      <left style="thin">
        <color theme="6" tint="0.39997558519241921"/>
      </left>
      <right style="thin">
        <color theme="0"/>
      </right>
      <top/>
      <bottom/>
      <diagonal/>
    </border>
    <border>
      <left style="thin">
        <color theme="0"/>
      </left>
      <right style="thin">
        <color theme="0"/>
      </right>
      <top/>
      <bottom/>
      <diagonal/>
    </border>
    <border>
      <left style="thin">
        <color theme="6" tint="0.39997558519241921"/>
      </left>
      <right style="thin">
        <color theme="0"/>
      </right>
      <top/>
      <bottom style="thin">
        <color theme="6" tint="0.39997558519241921"/>
      </bottom>
      <diagonal/>
    </border>
    <border>
      <left style="thin">
        <color theme="0"/>
      </left>
      <right style="thin">
        <color theme="0"/>
      </right>
      <top/>
      <bottom style="thin">
        <color theme="6" tint="0.39997558519241921"/>
      </bottom>
      <diagonal/>
    </border>
    <border>
      <left/>
      <right/>
      <top style="thin">
        <color theme="6" tint="0.39997558519241921"/>
      </top>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theme="6" tint="0.39991454817346722"/>
      </left>
      <right style="thin">
        <color theme="0"/>
      </right>
      <top style="thin">
        <color theme="6" tint="0.39991454817346722"/>
      </top>
      <bottom/>
      <diagonal/>
    </border>
    <border>
      <left style="thin">
        <color theme="0"/>
      </left>
      <right style="thin">
        <color theme="0"/>
      </right>
      <top style="thin">
        <color theme="6" tint="0.39991454817346722"/>
      </top>
      <bottom/>
      <diagonal/>
    </border>
    <border>
      <left style="thin">
        <color theme="6" tint="0.39997558519241921"/>
      </left>
      <right style="thin">
        <color theme="6" tint="0.39997558519241921"/>
      </right>
      <top style="thin">
        <color theme="6" tint="0.39991454817346722"/>
      </top>
      <bottom style="thin">
        <color theme="0"/>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theme="0"/>
      </top>
      <bottom style="thin">
        <color theme="0"/>
      </bottom>
      <diagonal/>
    </border>
    <border>
      <left style="thin">
        <color theme="0"/>
      </left>
      <right/>
      <top/>
      <bottom/>
      <diagonal/>
    </border>
    <border>
      <left/>
      <right/>
      <top/>
      <bottom style="thin">
        <color theme="6" tint="0.39991454817346722"/>
      </bottom>
      <diagonal/>
    </border>
    <border>
      <left style="thin">
        <color theme="6" tint="0.39997558519241921"/>
      </left>
      <right style="thin">
        <color theme="6" tint="0.39988402966399123"/>
      </right>
      <top style="thin">
        <color theme="6" tint="0.39991454817346722"/>
      </top>
      <bottom style="thin">
        <color theme="0"/>
      </bottom>
      <diagonal/>
    </border>
    <border>
      <left/>
      <right style="thin">
        <color theme="6" tint="0.39988402966399123"/>
      </right>
      <top/>
      <bottom/>
      <diagonal/>
    </border>
    <border>
      <left/>
      <right style="thin">
        <color theme="6" tint="0.39988402966399123"/>
      </right>
      <top/>
      <bottom style="thin">
        <color theme="6" tint="0.39991454817346722"/>
      </bottom>
      <diagonal/>
    </border>
    <border>
      <left/>
      <right style="thin">
        <color theme="6" tint="0.39988402966399123"/>
      </right>
      <top style="thin">
        <color theme="6" tint="0.39997558519241921"/>
      </top>
      <bottom/>
      <diagonal/>
    </border>
    <border>
      <left style="thin">
        <color theme="6" tint="0.39991454817346722"/>
      </left>
      <right style="thin">
        <color theme="6" tint="0.79998168889431442"/>
      </right>
      <top style="thin">
        <color theme="0"/>
      </top>
      <bottom style="thin">
        <color theme="6" tint="0.79998168889431442"/>
      </bottom>
      <diagonal/>
    </border>
    <border>
      <left style="thin">
        <color theme="6" tint="0.79998168889431442"/>
      </left>
      <right style="thin">
        <color theme="6" tint="0.79998168889431442"/>
      </right>
      <top style="thin">
        <color theme="0"/>
      </top>
      <bottom style="thin">
        <color theme="6" tint="0.79998168889431442"/>
      </bottom>
      <diagonal/>
    </border>
    <border>
      <left style="thin">
        <color theme="6" tint="0.39991454817346722"/>
      </left>
      <right style="thin">
        <color theme="6" tint="0.79998168889431442"/>
      </right>
      <top style="thin">
        <color theme="6" tint="0.79998168889431442"/>
      </top>
      <bottom style="thin">
        <color theme="6" tint="0.79998168889431442"/>
      </bottom>
      <diagonal/>
    </border>
    <border>
      <left style="thin">
        <color theme="6" tint="0.79998168889431442"/>
      </left>
      <right style="thin">
        <color theme="6" tint="0.79998168889431442"/>
      </right>
      <top style="thin">
        <color theme="6" tint="0.79998168889431442"/>
      </top>
      <bottom style="thin">
        <color theme="6" tint="0.79998168889431442"/>
      </bottom>
      <diagonal/>
    </border>
    <border>
      <left style="thin">
        <color theme="6" tint="0.39991454817346722"/>
      </left>
      <right style="thin">
        <color theme="6" tint="0.79998168889431442"/>
      </right>
      <top style="thin">
        <color theme="6" tint="0.79998168889431442"/>
      </top>
      <bottom style="thin">
        <color theme="6" tint="0.39991454817346722"/>
      </bottom>
      <diagonal/>
    </border>
    <border>
      <left style="thin">
        <color theme="6" tint="0.79998168889431442"/>
      </left>
      <right style="thin">
        <color theme="6" tint="0.79998168889431442"/>
      </right>
      <top style="thin">
        <color theme="6" tint="0.79998168889431442"/>
      </top>
      <bottom style="thin">
        <color theme="6" tint="0.39991454817346722"/>
      </bottom>
      <diagonal/>
    </border>
    <border>
      <left style="thin">
        <color theme="6" tint="0.79998168889431442"/>
      </left>
      <right style="thin">
        <color theme="6" tint="0.39988402966399123"/>
      </right>
      <top style="thin">
        <color theme="0"/>
      </top>
      <bottom style="thin">
        <color theme="6" tint="0.79998168889431442"/>
      </bottom>
      <diagonal/>
    </border>
    <border>
      <left style="thin">
        <color theme="6" tint="0.79998168889431442"/>
      </left>
      <right style="thin">
        <color theme="6" tint="0.39988402966399123"/>
      </right>
      <top style="thin">
        <color theme="6" tint="0.79998168889431442"/>
      </top>
      <bottom style="thin">
        <color theme="6" tint="0.79998168889431442"/>
      </bottom>
      <diagonal/>
    </border>
    <border>
      <left style="thin">
        <color theme="6" tint="0.79998168889431442"/>
      </left>
      <right style="thin">
        <color theme="6" tint="0.79998168889431442"/>
      </right>
      <top style="thin">
        <color theme="6" tint="0.79998168889431442"/>
      </top>
      <bottom style="thin">
        <color theme="0"/>
      </bottom>
      <diagonal/>
    </border>
    <border>
      <left style="thin">
        <color theme="6" tint="0.79998168889431442"/>
      </left>
      <right style="thin">
        <color theme="6" tint="0.39988402966399123"/>
      </right>
      <top style="thin">
        <color theme="6" tint="0.79998168889431442"/>
      </top>
      <bottom style="thin">
        <color theme="0"/>
      </bottom>
      <diagonal/>
    </border>
    <border>
      <left style="thin">
        <color theme="6" tint="0.79998168889431442"/>
      </left>
      <right/>
      <top style="thin">
        <color theme="6" tint="0.79998168889431442"/>
      </top>
      <bottom style="thin">
        <color theme="6" tint="0.79998168889431442"/>
      </bottom>
      <diagonal/>
    </border>
    <border>
      <left style="thin">
        <color theme="6" tint="0.79998168889431442"/>
      </left>
      <right/>
      <top style="thin">
        <color theme="6" tint="0.79998168889431442"/>
      </top>
      <bottom style="thin">
        <color theme="6" tint="0.39991454817346722"/>
      </bottom>
      <diagonal/>
    </border>
    <border>
      <left style="thin">
        <color theme="6" tint="0.39997558519241921"/>
      </left>
      <right style="thin">
        <color theme="6" tint="0.39997558519241921"/>
      </right>
      <top style="thin">
        <color theme="0"/>
      </top>
      <bottom style="thin">
        <color theme="6" tint="0.39997558519241921"/>
      </bottom>
      <diagonal/>
    </border>
    <border>
      <left style="thin">
        <color theme="6" tint="0.39997558519241921"/>
      </left>
      <right style="thin">
        <color theme="6" tint="0.39988402966399123"/>
      </right>
      <top style="thin">
        <color theme="0"/>
      </top>
      <bottom style="thin">
        <color theme="6" tint="0.39997558519241921"/>
      </bottom>
      <diagonal/>
    </border>
    <border>
      <left style="thin">
        <color theme="0"/>
      </left>
      <right/>
      <top/>
      <bottom style="thin">
        <color theme="6" tint="0.39997558519241921"/>
      </bottom>
      <diagonal/>
    </border>
    <border>
      <left/>
      <right/>
      <top/>
      <bottom style="thin">
        <color theme="6" tint="0.39997558519241921"/>
      </bottom>
      <diagonal/>
    </border>
    <border>
      <left/>
      <right style="thin">
        <color theme="0"/>
      </right>
      <top/>
      <bottom style="thin">
        <color theme="6" tint="0.39997558519241921"/>
      </bottom>
      <diagonal/>
    </border>
    <border>
      <left/>
      <right style="thin">
        <color theme="0"/>
      </right>
      <top/>
      <bottom/>
      <diagonal/>
    </border>
    <border>
      <left style="thin">
        <color theme="9" tint="0.79998168889431442"/>
      </left>
      <right/>
      <top style="thin">
        <color theme="9" tint="0.79998168889431442"/>
      </top>
      <bottom style="thin">
        <color theme="0"/>
      </bottom>
      <diagonal/>
    </border>
    <border>
      <left/>
      <right/>
      <top style="thin">
        <color theme="9" tint="0.79998168889431442"/>
      </top>
      <bottom style="thin">
        <color theme="0"/>
      </bottom>
      <diagonal/>
    </border>
    <border>
      <left/>
      <right style="thin">
        <color theme="9" tint="0.79998168889431442"/>
      </right>
      <top style="thin">
        <color theme="9" tint="0.79998168889431442"/>
      </top>
      <bottom style="thin">
        <color theme="0"/>
      </bottom>
      <diagonal/>
    </border>
    <border>
      <left style="thin">
        <color theme="9" tint="0.79998168889431442"/>
      </left>
      <right/>
      <top style="thin">
        <color theme="0"/>
      </top>
      <bottom style="thin">
        <color theme="0"/>
      </bottom>
      <diagonal/>
    </border>
    <border>
      <left/>
      <right style="thin">
        <color theme="9" tint="0.79998168889431442"/>
      </right>
      <top style="thin">
        <color theme="0"/>
      </top>
      <bottom style="thin">
        <color theme="0"/>
      </bottom>
      <diagonal/>
    </border>
    <border>
      <left style="thin">
        <color theme="9" tint="0.79998168889431442"/>
      </left>
      <right/>
      <top style="thin">
        <color theme="0"/>
      </top>
      <bottom style="thin">
        <color theme="9" tint="0.79998168889431442"/>
      </bottom>
      <diagonal/>
    </border>
    <border>
      <left/>
      <right/>
      <top style="thin">
        <color theme="0"/>
      </top>
      <bottom style="thin">
        <color theme="9" tint="0.79998168889431442"/>
      </bottom>
      <diagonal/>
    </border>
    <border>
      <left/>
      <right style="thin">
        <color theme="9" tint="0.79998168889431442"/>
      </right>
      <top style="thin">
        <color theme="0"/>
      </top>
      <bottom style="thin">
        <color theme="9" tint="0.79998168889431442"/>
      </bottom>
      <diagonal/>
    </border>
    <border>
      <left style="thin">
        <color theme="7" tint="0.79998168889431442"/>
      </left>
      <right/>
      <top style="thin">
        <color theme="7" tint="0.79998168889431442"/>
      </top>
      <bottom style="thin">
        <color theme="0"/>
      </bottom>
      <diagonal/>
    </border>
    <border>
      <left/>
      <right/>
      <top style="thin">
        <color theme="7" tint="0.79998168889431442"/>
      </top>
      <bottom style="thin">
        <color theme="0"/>
      </bottom>
      <diagonal/>
    </border>
    <border>
      <left/>
      <right style="thin">
        <color theme="7" tint="0.79998168889431442"/>
      </right>
      <top style="thin">
        <color theme="7" tint="0.79998168889431442"/>
      </top>
      <bottom style="thin">
        <color theme="0"/>
      </bottom>
      <diagonal/>
    </border>
    <border>
      <left style="thin">
        <color theme="7" tint="0.79998168889431442"/>
      </left>
      <right/>
      <top style="thin">
        <color theme="0"/>
      </top>
      <bottom style="thin">
        <color theme="0"/>
      </bottom>
      <diagonal/>
    </border>
    <border>
      <left/>
      <right style="thin">
        <color theme="7" tint="0.79998168889431442"/>
      </right>
      <top style="thin">
        <color theme="0"/>
      </top>
      <bottom style="thin">
        <color theme="0"/>
      </bottom>
      <diagonal/>
    </border>
    <border>
      <left style="thin">
        <color theme="7" tint="0.79998168889431442"/>
      </left>
      <right/>
      <top style="thin">
        <color theme="0"/>
      </top>
      <bottom style="thin">
        <color theme="7" tint="0.79998168889431442"/>
      </bottom>
      <diagonal/>
    </border>
    <border>
      <left/>
      <right/>
      <top style="thin">
        <color theme="0"/>
      </top>
      <bottom style="thin">
        <color theme="7" tint="0.79998168889431442"/>
      </bottom>
      <diagonal/>
    </border>
    <border>
      <left/>
      <right style="thin">
        <color theme="7" tint="0.79998168889431442"/>
      </right>
      <top style="thin">
        <color theme="0"/>
      </top>
      <bottom style="thin">
        <color theme="7" tint="0.79998168889431442"/>
      </bottom>
      <diagonal/>
    </border>
    <border>
      <left style="thin">
        <color theme="8" tint="0.79998168889431442"/>
      </left>
      <right/>
      <top style="thin">
        <color theme="8" tint="0.79998168889431442"/>
      </top>
      <bottom style="thin">
        <color theme="0"/>
      </bottom>
      <diagonal/>
    </border>
    <border>
      <left/>
      <right/>
      <top style="thin">
        <color theme="8" tint="0.79998168889431442"/>
      </top>
      <bottom style="thin">
        <color theme="0"/>
      </bottom>
      <diagonal/>
    </border>
    <border>
      <left/>
      <right style="thin">
        <color theme="8" tint="0.79998168889431442"/>
      </right>
      <top style="thin">
        <color theme="8" tint="0.79998168889431442"/>
      </top>
      <bottom style="thin">
        <color theme="0"/>
      </bottom>
      <diagonal/>
    </border>
    <border>
      <left style="thin">
        <color theme="8" tint="0.79998168889431442"/>
      </left>
      <right/>
      <top style="thin">
        <color theme="0"/>
      </top>
      <bottom style="thin">
        <color theme="0"/>
      </bottom>
      <diagonal/>
    </border>
    <border>
      <left/>
      <right style="thin">
        <color theme="8" tint="0.79998168889431442"/>
      </right>
      <top style="thin">
        <color theme="0"/>
      </top>
      <bottom style="thin">
        <color theme="0"/>
      </bottom>
      <diagonal/>
    </border>
    <border>
      <left style="thin">
        <color theme="8" tint="0.79998168889431442"/>
      </left>
      <right/>
      <top style="thin">
        <color theme="0"/>
      </top>
      <bottom style="thin">
        <color theme="8" tint="0.79998168889431442"/>
      </bottom>
      <diagonal/>
    </border>
    <border>
      <left/>
      <right/>
      <top style="thin">
        <color theme="0"/>
      </top>
      <bottom style="thin">
        <color theme="8" tint="0.79998168889431442"/>
      </bottom>
      <diagonal/>
    </border>
    <border>
      <left/>
      <right style="thin">
        <color theme="8" tint="0.79998168889431442"/>
      </right>
      <top style="thin">
        <color theme="0"/>
      </top>
      <bottom style="thin">
        <color theme="8" tint="0.79998168889431442"/>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theme="6" tint="0.79998168889431442"/>
      </left>
      <right/>
      <top style="thin">
        <color theme="0"/>
      </top>
      <bottom style="thin">
        <color theme="6" tint="0.79998168889431442"/>
      </bottom>
      <diagonal/>
    </border>
    <border>
      <left style="thin">
        <color theme="6" tint="0.39988402966399123"/>
      </left>
      <right style="thin">
        <color theme="6" tint="0.79998168889431442"/>
      </right>
      <top style="thin">
        <color theme="0"/>
      </top>
      <bottom style="thin">
        <color theme="6" tint="0.79998168889431442"/>
      </bottom>
      <diagonal/>
    </border>
    <border>
      <left style="thin">
        <color theme="6" tint="0.39988402966399123"/>
      </left>
      <right style="thin">
        <color theme="6" tint="0.79998168889431442"/>
      </right>
      <top style="thin">
        <color theme="6" tint="0.79998168889431442"/>
      </top>
      <bottom style="thin">
        <color theme="6" tint="0.79998168889431442"/>
      </bottom>
      <diagonal/>
    </border>
    <border>
      <left style="thin">
        <color theme="6" tint="0.39988402966399123"/>
      </left>
      <right style="thin">
        <color theme="6" tint="0.79998168889431442"/>
      </right>
      <top style="thin">
        <color theme="6" tint="0.79998168889431442"/>
      </top>
      <bottom style="thin">
        <color theme="0"/>
      </bottom>
      <diagonal/>
    </border>
    <border>
      <left style="thin">
        <color theme="6" tint="0.39988402966399123"/>
      </left>
      <right style="thin">
        <color theme="6" tint="0.39997558519241921"/>
      </right>
      <top style="thin">
        <color theme="0"/>
      </top>
      <bottom style="thin">
        <color theme="6" tint="0.39997558519241921"/>
      </bottom>
      <diagonal/>
    </border>
    <border>
      <left style="thin">
        <color theme="6" tint="0.39988402966399123"/>
      </left>
      <right/>
      <top style="thin">
        <color theme="6" tint="0.39997558519241921"/>
      </top>
      <bottom/>
      <diagonal/>
    </border>
    <border>
      <left style="thin">
        <color theme="6" tint="0.39988402966399123"/>
      </left>
      <right/>
      <top/>
      <bottom/>
      <diagonal/>
    </border>
    <border>
      <left style="thin">
        <color theme="6" tint="0.39988402966399123"/>
      </left>
      <right/>
      <top/>
      <bottom style="thin">
        <color theme="6" tint="0.39991454817346722"/>
      </bottom>
      <diagonal/>
    </border>
    <border>
      <left style="thin">
        <color theme="6" tint="0.39994506668294322"/>
      </left>
      <right style="thin">
        <color theme="0"/>
      </right>
      <top style="thin">
        <color theme="6" tint="0.39994506668294322"/>
      </top>
      <bottom/>
      <diagonal/>
    </border>
    <border>
      <left style="thin">
        <color theme="0"/>
      </left>
      <right style="thin">
        <color theme="0"/>
      </right>
      <top style="thin">
        <color theme="6" tint="0.39994506668294322"/>
      </top>
      <bottom/>
      <diagonal/>
    </border>
    <border>
      <left style="thin">
        <color theme="0"/>
      </left>
      <right style="thin">
        <color theme="6" tint="0.39994506668294322"/>
      </right>
      <top style="thin">
        <color theme="6" tint="0.39994506668294322"/>
      </top>
      <bottom/>
      <diagonal/>
    </border>
    <border>
      <left style="thin">
        <color theme="6" tint="0.39994506668294322"/>
      </left>
      <right style="thin">
        <color theme="0"/>
      </right>
      <top style="thin">
        <color theme="0"/>
      </top>
      <bottom/>
      <diagonal/>
    </border>
    <border>
      <left style="thin">
        <color theme="0"/>
      </left>
      <right style="thin">
        <color theme="6" tint="0.39994506668294322"/>
      </right>
      <top style="thin">
        <color theme="0"/>
      </top>
      <bottom/>
      <diagonal/>
    </border>
    <border>
      <left style="thin">
        <color theme="6" tint="0.39994506668294322"/>
      </left>
      <right style="thin">
        <color theme="6" tint="0.39994506668294322"/>
      </right>
      <top/>
      <bottom/>
      <diagonal/>
    </border>
    <border>
      <left style="thin">
        <color theme="6" tint="0.39994506668294322"/>
      </left>
      <right style="thin">
        <color theme="0"/>
      </right>
      <top/>
      <bottom/>
      <diagonal/>
    </border>
    <border>
      <left style="thin">
        <color theme="6" tint="0.39994506668294322"/>
      </left>
      <right style="thin">
        <color theme="6" tint="0.39994506668294322"/>
      </right>
      <top/>
      <bottom style="thin">
        <color theme="6" tint="0.39994506668294322"/>
      </bottom>
      <diagonal/>
    </border>
    <border>
      <left style="thin">
        <color theme="6" tint="0.39994506668294322"/>
      </left>
      <right/>
      <top/>
      <bottom/>
      <diagonal/>
    </border>
    <border>
      <left/>
      <right style="thin">
        <color theme="6" tint="0.39994506668294322"/>
      </right>
      <top/>
      <bottom/>
      <diagonal/>
    </border>
    <border>
      <left style="thin">
        <color theme="6" tint="0.39994506668294322"/>
      </left>
      <right/>
      <top/>
      <bottom style="thin">
        <color theme="6" tint="0.39994506668294322"/>
      </bottom>
      <diagonal/>
    </border>
    <border>
      <left/>
      <right style="thin">
        <color theme="6" tint="0.39994506668294322"/>
      </right>
      <top/>
      <bottom style="thin">
        <color theme="6" tint="0.39994506668294322"/>
      </bottom>
      <diagonal/>
    </border>
    <border>
      <left/>
      <right/>
      <top/>
      <bottom style="thin">
        <color theme="6" tint="0.39994506668294322"/>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6" tint="0.79998168889431442"/>
      </left>
      <right/>
      <top style="thin">
        <color theme="6" tint="0.79998168889431442"/>
      </top>
      <bottom style="thin">
        <color theme="0"/>
      </bottom>
      <diagonal/>
    </border>
    <border>
      <left/>
      <right style="thin">
        <color theme="6" tint="0.79998168889431442"/>
      </right>
      <top style="thin">
        <color theme="6" tint="0.79998168889431442"/>
      </top>
      <bottom style="thin">
        <color theme="0"/>
      </bottom>
      <diagonal/>
    </border>
    <border>
      <left style="thin">
        <color theme="6" tint="0.39994506668294322"/>
      </left>
      <right/>
      <top style="thin">
        <color theme="6" tint="0.39994506668294322"/>
      </top>
      <bottom style="thin">
        <color theme="6" tint="0.39994506668294322"/>
      </bottom>
      <diagonal/>
    </border>
    <border>
      <left/>
      <right/>
      <top style="thin">
        <color theme="6" tint="0.39994506668294322"/>
      </top>
      <bottom style="thin">
        <color theme="6" tint="0.39994506668294322"/>
      </bottom>
      <diagonal/>
    </border>
    <border>
      <left/>
      <right style="thin">
        <color theme="6" tint="0.39994506668294322"/>
      </right>
      <top style="thin">
        <color theme="6" tint="0.39994506668294322"/>
      </top>
      <bottom style="thin">
        <color theme="6" tint="0.39994506668294322"/>
      </bottom>
      <diagonal/>
    </border>
    <border>
      <left style="thin">
        <color theme="0"/>
      </left>
      <right/>
      <top style="thin">
        <color theme="6" tint="0.39997558519241921"/>
      </top>
      <bottom/>
      <diagonal/>
    </border>
    <border>
      <left/>
      <right style="thin">
        <color theme="0"/>
      </right>
      <top style="thin">
        <color theme="6" tint="0.39997558519241921"/>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6" tint="0.39991454817346722"/>
      </top>
      <bottom style="thin">
        <color theme="0"/>
      </bottom>
      <diagonal/>
    </border>
    <border>
      <left/>
      <right style="thin">
        <color theme="6" tint="0.39997558519241921"/>
      </right>
      <top style="thin">
        <color theme="6" tint="0.39991454817346722"/>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71">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10" fillId="0" borderId="0" applyFont="0" applyFill="0" applyBorder="0" applyAlignment="0" applyProtection="0">
      <alignment vertical="center"/>
    </xf>
    <xf numFmtId="0" fontId="2" fillId="0" borderId="0">
      <alignment vertical="center"/>
    </xf>
    <xf numFmtId="0" fontId="2" fillId="0" borderId="0"/>
    <xf numFmtId="0" fontId="10"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51" fillId="0" borderId="0" applyFont="0" applyFill="0" applyBorder="0" applyAlignment="0" applyProtection="0">
      <alignment vertical="center"/>
    </xf>
    <xf numFmtId="9" fontId="51" fillId="0" borderId="0" applyFont="0" applyFill="0" applyBorder="0" applyAlignment="0" applyProtection="0">
      <alignment vertical="center"/>
    </xf>
    <xf numFmtId="9" fontId="10" fillId="0" borderId="0" applyFont="0" applyFill="0" applyBorder="0" applyAlignment="0" applyProtection="0">
      <alignment vertical="center"/>
    </xf>
    <xf numFmtId="9" fontId="2" fillId="0" borderId="0" applyFont="0" applyFill="0" applyBorder="0" applyAlignment="0" applyProtection="0">
      <alignment vertical="center"/>
    </xf>
    <xf numFmtId="9" fontId="10" fillId="0" borderId="0" applyFont="0" applyFill="0" applyBorder="0" applyAlignment="0" applyProtection="0">
      <alignment vertical="center"/>
    </xf>
    <xf numFmtId="0" fontId="55" fillId="0" borderId="0" applyNumberFormat="0" applyFill="0" applyBorder="0" applyAlignment="0" applyProtection="0">
      <alignment vertical="top"/>
      <protection locked="0"/>
    </xf>
    <xf numFmtId="38" fontId="10" fillId="0" borderId="0" applyFont="0" applyFill="0" applyBorder="0" applyAlignment="0" applyProtection="0"/>
    <xf numFmtId="38" fontId="51" fillId="0" borderId="0" applyFont="0" applyFill="0" applyBorder="0" applyAlignment="0" applyProtection="0">
      <alignment vertical="center"/>
    </xf>
    <xf numFmtId="38" fontId="51" fillId="0" borderId="0" applyFont="0" applyFill="0" applyBorder="0" applyAlignment="0" applyProtection="0">
      <alignment vertical="center"/>
    </xf>
    <xf numFmtId="38" fontId="51" fillId="0" borderId="0" applyFont="0" applyFill="0" applyBorder="0" applyAlignment="0" applyProtection="0">
      <alignment vertical="center"/>
    </xf>
    <xf numFmtId="38" fontId="51" fillId="0" borderId="0" applyFont="0" applyFill="0" applyBorder="0" applyAlignment="0" applyProtection="0">
      <alignment vertical="center"/>
    </xf>
    <xf numFmtId="38" fontId="51" fillId="0" borderId="0" applyFont="0" applyFill="0" applyBorder="0" applyAlignment="0" applyProtection="0">
      <alignment vertical="center"/>
    </xf>
    <xf numFmtId="38" fontId="51" fillId="0" borderId="0" applyFont="0" applyFill="0" applyBorder="0" applyAlignment="0" applyProtection="0">
      <alignment vertical="center"/>
    </xf>
    <xf numFmtId="38" fontId="51" fillId="0" borderId="0" applyFont="0" applyFill="0" applyBorder="0" applyAlignment="0" applyProtection="0">
      <alignment vertical="center"/>
    </xf>
    <xf numFmtId="38" fontId="51" fillId="0" borderId="0" applyFont="0" applyFill="0" applyBorder="0" applyAlignment="0" applyProtection="0">
      <alignment vertical="center"/>
    </xf>
    <xf numFmtId="38" fontId="51" fillId="0" borderId="0" applyFont="0" applyFill="0" applyBorder="0" applyAlignment="0" applyProtection="0">
      <alignment vertical="center"/>
    </xf>
    <xf numFmtId="38" fontId="51" fillId="0" borderId="0" applyFont="0" applyFill="0" applyBorder="0" applyAlignment="0" applyProtection="0">
      <alignment vertical="center"/>
    </xf>
    <xf numFmtId="3" fontId="3" fillId="0" borderId="0" applyFont="0" applyFill="0" applyBorder="0" applyAlignment="0" applyProtection="0">
      <alignment vertical="center"/>
    </xf>
    <xf numFmtId="38" fontId="2" fillId="0" borderId="0" applyFont="0" applyFill="0" applyBorder="0" applyAlignment="0" applyProtection="0">
      <alignment vertical="center"/>
    </xf>
    <xf numFmtId="3" fontId="3" fillId="0" borderId="0" applyFont="0" applyFill="0" applyBorder="0" applyAlignment="0" applyProtection="0">
      <alignment vertical="center"/>
    </xf>
    <xf numFmtId="0" fontId="10" fillId="0" borderId="0"/>
    <xf numFmtId="0" fontId="2" fillId="0" borderId="0">
      <alignment vertical="center"/>
    </xf>
    <xf numFmtId="0" fontId="10" fillId="0" borderId="0"/>
    <xf numFmtId="0" fontId="2" fillId="0" borderId="0"/>
    <xf numFmtId="0" fontId="10" fillId="0" borderId="0"/>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10" fillId="0" borderId="0"/>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3" fillId="0" borderId="0">
      <alignment vertical="center"/>
    </xf>
    <xf numFmtId="0" fontId="51" fillId="0" borderId="0">
      <alignment vertical="center"/>
    </xf>
    <xf numFmtId="0" fontId="10" fillId="0" borderId="0"/>
    <xf numFmtId="0" fontId="10" fillId="0" borderId="0"/>
    <xf numFmtId="38" fontId="51" fillId="0" borderId="0" applyFont="0" applyFill="0" applyBorder="0" applyAlignment="0" applyProtection="0">
      <alignment vertical="center"/>
    </xf>
  </cellStyleXfs>
  <cellXfs count="965">
    <xf numFmtId="0" fontId="0" fillId="0" borderId="0" xfId="0">
      <alignment vertical="center"/>
    </xf>
    <xf numFmtId="0" fontId="12" fillId="0" borderId="0" xfId="7" applyFont="1" applyFill="1" applyAlignment="1">
      <alignment vertical="center"/>
    </xf>
    <xf numFmtId="0" fontId="48" fillId="0" borderId="0" xfId="0" applyFont="1" applyBorder="1" applyAlignment="1" applyProtection="1">
      <alignment vertical="center" wrapText="1"/>
      <protection hidden="1"/>
    </xf>
    <xf numFmtId="0" fontId="48" fillId="4" borderId="0" xfId="0" applyFont="1" applyFill="1" applyBorder="1" applyAlignment="1" applyProtection="1">
      <alignment vertical="center" wrapText="1"/>
      <protection hidden="1"/>
    </xf>
    <xf numFmtId="0" fontId="52" fillId="2" borderId="0" xfId="0" applyFont="1" applyFill="1" applyAlignment="1"/>
    <xf numFmtId="0" fontId="52" fillId="0" borderId="0" xfId="0" applyFont="1" applyFill="1" applyAlignment="1"/>
    <xf numFmtId="0" fontId="52" fillId="0" borderId="0" xfId="0" applyFont="1" applyFill="1" applyAlignment="1">
      <alignment vertical="center"/>
    </xf>
    <xf numFmtId="0" fontId="52" fillId="2" borderId="0" xfId="0" applyFont="1" applyFill="1" applyAlignment="1">
      <alignment horizontal="left" vertical="center"/>
    </xf>
    <xf numFmtId="0" fontId="52" fillId="2" borderId="0" xfId="0" applyFont="1" applyFill="1" applyAlignment="1">
      <alignment vertical="center"/>
    </xf>
    <xf numFmtId="0" fontId="56" fillId="2" borderId="0" xfId="0" applyFont="1" applyFill="1" applyAlignment="1">
      <alignment vertical="center"/>
    </xf>
    <xf numFmtId="0" fontId="58" fillId="6" borderId="1" xfId="0" applyFont="1" applyFill="1" applyBorder="1" applyAlignment="1">
      <alignment horizontal="center" vertical="center"/>
    </xf>
    <xf numFmtId="0" fontId="13" fillId="0" borderId="0" xfId="7" applyFont="1" applyFill="1" applyAlignment="1" applyProtection="1">
      <alignment vertical="center"/>
      <protection locked="0"/>
    </xf>
    <xf numFmtId="0" fontId="35" fillId="0" borderId="0" xfId="7" applyFont="1" applyFill="1" applyAlignment="1" applyProtection="1">
      <alignment vertical="center"/>
      <protection hidden="1"/>
    </xf>
    <xf numFmtId="0" fontId="12" fillId="0" borderId="0" xfId="7" applyFont="1" applyFill="1" applyAlignment="1" applyProtection="1">
      <alignment vertical="center"/>
      <protection hidden="1"/>
    </xf>
    <xf numFmtId="0" fontId="12" fillId="0" borderId="0" xfId="7" applyFont="1" applyFill="1" applyAlignment="1" applyProtection="1">
      <alignment horizontal="center" vertical="center"/>
      <protection hidden="1"/>
    </xf>
    <xf numFmtId="38" fontId="12" fillId="0" borderId="0" xfId="1" applyFont="1" applyFill="1" applyAlignment="1" applyProtection="1">
      <alignment vertical="center"/>
      <protection hidden="1"/>
    </xf>
    <xf numFmtId="0" fontId="35" fillId="0" borderId="0" xfId="7" applyFont="1" applyFill="1" applyBorder="1" applyAlignment="1" applyProtection="1">
      <alignment vertical="center"/>
      <protection hidden="1"/>
    </xf>
    <xf numFmtId="0" fontId="35" fillId="0" borderId="0" xfId="7" applyFont="1" applyFill="1" applyBorder="1" applyAlignment="1" applyProtection="1">
      <alignment horizontal="center" vertical="center"/>
      <protection hidden="1"/>
    </xf>
    <xf numFmtId="38" fontId="35" fillId="0" borderId="0" xfId="1" applyFont="1" applyFill="1" applyBorder="1" applyAlignment="1" applyProtection="1">
      <alignment vertical="center"/>
      <protection hidden="1"/>
    </xf>
    <xf numFmtId="0" fontId="35" fillId="0" borderId="0" xfId="7" applyFont="1" applyFill="1" applyBorder="1" applyAlignment="1" applyProtection="1">
      <alignment horizontal="right" vertical="center"/>
      <protection hidden="1"/>
    </xf>
    <xf numFmtId="0" fontId="13" fillId="0" borderId="0" xfId="7" applyFont="1" applyFill="1" applyAlignment="1" applyProtection="1">
      <alignment vertical="center"/>
      <protection hidden="1"/>
    </xf>
    <xf numFmtId="38" fontId="35" fillId="0" borderId="0" xfId="1" applyFont="1" applyFill="1" applyAlignment="1" applyProtection="1">
      <alignment vertical="center"/>
      <protection hidden="1"/>
    </xf>
    <xf numFmtId="0" fontId="13" fillId="0" borderId="0" xfId="7" applyFont="1" applyFill="1" applyAlignment="1" applyProtection="1">
      <alignment horizontal="center" vertical="center"/>
      <protection hidden="1"/>
    </xf>
    <xf numFmtId="38" fontId="13" fillId="0" borderId="0" xfId="1" applyFont="1" applyFill="1" applyAlignment="1" applyProtection="1">
      <alignment vertical="center"/>
      <protection hidden="1"/>
    </xf>
    <xf numFmtId="0" fontId="22" fillId="0" borderId="0" xfId="7" applyFont="1" applyFill="1" applyAlignment="1" applyProtection="1">
      <alignment vertical="center"/>
      <protection hidden="1"/>
    </xf>
    <xf numFmtId="49" fontId="22" fillId="0" borderId="0" xfId="7" applyNumberFormat="1" applyFont="1" applyFill="1" applyAlignment="1" applyProtection="1">
      <alignment vertical="center"/>
      <protection hidden="1"/>
    </xf>
    <xf numFmtId="0" fontId="32" fillId="0" borderId="0" xfId="7" applyFont="1" applyFill="1" applyAlignment="1" applyProtection="1">
      <alignment vertical="center"/>
      <protection hidden="1"/>
    </xf>
    <xf numFmtId="0" fontId="13" fillId="0" borderId="0" xfId="7" applyFont="1" applyFill="1" applyBorder="1" applyAlignment="1" applyProtection="1">
      <alignment vertical="center"/>
      <protection hidden="1"/>
    </xf>
    <xf numFmtId="0" fontId="23" fillId="0" borderId="0" xfId="7" applyFont="1" applyFill="1" applyBorder="1" applyAlignment="1" applyProtection="1">
      <alignment vertical="center"/>
      <protection hidden="1"/>
    </xf>
    <xf numFmtId="0" fontId="22" fillId="0" borderId="0" xfId="7" applyFont="1" applyFill="1" applyAlignment="1" applyProtection="1">
      <alignment horizontal="center" vertical="center"/>
      <protection hidden="1"/>
    </xf>
    <xf numFmtId="0" fontId="35" fillId="0" borderId="0" xfId="7" applyFont="1" applyFill="1" applyAlignment="1" applyProtection="1">
      <alignment horizontal="center" vertical="center"/>
      <protection hidden="1"/>
    </xf>
    <xf numFmtId="0" fontId="52" fillId="7" borderId="0" xfId="0" applyFont="1" applyFill="1" applyBorder="1" applyAlignment="1" applyProtection="1">
      <alignment vertical="center"/>
    </xf>
    <xf numFmtId="0" fontId="53" fillId="7" borderId="0" xfId="0" applyFont="1" applyFill="1" applyBorder="1" applyAlignment="1" applyProtection="1">
      <alignment vertical="center"/>
    </xf>
    <xf numFmtId="0" fontId="54" fillId="2" borderId="0" xfId="0" applyFont="1" applyFill="1" applyAlignment="1" applyProtection="1">
      <alignment horizontal="center" vertical="center"/>
    </xf>
    <xf numFmtId="0" fontId="52" fillId="2" borderId="0" xfId="0" applyFont="1" applyFill="1" applyAlignment="1" applyProtection="1">
      <alignment vertical="center"/>
    </xf>
    <xf numFmtId="0" fontId="56" fillId="0" borderId="0" xfId="0" applyFont="1" applyFill="1" applyBorder="1" applyAlignment="1" applyProtection="1">
      <alignment vertical="center"/>
    </xf>
    <xf numFmtId="0" fontId="52" fillId="2" borderId="0" xfId="0" applyFont="1" applyFill="1" applyBorder="1" applyAlignment="1" applyProtection="1">
      <alignment vertical="top"/>
    </xf>
    <xf numFmtId="0" fontId="52" fillId="2" borderId="0" xfId="0" applyFont="1" applyFill="1" applyBorder="1" applyAlignment="1" applyProtection="1"/>
    <xf numFmtId="0" fontId="56" fillId="0" borderId="0" xfId="0" applyFont="1" applyFill="1" applyBorder="1" applyAlignment="1" applyProtection="1">
      <alignment vertical="center" shrinkToFit="1"/>
    </xf>
    <xf numFmtId="0" fontId="52" fillId="2" borderId="0" xfId="0" applyFont="1" applyFill="1" applyBorder="1" applyAlignment="1" applyProtection="1">
      <alignment horizontal="left" vertical="center" indent="1" shrinkToFit="1"/>
    </xf>
    <xf numFmtId="0" fontId="56" fillId="0" borderId="0" xfId="0" applyFont="1" applyFill="1" applyBorder="1" applyAlignment="1" applyProtection="1">
      <alignment horizontal="center" vertical="center"/>
    </xf>
    <xf numFmtId="0" fontId="56" fillId="0" borderId="0" xfId="0" applyFont="1" applyFill="1" applyBorder="1" applyAlignment="1" applyProtection="1">
      <alignment horizontal="left" vertical="center"/>
    </xf>
    <xf numFmtId="0" fontId="52" fillId="2" borderId="0" xfId="0" applyFont="1" applyFill="1" applyAlignment="1" applyProtection="1"/>
    <xf numFmtId="0" fontId="52" fillId="0" borderId="0" xfId="0" applyFont="1" applyFill="1" applyAlignment="1" applyProtection="1">
      <alignment vertical="center"/>
    </xf>
    <xf numFmtId="0" fontId="52" fillId="0" borderId="0" xfId="0" applyFont="1" applyFill="1" applyBorder="1" applyAlignment="1" applyProtection="1">
      <alignment vertical="top"/>
    </xf>
    <xf numFmtId="0" fontId="56" fillId="0" borderId="0" xfId="0" applyFont="1" applyFill="1" applyBorder="1" applyAlignment="1" applyProtection="1"/>
    <xf numFmtId="0" fontId="56" fillId="0" borderId="0" xfId="0" applyFont="1" applyFill="1" applyAlignment="1" applyProtection="1"/>
    <xf numFmtId="0" fontId="52" fillId="2" borderId="0" xfId="0" applyFont="1" applyFill="1" applyBorder="1" applyAlignment="1" applyProtection="1">
      <alignment vertical="center"/>
    </xf>
    <xf numFmtId="0" fontId="56" fillId="2" borderId="0" xfId="0" applyFont="1" applyFill="1" applyAlignment="1" applyProtection="1">
      <alignment vertical="center"/>
    </xf>
    <xf numFmtId="0" fontId="56" fillId="0" borderId="20" xfId="0" applyFont="1" applyFill="1" applyBorder="1" applyAlignment="1" applyProtection="1">
      <alignment vertical="center"/>
    </xf>
    <xf numFmtId="0" fontId="52" fillId="2" borderId="0" xfId="0" applyNumberFormat="1" applyFont="1" applyFill="1" applyAlignment="1" applyProtection="1">
      <alignment vertical="center"/>
    </xf>
    <xf numFmtId="0" fontId="56" fillId="0" borderId="0" xfId="0" applyFont="1" applyFill="1" applyAlignment="1" applyProtection="1">
      <alignment vertical="center"/>
    </xf>
    <xf numFmtId="0" fontId="52" fillId="2" borderId="0" xfId="0" applyFont="1" applyFill="1" applyBorder="1" applyAlignment="1" applyProtection="1">
      <alignment horizontal="center" vertical="center" wrapText="1"/>
    </xf>
    <xf numFmtId="0" fontId="52" fillId="0" borderId="0" xfId="0" applyFont="1" applyFill="1" applyBorder="1" applyAlignment="1" applyProtection="1"/>
    <xf numFmtId="0" fontId="56" fillId="2" borderId="30" xfId="0" applyFont="1" applyFill="1" applyBorder="1" applyAlignment="1" applyProtection="1">
      <alignment horizontal="center" vertical="center" shrinkToFit="1"/>
    </xf>
    <xf numFmtId="49" fontId="56" fillId="2" borderId="30" xfId="0" applyNumberFormat="1" applyFont="1" applyFill="1" applyBorder="1" applyAlignment="1" applyProtection="1">
      <alignment vertical="center" shrinkToFit="1"/>
    </xf>
    <xf numFmtId="49" fontId="56" fillId="2" borderId="25" xfId="0" applyNumberFormat="1" applyFont="1" applyFill="1" applyBorder="1" applyAlignment="1" applyProtection="1">
      <alignment vertical="center" shrinkToFit="1"/>
    </xf>
    <xf numFmtId="0" fontId="56" fillId="2" borderId="30" xfId="0" applyNumberFormat="1" applyFont="1" applyFill="1" applyBorder="1" applyAlignment="1" applyProtection="1">
      <alignment vertical="center"/>
    </xf>
    <xf numFmtId="0" fontId="56" fillId="2" borderId="25" xfId="0" applyNumberFormat="1" applyFont="1" applyFill="1" applyBorder="1" applyAlignment="1" applyProtection="1">
      <alignment vertical="center"/>
    </xf>
    <xf numFmtId="0" fontId="56" fillId="0" borderId="0" xfId="0" applyFont="1" applyFill="1" applyBorder="1" applyAlignment="1" applyProtection="1">
      <alignment horizontal="left" vertical="center" shrinkToFit="1"/>
    </xf>
    <xf numFmtId="0" fontId="56" fillId="0" borderId="0" xfId="0" applyFont="1" applyFill="1" applyBorder="1" applyAlignment="1" applyProtection="1">
      <alignment vertical="top" wrapText="1"/>
    </xf>
    <xf numFmtId="0" fontId="56" fillId="7" borderId="0" xfId="0" applyFont="1" applyFill="1" applyBorder="1" applyAlignment="1" applyProtection="1">
      <alignment vertical="center"/>
    </xf>
    <xf numFmtId="0" fontId="56" fillId="7" borderId="0" xfId="0" applyFont="1" applyFill="1" applyBorder="1" applyAlignment="1" applyProtection="1">
      <alignment horizontal="left" vertical="center"/>
    </xf>
    <xf numFmtId="0" fontId="0" fillId="0" borderId="0" xfId="0" applyProtection="1">
      <alignment vertical="center"/>
    </xf>
    <xf numFmtId="0" fontId="57" fillId="0" borderId="0" xfId="0" applyFont="1" applyFill="1" applyBorder="1" applyAlignment="1" applyProtection="1">
      <alignment vertical="center" wrapText="1"/>
    </xf>
    <xf numFmtId="0" fontId="56" fillId="0" borderId="0" xfId="0" applyFont="1" applyFill="1" applyBorder="1" applyAlignment="1" applyProtection="1">
      <alignment vertical="center" wrapText="1"/>
    </xf>
    <xf numFmtId="0" fontId="52" fillId="0" borderId="0" xfId="0" applyFont="1" applyFill="1" applyBorder="1" applyAlignment="1" applyProtection="1">
      <alignment horizontal="center" wrapText="1"/>
    </xf>
    <xf numFmtId="0" fontId="56" fillId="0" borderId="0" xfId="0" applyFont="1" applyFill="1" applyBorder="1" applyAlignment="1" applyProtection="1">
      <alignment horizontal="center"/>
    </xf>
    <xf numFmtId="0" fontId="52" fillId="0" borderId="0" xfId="0" applyFont="1" applyFill="1" applyBorder="1" applyAlignment="1" applyProtection="1">
      <alignment horizontal="center" vertical="center" wrapText="1"/>
    </xf>
    <xf numFmtId="0" fontId="52" fillId="0" borderId="0" xfId="0" applyFont="1" applyFill="1" applyAlignment="1" applyProtection="1"/>
    <xf numFmtId="183" fontId="56" fillId="2" borderId="112" xfId="70" applyNumberFormat="1" applyFont="1" applyFill="1" applyBorder="1" applyAlignment="1" applyProtection="1">
      <alignment vertical="center" wrapText="1"/>
    </xf>
    <xf numFmtId="183" fontId="56" fillId="2" borderId="46" xfId="70" applyNumberFormat="1" applyFont="1" applyFill="1" applyBorder="1" applyAlignment="1" applyProtection="1">
      <alignment vertical="center" wrapText="1"/>
    </xf>
    <xf numFmtId="183" fontId="56" fillId="2" borderId="60" xfId="70" applyNumberFormat="1" applyFont="1" applyFill="1" applyBorder="1" applyAlignment="1" applyProtection="1">
      <alignment vertical="center" wrapText="1"/>
    </xf>
    <xf numFmtId="38" fontId="52" fillId="2" borderId="0" xfId="0" applyNumberFormat="1" applyFont="1" applyFill="1" applyAlignment="1" applyProtection="1">
      <alignment vertical="center"/>
    </xf>
    <xf numFmtId="183" fontId="56" fillId="2" borderId="113" xfId="70" applyNumberFormat="1" applyFont="1" applyFill="1" applyBorder="1" applyAlignment="1" applyProtection="1">
      <alignment vertical="center" wrapText="1"/>
    </xf>
    <xf numFmtId="183" fontId="56" fillId="2" borderId="0" xfId="70" applyNumberFormat="1" applyFont="1" applyFill="1" applyBorder="1" applyAlignment="1" applyProtection="1">
      <alignment vertical="center" wrapText="1"/>
    </xf>
    <xf numFmtId="183" fontId="56" fillId="2" borderId="58" xfId="70" applyNumberFormat="1" applyFont="1" applyFill="1" applyBorder="1" applyAlignment="1" applyProtection="1">
      <alignment vertical="center" wrapText="1"/>
    </xf>
    <xf numFmtId="183" fontId="56" fillId="2" borderId="114" xfId="70" applyNumberFormat="1" applyFont="1" applyFill="1" applyBorder="1" applyAlignment="1" applyProtection="1">
      <alignment vertical="center" wrapText="1"/>
    </xf>
    <xf numFmtId="183" fontId="56" fillId="2" borderId="56" xfId="70" applyNumberFormat="1" applyFont="1" applyFill="1" applyBorder="1" applyAlignment="1" applyProtection="1">
      <alignment vertical="center" wrapText="1"/>
    </xf>
    <xf numFmtId="183" fontId="56" fillId="2" borderId="59" xfId="70" applyNumberFormat="1" applyFont="1" applyFill="1" applyBorder="1" applyAlignment="1" applyProtection="1">
      <alignment vertical="center" wrapText="1"/>
    </xf>
    <xf numFmtId="0" fontId="52" fillId="2" borderId="0" xfId="0" applyFont="1" applyFill="1" applyAlignment="1" applyProtection="1">
      <alignment horizontal="left" vertical="center"/>
    </xf>
    <xf numFmtId="0" fontId="57" fillId="0" borderId="0" xfId="0" applyFont="1" applyFill="1" applyBorder="1" applyAlignment="1" applyProtection="1">
      <alignment horizontal="center" vertical="center"/>
    </xf>
    <xf numFmtId="0" fontId="56"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left" vertical="center"/>
    </xf>
    <xf numFmtId="0" fontId="52" fillId="2" borderId="0" xfId="0" applyFont="1" applyFill="1" applyBorder="1" applyAlignment="1" applyProtection="1">
      <alignment horizontal="left" vertical="center"/>
    </xf>
    <xf numFmtId="0" fontId="52" fillId="0" borderId="0" xfId="0" applyFont="1" applyFill="1" applyBorder="1" applyAlignment="1" applyProtection="1">
      <alignment vertical="center"/>
    </xf>
    <xf numFmtId="0" fontId="56" fillId="2" borderId="0" xfId="0" applyFont="1" applyFill="1" applyBorder="1" applyAlignment="1" applyProtection="1">
      <alignment vertical="center"/>
    </xf>
    <xf numFmtId="0" fontId="56" fillId="2" borderId="46" xfId="0" applyFont="1" applyFill="1" applyBorder="1" applyAlignment="1" applyProtection="1">
      <alignment vertical="center"/>
    </xf>
    <xf numFmtId="0" fontId="69" fillId="0" borderId="0" xfId="0" applyFont="1" applyProtection="1">
      <alignment vertical="center"/>
    </xf>
    <xf numFmtId="0" fontId="56" fillId="2" borderId="0" xfId="0" applyFont="1" applyFill="1" applyBorder="1" applyAlignment="1" applyProtection="1">
      <alignment horizontal="left" vertical="center"/>
    </xf>
    <xf numFmtId="0" fontId="52" fillId="7" borderId="21" xfId="0" applyFont="1" applyFill="1" applyBorder="1" applyAlignment="1" applyProtection="1">
      <alignment horizontal="center" vertical="center" shrinkToFit="1"/>
      <protection locked="0"/>
    </xf>
    <xf numFmtId="0" fontId="52" fillId="5" borderId="21" xfId="0" applyFont="1" applyFill="1" applyBorder="1" applyAlignment="1" applyProtection="1">
      <alignment horizontal="center" vertical="center"/>
      <protection locked="0"/>
    </xf>
    <xf numFmtId="0" fontId="52" fillId="7" borderId="21" xfId="0" applyFont="1" applyFill="1" applyBorder="1" applyAlignment="1" applyProtection="1">
      <alignment horizontal="center" vertical="center"/>
      <protection locked="0"/>
    </xf>
    <xf numFmtId="0" fontId="52" fillId="5" borderId="21" xfId="0" applyFont="1" applyFill="1" applyBorder="1" applyAlignment="1" applyProtection="1">
      <alignment horizontal="center" vertical="center" shrinkToFit="1"/>
      <protection locked="0"/>
    </xf>
    <xf numFmtId="0" fontId="52" fillId="2" borderId="1" xfId="0" applyFont="1" applyFill="1" applyBorder="1" applyAlignment="1" applyProtection="1">
      <alignment vertical="center"/>
      <protection locked="0"/>
    </xf>
    <xf numFmtId="0" fontId="52" fillId="5" borderId="21" xfId="0" applyFont="1" applyFill="1" applyBorder="1" applyAlignment="1" applyProtection="1">
      <alignment horizontal="center" vertical="center"/>
    </xf>
    <xf numFmtId="0" fontId="70" fillId="2" borderId="0" xfId="2" applyFont="1" applyFill="1" applyBorder="1" applyAlignment="1" applyProtection="1">
      <alignment vertical="center"/>
    </xf>
    <xf numFmtId="0" fontId="38" fillId="2" borderId="0" xfId="2" applyFont="1" applyFill="1" applyBorder="1" applyAlignment="1" applyProtection="1">
      <alignment vertical="center"/>
    </xf>
    <xf numFmtId="0" fontId="2" fillId="0" borderId="0" xfId="0" applyFont="1" applyFill="1" applyProtection="1">
      <alignment vertical="center"/>
    </xf>
    <xf numFmtId="0" fontId="2" fillId="2" borderId="0" xfId="0" applyFont="1" applyFill="1" applyProtection="1">
      <alignment vertical="center"/>
    </xf>
    <xf numFmtId="0" fontId="36" fillId="2" borderId="0" xfId="2" applyFont="1" applyFill="1" applyBorder="1" applyAlignment="1" applyProtection="1">
      <alignment vertical="center" wrapText="1"/>
    </xf>
    <xf numFmtId="0" fontId="37" fillId="0" borderId="0" xfId="0" applyFont="1" applyFill="1" applyAlignment="1" applyProtection="1">
      <alignment vertical="center"/>
    </xf>
    <xf numFmtId="49" fontId="37" fillId="0" borderId="0" xfId="0" applyNumberFormat="1" applyFont="1" applyFill="1" applyAlignment="1" applyProtection="1">
      <alignment vertical="center"/>
    </xf>
    <xf numFmtId="49" fontId="37" fillId="0" borderId="0" xfId="0" applyNumberFormat="1" applyFont="1" applyFill="1" applyProtection="1">
      <alignment vertical="center"/>
    </xf>
    <xf numFmtId="0" fontId="37" fillId="0" borderId="0" xfId="0" applyFont="1" applyFill="1" applyProtection="1">
      <alignment vertical="center"/>
    </xf>
    <xf numFmtId="49" fontId="2" fillId="0" borderId="0" xfId="0" applyNumberFormat="1" applyFont="1" applyFill="1" applyProtection="1">
      <alignment vertical="center"/>
    </xf>
    <xf numFmtId="0" fontId="22" fillId="0" borderId="0" xfId="7" applyFont="1" applyFill="1" applyAlignment="1" applyProtection="1">
      <alignment vertical="center"/>
    </xf>
    <xf numFmtId="0" fontId="9" fillId="2" borderId="0" xfId="2" applyFont="1" applyFill="1" applyBorder="1" applyAlignment="1" applyProtection="1">
      <alignment horizontal="center" vertical="center"/>
    </xf>
    <xf numFmtId="0" fontId="9" fillId="0" borderId="0" xfId="2" applyFont="1" applyFill="1" applyBorder="1" applyAlignment="1" applyProtection="1">
      <alignment horizontal="center" vertical="center"/>
    </xf>
    <xf numFmtId="0" fontId="37" fillId="0" borderId="0" xfId="0" applyFont="1" applyFill="1" applyAlignment="1" applyProtection="1">
      <alignment horizontal="right" vertical="center"/>
    </xf>
    <xf numFmtId="0" fontId="38" fillId="2" borderId="0" xfId="2" applyFont="1" applyFill="1" applyBorder="1" applyAlignment="1" applyProtection="1">
      <alignment horizontal="left" vertical="center"/>
    </xf>
    <xf numFmtId="0" fontId="4" fillId="2" borderId="0" xfId="2" applyFont="1" applyFill="1" applyBorder="1" applyAlignment="1" applyProtection="1">
      <alignment vertical="center"/>
    </xf>
    <xf numFmtId="0" fontId="4" fillId="0" borderId="0" xfId="2" applyFont="1" applyFill="1" applyAlignment="1" applyProtection="1">
      <alignment vertical="center"/>
    </xf>
    <xf numFmtId="0" fontId="5" fillId="0" borderId="0" xfId="2" applyFont="1" applyFill="1" applyAlignment="1" applyProtection="1">
      <alignment vertical="center"/>
    </xf>
    <xf numFmtId="0" fontId="7" fillId="2" borderId="0" xfId="2" applyFont="1" applyFill="1" applyBorder="1" applyAlignment="1" applyProtection="1">
      <alignment vertical="center"/>
    </xf>
    <xf numFmtId="0" fontId="40" fillId="2" borderId="0" xfId="2" applyFont="1" applyFill="1" applyBorder="1" applyAlignment="1" applyProtection="1">
      <alignment vertical="center"/>
    </xf>
    <xf numFmtId="0" fontId="40"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6" fillId="0" borderId="0" xfId="2" applyFont="1" applyFill="1" applyBorder="1" applyAlignment="1" applyProtection="1">
      <alignment wrapText="1"/>
    </xf>
    <xf numFmtId="0" fontId="6" fillId="0" borderId="0" xfId="2" applyFont="1" applyFill="1" applyBorder="1" applyAlignment="1" applyProtection="1">
      <alignment vertical="center"/>
    </xf>
    <xf numFmtId="0" fontId="39" fillId="2" borderId="0" xfId="2" applyFont="1" applyFill="1" applyBorder="1" applyAlignment="1" applyProtection="1">
      <alignment horizontal="left" vertical="center"/>
    </xf>
    <xf numFmtId="0" fontId="5" fillId="2" borderId="0" xfId="2" applyFont="1" applyFill="1" applyAlignment="1" applyProtection="1">
      <alignment vertical="center"/>
    </xf>
    <xf numFmtId="38" fontId="4" fillId="0" borderId="0" xfId="1" applyFont="1" applyFill="1" applyBorder="1" applyAlignment="1" applyProtection="1">
      <alignment vertical="center"/>
    </xf>
    <xf numFmtId="0" fontId="20" fillId="0" borderId="0" xfId="7" applyFont="1" applyFill="1" applyBorder="1" applyAlignment="1" applyProtection="1">
      <alignment vertical="center"/>
    </xf>
    <xf numFmtId="0" fontId="2" fillId="2" borderId="0" xfId="0" applyFont="1" applyFill="1" applyBorder="1" applyAlignment="1" applyProtection="1">
      <alignment horizontal="center" vertical="center"/>
    </xf>
    <xf numFmtId="0" fontId="29" fillId="2"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 fillId="0" borderId="0" xfId="0" applyFont="1" applyFill="1" applyAlignment="1" applyProtection="1">
      <alignment vertical="center" wrapText="1"/>
    </xf>
    <xf numFmtId="0" fontId="2" fillId="0" borderId="0" xfId="0" applyFont="1" applyFill="1" applyBorder="1" applyProtection="1">
      <alignment vertical="center"/>
    </xf>
    <xf numFmtId="38" fontId="41" fillId="2" borderId="3" xfId="1" applyFont="1" applyFill="1" applyBorder="1" applyAlignment="1" applyProtection="1">
      <alignment horizontal="center" vertical="center" wrapText="1"/>
    </xf>
    <xf numFmtId="38" fontId="41" fillId="2" borderId="3" xfId="1" applyFont="1" applyFill="1" applyBorder="1" applyAlignment="1" applyProtection="1">
      <alignment vertical="center" wrapText="1"/>
    </xf>
    <xf numFmtId="0" fontId="43" fillId="2" borderId="3" xfId="2" applyFont="1" applyFill="1" applyBorder="1" applyAlignment="1" applyProtection="1">
      <alignment vertical="center" wrapText="1"/>
    </xf>
    <xf numFmtId="38" fontId="42" fillId="2" borderId="3" xfId="1" applyFont="1" applyFill="1" applyBorder="1" applyAlignment="1" applyProtection="1">
      <alignment vertical="center"/>
    </xf>
    <xf numFmtId="38" fontId="42" fillId="2" borderId="4" xfId="1" applyFont="1" applyFill="1" applyBorder="1" applyAlignment="1" applyProtection="1">
      <alignment vertical="center"/>
    </xf>
    <xf numFmtId="49" fontId="2" fillId="2" borderId="0" xfId="0" applyNumberFormat="1" applyFont="1" applyFill="1" applyProtection="1">
      <alignment vertical="center"/>
    </xf>
    <xf numFmtId="0" fontId="41" fillId="0" borderId="8" xfId="2" applyFont="1" applyFill="1" applyBorder="1" applyAlignment="1" applyProtection="1">
      <alignment vertical="center"/>
    </xf>
    <xf numFmtId="0" fontId="41" fillId="0" borderId="0" xfId="2" applyFont="1" applyFill="1" applyBorder="1" applyAlignment="1" applyProtection="1">
      <alignment vertical="center"/>
    </xf>
    <xf numFmtId="0" fontId="6" fillId="2" borderId="0" xfId="2" applyFont="1" applyFill="1" applyBorder="1" applyAlignment="1" applyProtection="1">
      <alignment vertical="center"/>
    </xf>
    <xf numFmtId="0" fontId="41" fillId="2" borderId="2" xfId="1" applyNumberFormat="1" applyFont="1" applyFill="1" applyBorder="1" applyAlignment="1" applyProtection="1">
      <alignment vertical="center"/>
    </xf>
    <xf numFmtId="0" fontId="41" fillId="2" borderId="3" xfId="1" applyNumberFormat="1" applyFont="1" applyFill="1" applyBorder="1" applyAlignment="1" applyProtection="1">
      <alignment vertical="center"/>
    </xf>
    <xf numFmtId="0" fontId="41" fillId="2" borderId="4" xfId="1" applyNumberFormat="1" applyFont="1" applyFill="1" applyBorder="1" applyAlignment="1" applyProtection="1">
      <alignment vertical="center"/>
    </xf>
    <xf numFmtId="0" fontId="44" fillId="2" borderId="8" xfId="1" applyNumberFormat="1" applyFont="1" applyFill="1" applyBorder="1" applyAlignment="1" applyProtection="1">
      <alignment horizontal="center" vertical="center"/>
    </xf>
    <xf numFmtId="0" fontId="44" fillId="2" borderId="0" xfId="1" applyNumberFormat="1" applyFont="1" applyFill="1" applyBorder="1" applyAlignment="1" applyProtection="1">
      <alignment horizontal="center" vertical="center"/>
    </xf>
    <xf numFmtId="0" fontId="41" fillId="2" borderId="8" xfId="1" applyNumberFormat="1" applyFont="1" applyFill="1" applyBorder="1" applyAlignment="1" applyProtection="1">
      <alignment vertical="center"/>
    </xf>
    <xf numFmtId="0" fontId="41" fillId="2" borderId="0" xfId="1" applyNumberFormat="1" applyFont="1" applyFill="1" applyBorder="1" applyAlignment="1" applyProtection="1">
      <alignment vertical="center"/>
    </xf>
    <xf numFmtId="38" fontId="42" fillId="2" borderId="2" xfId="1" applyFont="1" applyFill="1" applyBorder="1" applyAlignment="1" applyProtection="1">
      <alignment vertical="center" wrapText="1"/>
    </xf>
    <xf numFmtId="38" fontId="42" fillId="2" borderId="3" xfId="1" applyFont="1" applyFill="1" applyBorder="1" applyAlignment="1" applyProtection="1">
      <alignment vertical="center" wrapText="1"/>
    </xf>
    <xf numFmtId="38" fontId="41" fillId="0" borderId="3" xfId="1" applyFont="1" applyFill="1" applyBorder="1" applyAlignment="1" applyProtection="1">
      <alignment vertical="center"/>
    </xf>
    <xf numFmtId="38" fontId="42" fillId="2" borderId="5" xfId="1" applyFont="1" applyFill="1" applyBorder="1" applyAlignment="1" applyProtection="1">
      <alignment vertical="center"/>
    </xf>
    <xf numFmtId="38" fontId="42" fillId="2" borderId="6" xfId="1" applyFont="1" applyFill="1" applyBorder="1" applyAlignment="1" applyProtection="1">
      <alignment vertical="center"/>
    </xf>
    <xf numFmtId="38" fontId="42" fillId="2" borderId="6" xfId="1" applyFont="1" applyFill="1" applyBorder="1" applyAlignment="1" applyProtection="1">
      <alignment vertical="center" wrapText="1"/>
    </xf>
    <xf numFmtId="38" fontId="42" fillId="2" borderId="0" xfId="1" applyFont="1" applyFill="1" applyBorder="1" applyAlignment="1" applyProtection="1">
      <alignment vertical="center"/>
    </xf>
    <xf numFmtId="38" fontId="42" fillId="2" borderId="8" xfId="1" applyFont="1" applyFill="1" applyBorder="1" applyAlignment="1" applyProtection="1">
      <alignment vertical="center"/>
    </xf>
    <xf numFmtId="38" fontId="42" fillId="2" borderId="0" xfId="1" applyFont="1" applyFill="1" applyBorder="1" applyAlignment="1" applyProtection="1">
      <alignment vertical="center" wrapText="1"/>
    </xf>
    <xf numFmtId="38" fontId="42" fillId="2" borderId="8" xfId="1" applyFont="1" applyFill="1" applyBorder="1" applyAlignment="1" applyProtection="1">
      <alignment horizontal="center" vertical="center"/>
    </xf>
    <xf numFmtId="38" fontId="42" fillId="2" borderId="0" xfId="1" applyFont="1" applyFill="1" applyBorder="1" applyAlignment="1" applyProtection="1">
      <alignment horizontal="center" vertical="center"/>
    </xf>
    <xf numFmtId="38" fontId="44" fillId="2" borderId="2" xfId="1" applyFont="1" applyFill="1" applyBorder="1" applyAlignment="1" applyProtection="1">
      <alignment vertical="center"/>
    </xf>
    <xf numFmtId="38" fontId="44" fillId="2" borderId="3" xfId="1" applyFont="1" applyFill="1" applyBorder="1" applyAlignment="1" applyProtection="1">
      <alignment vertical="center"/>
    </xf>
    <xf numFmtId="0" fontId="2" fillId="2" borderId="8" xfId="0" applyFont="1" applyFill="1" applyBorder="1" applyProtection="1">
      <alignment vertical="center"/>
    </xf>
    <xf numFmtId="0" fontId="2" fillId="2" borderId="0" xfId="0" applyFont="1" applyFill="1" applyBorder="1" applyProtection="1">
      <alignment vertical="center"/>
    </xf>
    <xf numFmtId="38" fontId="44" fillId="2" borderId="0" xfId="1" applyFont="1" applyFill="1" applyBorder="1" applyAlignment="1" applyProtection="1">
      <alignment vertical="center"/>
    </xf>
    <xf numFmtId="177" fontId="41" fillId="2" borderId="3" xfId="70" applyNumberFormat="1" applyFont="1" applyFill="1" applyBorder="1" applyAlignment="1" applyProtection="1">
      <alignment vertical="center"/>
    </xf>
    <xf numFmtId="177" fontId="41" fillId="2" borderId="4" xfId="70" applyNumberFormat="1" applyFont="1" applyFill="1" applyBorder="1" applyAlignment="1" applyProtection="1">
      <alignment vertical="center"/>
    </xf>
    <xf numFmtId="38" fontId="41" fillId="2" borderId="8" xfId="1" applyFont="1" applyFill="1" applyBorder="1" applyAlignment="1" applyProtection="1">
      <alignment vertical="center"/>
    </xf>
    <xf numFmtId="38" fontId="41" fillId="2" borderId="0" xfId="1" applyFont="1" applyFill="1" applyBorder="1" applyAlignment="1" applyProtection="1">
      <alignment vertical="center"/>
    </xf>
    <xf numFmtId="0" fontId="38" fillId="2" borderId="0" xfId="2" applyFont="1" applyFill="1" applyAlignment="1" applyProtection="1">
      <alignment vertical="center"/>
    </xf>
    <xf numFmtId="0" fontId="42" fillId="2" borderId="0" xfId="0" applyFont="1" applyFill="1" applyBorder="1" applyAlignment="1" applyProtection="1">
      <alignment vertical="top" wrapText="1"/>
    </xf>
    <xf numFmtId="0" fontId="37" fillId="2" borderId="0" xfId="0" applyFont="1" applyFill="1" applyAlignment="1" applyProtection="1">
      <alignment vertical="center" wrapText="1"/>
    </xf>
    <xf numFmtId="0" fontId="37" fillId="0" borderId="0" xfId="0" applyFont="1" applyFill="1" applyBorder="1" applyProtection="1">
      <alignment vertical="center"/>
    </xf>
    <xf numFmtId="0" fontId="37" fillId="0" borderId="0" xfId="0" applyFont="1" applyFill="1" applyBorder="1" applyAlignment="1" applyProtection="1">
      <alignment vertical="center"/>
    </xf>
    <xf numFmtId="49" fontId="2" fillId="0" borderId="0" xfId="0" applyNumberFormat="1" applyFont="1" applyFill="1" applyBorder="1" applyProtection="1">
      <alignment vertical="center"/>
    </xf>
    <xf numFmtId="0" fontId="50" fillId="2" borderId="11" xfId="0" applyFont="1" applyFill="1" applyBorder="1" applyAlignment="1" applyProtection="1">
      <alignment horizontal="center" vertical="center"/>
    </xf>
    <xf numFmtId="0" fontId="50" fillId="2" borderId="0" xfId="0" applyFont="1" applyFill="1" applyAlignment="1" applyProtection="1">
      <alignment horizontal="left" vertical="center"/>
    </xf>
    <xf numFmtId="0" fontId="37" fillId="2" borderId="0" xfId="0" applyFont="1" applyFill="1" applyProtection="1">
      <alignment vertical="center"/>
    </xf>
    <xf numFmtId="0" fontId="41" fillId="2" borderId="0" xfId="0" applyFont="1" applyFill="1" applyProtection="1">
      <alignment vertical="center"/>
    </xf>
    <xf numFmtId="0" fontId="41" fillId="0" borderId="0" xfId="0" applyFont="1" applyFill="1" applyProtection="1">
      <alignment vertical="center"/>
    </xf>
    <xf numFmtId="0" fontId="41" fillId="2" borderId="0" xfId="0" applyFont="1" applyFill="1" applyBorder="1" applyAlignment="1" applyProtection="1">
      <alignment vertical="top"/>
    </xf>
    <xf numFmtId="0" fontId="41" fillId="2" borderId="0" xfId="0" applyFont="1" applyFill="1" applyBorder="1" applyAlignment="1" applyProtection="1"/>
    <xf numFmtId="0" fontId="41" fillId="2" borderId="0" xfId="0" applyFont="1" applyFill="1" applyAlignment="1" applyProtection="1">
      <alignment vertical="center"/>
    </xf>
    <xf numFmtId="0" fontId="41" fillId="2" borderId="0" xfId="0" applyFont="1" applyFill="1" applyBorder="1" applyAlignment="1" applyProtection="1">
      <alignment horizontal="left" vertical="center"/>
    </xf>
    <xf numFmtId="0" fontId="41" fillId="0" borderId="0" xfId="0" applyFont="1" applyFill="1" applyBorder="1" applyAlignment="1" applyProtection="1">
      <alignment vertical="center"/>
    </xf>
    <xf numFmtId="0" fontId="41" fillId="2" borderId="0" xfId="0" applyFont="1" applyFill="1" applyBorder="1" applyAlignment="1" applyProtection="1">
      <alignment vertical="center"/>
    </xf>
    <xf numFmtId="0" fontId="35" fillId="0" borderId="0" xfId="7" applyFont="1" applyFill="1" applyAlignment="1" applyProtection="1">
      <alignment vertical="center"/>
    </xf>
    <xf numFmtId="0" fontId="16" fillId="0" borderId="0" xfId="7" applyFont="1" applyFill="1" applyBorder="1" applyAlignment="1" applyProtection="1">
      <alignment vertical="center"/>
    </xf>
    <xf numFmtId="0" fontId="16" fillId="0" borderId="0" xfId="7" applyFont="1" applyFill="1" applyBorder="1" applyAlignment="1" applyProtection="1">
      <alignment horizontal="center" vertical="center"/>
    </xf>
    <xf numFmtId="38" fontId="16" fillId="0" borderId="0" xfId="1" applyFont="1" applyFill="1" applyBorder="1" applyAlignment="1" applyProtection="1">
      <alignment vertical="center"/>
    </xf>
    <xf numFmtId="0" fontId="16" fillId="0" borderId="0" xfId="7" applyFont="1" applyFill="1" applyBorder="1" applyAlignment="1" applyProtection="1">
      <alignment horizontal="right" vertical="center"/>
    </xf>
    <xf numFmtId="0" fontId="16" fillId="0" borderId="0" xfId="7" applyFont="1" applyFill="1" applyAlignment="1" applyProtection="1">
      <alignment vertical="center"/>
    </xf>
    <xf numFmtId="0" fontId="12" fillId="0" borderId="0" xfId="7" applyFont="1" applyFill="1" applyAlignment="1" applyProtection="1">
      <alignment vertical="center"/>
    </xf>
    <xf numFmtId="0" fontId="16" fillId="0" borderId="0" xfId="7" applyFont="1" applyFill="1" applyAlignment="1" applyProtection="1">
      <alignment horizontal="center" vertical="center"/>
    </xf>
    <xf numFmtId="38" fontId="16" fillId="0" borderId="0" xfId="1" applyFont="1" applyFill="1" applyAlignment="1" applyProtection="1">
      <alignment vertical="center"/>
    </xf>
    <xf numFmtId="49" fontId="16" fillId="0" borderId="0" xfId="7" applyNumberFormat="1" applyFont="1" applyFill="1" applyAlignment="1" applyProtection="1">
      <alignment vertical="center"/>
    </xf>
    <xf numFmtId="0" fontId="61" fillId="0" borderId="0" xfId="7" applyFont="1" applyFill="1" applyBorder="1" applyAlignment="1" applyProtection="1">
      <alignment vertical="center"/>
    </xf>
    <xf numFmtId="0" fontId="61" fillId="0" borderId="0" xfId="7" applyFont="1" applyFill="1" applyBorder="1" applyAlignment="1" applyProtection="1">
      <alignment horizontal="right" vertical="center"/>
    </xf>
    <xf numFmtId="0" fontId="60" fillId="0" borderId="0" xfId="7" applyFont="1" applyFill="1" applyAlignment="1" applyProtection="1">
      <alignment vertical="center"/>
    </xf>
    <xf numFmtId="0" fontId="60" fillId="0" borderId="0" xfId="7" applyNumberFormat="1" applyFont="1" applyFill="1" applyAlignment="1" applyProtection="1">
      <alignment vertical="center"/>
    </xf>
    <xf numFmtId="176" fontId="60" fillId="0" borderId="0" xfId="7" applyNumberFormat="1" applyFont="1" applyFill="1" applyAlignment="1" applyProtection="1">
      <alignment vertical="center"/>
    </xf>
    <xf numFmtId="0" fontId="61" fillId="0" borderId="0" xfId="7" applyFont="1" applyFill="1" applyBorder="1" applyAlignment="1" applyProtection="1">
      <alignment horizontal="center" vertical="center"/>
    </xf>
    <xf numFmtId="0" fontId="62" fillId="0" borderId="0" xfId="7" applyFont="1" applyFill="1" applyAlignment="1" applyProtection="1">
      <alignment vertical="center"/>
    </xf>
    <xf numFmtId="0" fontId="16" fillId="0" borderId="0" xfId="7" applyFont="1" applyFill="1" applyBorder="1" applyAlignment="1" applyProtection="1">
      <alignment horizontal="left" vertical="center" wrapText="1"/>
    </xf>
    <xf numFmtId="0" fontId="16" fillId="0" borderId="0" xfId="7" applyFont="1" applyFill="1" applyBorder="1" applyAlignment="1" applyProtection="1">
      <alignment horizontal="left" vertical="center"/>
    </xf>
    <xf numFmtId="0" fontId="63" fillId="0" borderId="3" xfId="2" applyFont="1" applyFill="1" applyBorder="1" applyAlignment="1" applyProtection="1">
      <alignment vertical="center" textRotation="255"/>
    </xf>
    <xf numFmtId="0" fontId="35" fillId="0" borderId="3" xfId="7" applyFont="1" applyFill="1" applyBorder="1" applyAlignment="1" applyProtection="1">
      <alignment vertical="center"/>
    </xf>
    <xf numFmtId="0" fontId="11" fillId="0" borderId="0" xfId="7" applyFont="1" applyFill="1" applyBorder="1" applyAlignment="1" applyProtection="1">
      <alignment horizontal="left" vertical="center"/>
    </xf>
    <xf numFmtId="0" fontId="12" fillId="0" borderId="0" xfId="7" applyFont="1" applyFill="1" applyAlignment="1" applyProtection="1">
      <alignment horizontal="center" vertical="center"/>
    </xf>
    <xf numFmtId="38" fontId="12" fillId="0" borderId="0" xfId="1" applyFont="1" applyFill="1" applyAlignment="1" applyProtection="1">
      <alignment vertical="center"/>
    </xf>
    <xf numFmtId="0" fontId="11" fillId="0" borderId="0" xfId="7" applyFont="1" applyFill="1" applyBorder="1" applyAlignment="1" applyProtection="1">
      <alignment vertical="center" shrinkToFit="1"/>
    </xf>
    <xf numFmtId="0" fontId="11" fillId="0" borderId="0" xfId="7" applyFont="1" applyFill="1" applyBorder="1" applyAlignment="1" applyProtection="1">
      <alignment horizontal="left" vertical="center" shrinkToFit="1"/>
    </xf>
    <xf numFmtId="0" fontId="11" fillId="0" borderId="0" xfId="7" applyFont="1" applyFill="1" applyBorder="1" applyAlignment="1" applyProtection="1">
      <alignment horizontal="left" vertical="center" wrapText="1"/>
    </xf>
    <xf numFmtId="0" fontId="11" fillId="0" borderId="0" xfId="7" applyFont="1" applyFill="1" applyBorder="1" applyAlignment="1" applyProtection="1">
      <alignment horizontal="center" vertical="center" wrapText="1"/>
    </xf>
    <xf numFmtId="0" fontId="11" fillId="0" borderId="0" xfId="7" applyFont="1" applyFill="1" applyBorder="1" applyAlignment="1" applyProtection="1">
      <alignment horizontal="center" vertical="center" shrinkToFit="1"/>
    </xf>
    <xf numFmtId="0" fontId="12" fillId="0" borderId="0" xfId="7" applyFont="1" applyFill="1" applyAlignment="1" applyProtection="1">
      <alignment vertical="center" shrinkToFit="1"/>
    </xf>
    <xf numFmtId="0" fontId="11" fillId="0" borderId="0" xfId="7" applyFont="1" applyFill="1" applyBorder="1" applyAlignment="1" applyProtection="1">
      <alignment horizontal="center" vertical="center"/>
    </xf>
    <xf numFmtId="0" fontId="12" fillId="0" borderId="0" xfId="7" applyFont="1" applyFill="1" applyBorder="1" applyAlignment="1" applyProtection="1">
      <alignment vertical="center"/>
    </xf>
    <xf numFmtId="0" fontId="11" fillId="0" borderId="0" xfId="7" applyFont="1" applyFill="1" applyBorder="1" applyAlignment="1" applyProtection="1">
      <alignment vertical="center" wrapText="1"/>
    </xf>
    <xf numFmtId="0" fontId="15" fillId="0" borderId="0" xfId="7" applyFont="1" applyFill="1" applyBorder="1" applyAlignment="1" applyProtection="1">
      <alignment horizontal="center" vertical="center"/>
    </xf>
    <xf numFmtId="0" fontId="12" fillId="0" borderId="0" xfId="7" applyFont="1" applyFill="1" applyBorder="1" applyAlignment="1" applyProtection="1">
      <alignment vertical="center" textRotation="255"/>
    </xf>
    <xf numFmtId="0" fontId="12" fillId="0" borderId="0" xfId="7" applyFont="1" applyFill="1" applyBorder="1" applyAlignment="1" applyProtection="1">
      <alignment horizontal="center" vertical="center"/>
    </xf>
    <xf numFmtId="38" fontId="12" fillId="0" borderId="0" xfId="1" applyFont="1" applyFill="1" applyBorder="1" applyAlignment="1" applyProtection="1">
      <alignment vertical="center"/>
    </xf>
    <xf numFmtId="0" fontId="16" fillId="0" borderId="0" xfId="7" applyFont="1" applyFill="1" applyBorder="1" applyAlignment="1" applyProtection="1">
      <alignment horizontal="center" vertical="center" wrapText="1"/>
    </xf>
    <xf numFmtId="0" fontId="59" fillId="0" borderId="0" xfId="7" applyFont="1" applyFill="1" applyBorder="1" applyAlignment="1" applyProtection="1">
      <alignment horizontal="center" vertical="center" wrapText="1"/>
    </xf>
    <xf numFmtId="0" fontId="59" fillId="0" borderId="0" xfId="7" applyFont="1" applyFill="1" applyAlignment="1" applyProtection="1">
      <alignment vertical="center"/>
    </xf>
    <xf numFmtId="0" fontId="59" fillId="0" borderId="0" xfId="7" applyFont="1" applyFill="1" applyAlignment="1" applyProtection="1">
      <alignment horizontal="center" vertical="center"/>
    </xf>
    <xf numFmtId="38" fontId="59" fillId="0" borderId="0" xfId="1" applyFont="1" applyFill="1" applyAlignment="1" applyProtection="1">
      <alignment vertical="center"/>
    </xf>
    <xf numFmtId="49" fontId="59" fillId="0" borderId="0" xfId="7" applyNumberFormat="1" applyFont="1" applyFill="1" applyAlignment="1" applyProtection="1">
      <alignment vertical="center"/>
    </xf>
    <xf numFmtId="0" fontId="17" fillId="0" borderId="0" xfId="7" applyFont="1" applyFill="1" applyBorder="1" applyAlignment="1" applyProtection="1">
      <alignment vertical="center"/>
    </xf>
    <xf numFmtId="0" fontId="18" fillId="0" borderId="0" xfId="7" applyFont="1" applyFill="1" applyBorder="1" applyAlignment="1" applyProtection="1">
      <alignment vertical="center"/>
    </xf>
    <xf numFmtId="0" fontId="23" fillId="0" borderId="11" xfId="7" applyFont="1" applyFill="1" applyBorder="1" applyAlignment="1" applyProtection="1">
      <alignment vertical="center"/>
    </xf>
    <xf numFmtId="0" fontId="11" fillId="0" borderId="11" xfId="7" applyFont="1" applyFill="1" applyBorder="1" applyAlignment="1" applyProtection="1">
      <alignment vertical="center"/>
    </xf>
    <xf numFmtId="0" fontId="22" fillId="3" borderId="16" xfId="7" applyFont="1" applyFill="1" applyBorder="1" applyAlignment="1" applyProtection="1">
      <alignment vertical="center"/>
    </xf>
    <xf numFmtId="0" fontId="22" fillId="3" borderId="17" xfId="7" applyFont="1" applyFill="1" applyBorder="1" applyAlignment="1" applyProtection="1">
      <alignment vertical="center"/>
    </xf>
    <xf numFmtId="0" fontId="20" fillId="0" borderId="11" xfId="7" applyFont="1" applyFill="1" applyBorder="1" applyAlignment="1" applyProtection="1">
      <alignment vertical="center" shrinkToFit="1"/>
    </xf>
    <xf numFmtId="0" fontId="13" fillId="0" borderId="3" xfId="7" applyFont="1" applyFill="1" applyBorder="1" applyAlignment="1" applyProtection="1">
      <alignment vertical="center"/>
    </xf>
    <xf numFmtId="0" fontId="20" fillId="0" borderId="3" xfId="7" applyFont="1" applyFill="1" applyBorder="1" applyAlignment="1" applyProtection="1">
      <alignment vertical="center"/>
    </xf>
    <xf numFmtId="0" fontId="19" fillId="0" borderId="11" xfId="7" applyFont="1" applyFill="1" applyBorder="1" applyAlignment="1" applyProtection="1">
      <alignment vertical="center"/>
    </xf>
    <xf numFmtId="0" fontId="21" fillId="0" borderId="0" xfId="7" applyFont="1" applyFill="1" applyBorder="1" applyAlignment="1" applyProtection="1">
      <alignment vertical="center" wrapText="1"/>
    </xf>
    <xf numFmtId="0" fontId="20" fillId="3" borderId="2" xfId="7" applyFont="1" applyFill="1" applyBorder="1" applyAlignment="1" applyProtection="1">
      <alignment vertical="center" wrapText="1"/>
    </xf>
    <xf numFmtId="0" fontId="20" fillId="3" borderId="2" xfId="7" applyFont="1" applyFill="1" applyBorder="1" applyAlignment="1" applyProtection="1">
      <alignment horizontal="center" vertical="center" wrapText="1"/>
    </xf>
    <xf numFmtId="0" fontId="22" fillId="0" borderId="11" xfId="7" applyFont="1" applyFill="1" applyBorder="1" applyAlignment="1" applyProtection="1">
      <alignment vertical="center"/>
    </xf>
    <xf numFmtId="0" fontId="22" fillId="0" borderId="11" xfId="7" applyFont="1" applyFill="1" applyBorder="1" applyAlignment="1" applyProtection="1">
      <alignment horizontal="center" vertical="center" shrinkToFit="1"/>
    </xf>
    <xf numFmtId="0" fontId="20" fillId="0" borderId="3" xfId="7" applyFont="1" applyFill="1" applyBorder="1" applyAlignment="1" applyProtection="1">
      <alignment horizontal="center" vertical="center"/>
    </xf>
    <xf numFmtId="0" fontId="20" fillId="0" borderId="4" xfId="7" applyFont="1" applyFill="1" applyBorder="1" applyAlignment="1" applyProtection="1">
      <alignment vertical="center"/>
    </xf>
    <xf numFmtId="0" fontId="35" fillId="0" borderId="0" xfId="7" applyFont="1" applyFill="1" applyBorder="1" applyAlignment="1" applyProtection="1">
      <alignment vertical="center"/>
    </xf>
    <xf numFmtId="0" fontId="35" fillId="0" borderId="0" xfId="7" applyFont="1" applyFill="1" applyBorder="1" applyAlignment="1" applyProtection="1">
      <alignment horizontal="center" vertical="center"/>
    </xf>
    <xf numFmtId="38" fontId="35" fillId="0" borderId="0" xfId="1" applyFont="1" applyFill="1" applyBorder="1" applyAlignment="1" applyProtection="1">
      <alignment vertical="center"/>
    </xf>
    <xf numFmtId="0" fontId="35" fillId="0" borderId="0" xfId="7" applyFont="1" applyFill="1" applyBorder="1" applyAlignment="1" applyProtection="1">
      <alignment horizontal="right" vertical="center"/>
    </xf>
    <xf numFmtId="0" fontId="13" fillId="0" borderId="0" xfId="7" applyFont="1" applyFill="1" applyAlignment="1" applyProtection="1">
      <alignment vertical="center"/>
    </xf>
    <xf numFmtId="0" fontId="35" fillId="0" borderId="0" xfId="7" applyFont="1" applyFill="1" applyAlignment="1" applyProtection="1">
      <alignment horizontal="center" vertical="center"/>
    </xf>
    <xf numFmtId="38" fontId="35" fillId="0" borderId="0" xfId="1" applyFont="1" applyFill="1" applyAlignment="1" applyProtection="1">
      <alignment vertical="center"/>
    </xf>
    <xf numFmtId="0" fontId="13" fillId="0" borderId="0" xfId="7" applyFont="1" applyFill="1" applyAlignment="1" applyProtection="1">
      <alignment horizontal="center" vertical="center"/>
    </xf>
    <xf numFmtId="38" fontId="13" fillId="0" borderId="0" xfId="1" applyFont="1" applyFill="1" applyAlignment="1" applyProtection="1">
      <alignment vertical="center"/>
    </xf>
    <xf numFmtId="49" fontId="22" fillId="0" borderId="0" xfId="7" applyNumberFormat="1" applyFont="1" applyFill="1" applyAlignment="1" applyProtection="1">
      <alignment vertical="center"/>
    </xf>
    <xf numFmtId="0" fontId="32" fillId="0" borderId="0" xfId="7" applyFont="1" applyFill="1" applyAlignment="1" applyProtection="1">
      <alignment vertical="center"/>
    </xf>
    <xf numFmtId="0" fontId="23" fillId="0" borderId="0" xfId="7" applyFont="1" applyFill="1" applyAlignment="1" applyProtection="1">
      <alignment vertical="center"/>
    </xf>
    <xf numFmtId="0" fontId="13" fillId="0" borderId="0" xfId="7" applyFont="1" applyFill="1" applyBorder="1" applyAlignment="1" applyProtection="1">
      <alignment vertical="center"/>
    </xf>
    <xf numFmtId="0" fontId="32" fillId="0" borderId="0" xfId="7" applyFont="1" applyFill="1" applyAlignment="1" applyProtection="1">
      <alignment horizontal="center" vertical="center"/>
    </xf>
    <xf numFmtId="0" fontId="23" fillId="0" borderId="0" xfId="7" applyFont="1" applyFill="1" applyBorder="1" applyAlignment="1" applyProtection="1">
      <alignment vertical="center"/>
    </xf>
    <xf numFmtId="0" fontId="22" fillId="0" borderId="0" xfId="7" applyFont="1" applyFill="1" applyAlignment="1" applyProtection="1">
      <alignment horizontal="center" vertical="center"/>
    </xf>
    <xf numFmtId="0" fontId="22" fillId="0" borderId="0" xfId="7" applyFont="1" applyFill="1" applyBorder="1" applyAlignment="1" applyProtection="1">
      <alignment vertical="center"/>
    </xf>
    <xf numFmtId="0" fontId="48" fillId="0" borderId="0" xfId="0" applyFont="1" applyBorder="1" applyAlignment="1" applyProtection="1">
      <alignment vertical="center" wrapText="1"/>
    </xf>
    <xf numFmtId="0" fontId="48" fillId="4" borderId="0" xfId="0" applyFont="1" applyFill="1" applyBorder="1" applyAlignment="1" applyProtection="1">
      <alignment vertical="center" wrapText="1"/>
    </xf>
    <xf numFmtId="0" fontId="67" fillId="0" borderId="0" xfId="7" applyFont="1" applyFill="1" applyBorder="1" applyAlignment="1" applyProtection="1">
      <alignment vertical="center"/>
    </xf>
    <xf numFmtId="0" fontId="67" fillId="0" borderId="0" xfId="7" applyFont="1" applyFill="1" applyBorder="1" applyAlignment="1" applyProtection="1">
      <alignment horizontal="center" vertical="center"/>
    </xf>
    <xf numFmtId="38" fontId="67" fillId="0" borderId="0" xfId="1" applyFont="1" applyFill="1" applyBorder="1" applyAlignment="1" applyProtection="1">
      <alignment vertical="center"/>
    </xf>
    <xf numFmtId="0" fontId="67" fillId="0" borderId="0" xfId="7" applyFont="1" applyFill="1" applyBorder="1" applyAlignment="1" applyProtection="1">
      <alignment horizontal="right" vertical="center"/>
    </xf>
    <xf numFmtId="0" fontId="67" fillId="0" borderId="0" xfId="7" applyFont="1" applyFill="1" applyAlignment="1" applyProtection="1">
      <alignment vertical="center"/>
    </xf>
    <xf numFmtId="0" fontId="31" fillId="0" borderId="0" xfId="7" applyFont="1" applyFill="1" applyBorder="1" applyAlignment="1" applyProtection="1">
      <alignment vertical="center"/>
    </xf>
    <xf numFmtId="0" fontId="67" fillId="0" borderId="0" xfId="7" applyFont="1" applyFill="1" applyAlignment="1" applyProtection="1">
      <alignment horizontal="center" vertical="center"/>
    </xf>
    <xf numFmtId="38" fontId="67" fillId="0" borderId="0" xfId="1" applyFont="1" applyFill="1" applyAlignment="1" applyProtection="1">
      <alignment vertical="center"/>
    </xf>
    <xf numFmtId="49" fontId="35" fillId="0" borderId="0" xfId="7" applyNumberFormat="1" applyFont="1" applyFill="1" applyAlignment="1" applyProtection="1">
      <alignment vertical="center"/>
    </xf>
    <xf numFmtId="0" fontId="68" fillId="0" borderId="0" xfId="7" applyFont="1" applyFill="1" applyBorder="1" applyAlignment="1" applyProtection="1">
      <alignment vertical="center"/>
    </xf>
    <xf numFmtId="0" fontId="68" fillId="0" borderId="0" xfId="7" applyFont="1" applyFill="1" applyBorder="1" applyAlignment="1" applyProtection="1">
      <alignment horizontal="right" vertical="center"/>
    </xf>
    <xf numFmtId="0" fontId="35" fillId="0" borderId="0" xfId="7" applyNumberFormat="1" applyFont="1" applyFill="1" applyAlignment="1" applyProtection="1">
      <alignment vertical="center"/>
    </xf>
    <xf numFmtId="176" fontId="35" fillId="0" borderId="0" xfId="7" applyNumberFormat="1" applyFont="1" applyFill="1" applyAlignment="1" applyProtection="1">
      <alignment vertical="center"/>
    </xf>
    <xf numFmtId="0" fontId="68" fillId="0" borderId="0" xfId="7" applyFont="1" applyFill="1" applyBorder="1" applyAlignment="1" applyProtection="1">
      <alignment horizontal="center" vertical="center"/>
    </xf>
    <xf numFmtId="0" fontId="30" fillId="0" borderId="0" xfId="7" applyFont="1" applyFill="1" applyBorder="1" applyAlignment="1" applyProtection="1">
      <alignment horizontal="left" vertical="center" wrapText="1"/>
    </xf>
    <xf numFmtId="0" fontId="33" fillId="0" borderId="0" xfId="7" applyFont="1" applyFill="1" applyAlignment="1" applyProtection="1">
      <alignment vertical="center"/>
    </xf>
    <xf numFmtId="0" fontId="31" fillId="0" borderId="0" xfId="0" applyFont="1" applyFill="1" applyBorder="1" applyAlignment="1" applyProtection="1">
      <alignment vertical="center" wrapText="1"/>
    </xf>
    <xf numFmtId="49" fontId="35" fillId="0" borderId="0" xfId="0" applyNumberFormat="1" applyFont="1" applyFill="1" applyBorder="1" applyAlignment="1" applyProtection="1">
      <alignment vertical="center" wrapText="1"/>
    </xf>
    <xf numFmtId="49" fontId="22" fillId="0" borderId="0" xfId="0" applyNumberFormat="1" applyFont="1" applyFill="1" applyBorder="1" applyAlignment="1" applyProtection="1">
      <alignment vertical="top"/>
    </xf>
    <xf numFmtId="49" fontId="34" fillId="0" borderId="0" xfId="0" applyNumberFormat="1" applyFont="1" applyFill="1" applyBorder="1" applyAlignment="1" applyProtection="1">
      <alignment vertical="top"/>
    </xf>
    <xf numFmtId="49" fontId="25" fillId="0" borderId="0" xfId="0" applyNumberFormat="1" applyFont="1" applyFill="1" applyBorder="1" applyAlignment="1" applyProtection="1">
      <alignment vertical="top"/>
    </xf>
    <xf numFmtId="0" fontId="24" fillId="0" borderId="0" xfId="7" applyFont="1" applyFill="1" applyAlignment="1" applyProtection="1">
      <alignment vertical="center"/>
    </xf>
    <xf numFmtId="0" fontId="25" fillId="0" borderId="0" xfId="7" applyFont="1" applyFill="1" applyAlignment="1" applyProtection="1">
      <alignment vertical="center"/>
    </xf>
    <xf numFmtId="49" fontId="30" fillId="0" borderId="0" xfId="0" applyNumberFormat="1" applyFont="1" applyFill="1" applyBorder="1" applyAlignment="1" applyProtection="1">
      <alignment horizontal="left" vertical="center"/>
    </xf>
    <xf numFmtId="0" fontId="28" fillId="0" borderId="0" xfId="0" applyFont="1" applyFill="1" applyAlignment="1" applyProtection="1">
      <alignment vertical="center"/>
    </xf>
    <xf numFmtId="0" fontId="14" fillId="0" borderId="0" xfId="0" applyFont="1" applyFill="1" applyBorder="1" applyAlignment="1" applyProtection="1">
      <alignment vertical="center" wrapText="1"/>
    </xf>
    <xf numFmtId="0" fontId="14" fillId="0" borderId="0" xfId="0" applyFont="1" applyFill="1" applyBorder="1" applyAlignment="1" applyProtection="1">
      <alignment horizontal="center" vertical="center"/>
    </xf>
    <xf numFmtId="49" fontId="13" fillId="0" borderId="0" xfId="0" applyNumberFormat="1" applyFont="1" applyFill="1" applyBorder="1" applyProtection="1">
      <alignment vertical="center"/>
    </xf>
    <xf numFmtId="49" fontId="27" fillId="0" borderId="0" xfId="0" applyNumberFormat="1" applyFont="1" applyFill="1" applyBorder="1" applyAlignment="1" applyProtection="1">
      <alignment vertical="center" wrapText="1"/>
    </xf>
    <xf numFmtId="49" fontId="27" fillId="0" borderId="0" xfId="0" applyNumberFormat="1" applyFont="1" applyFill="1" applyBorder="1" applyAlignment="1" applyProtection="1">
      <alignment vertical="center"/>
    </xf>
    <xf numFmtId="0" fontId="27" fillId="0" borderId="0" xfId="7" applyFont="1" applyFill="1" applyBorder="1" applyAlignment="1" applyProtection="1">
      <alignment vertical="center"/>
    </xf>
    <xf numFmtId="0" fontId="27" fillId="0" borderId="0" xfId="7" applyFont="1" applyFill="1" applyAlignment="1" applyProtection="1">
      <alignment vertical="center"/>
    </xf>
    <xf numFmtId="0" fontId="35" fillId="0" borderId="0" xfId="7" applyFont="1" applyFill="1" applyAlignment="1" applyProtection="1">
      <alignment horizontal="left" vertical="center" wrapText="1"/>
    </xf>
    <xf numFmtId="0" fontId="78" fillId="0" borderId="0" xfId="7" applyFont="1" applyFill="1" applyAlignment="1" applyProtection="1">
      <alignment vertical="center"/>
    </xf>
    <xf numFmtId="0" fontId="71" fillId="2" borderId="0" xfId="0" applyNumberFormat="1" applyFont="1" applyFill="1" applyProtection="1">
      <alignment vertical="center"/>
    </xf>
    <xf numFmtId="0" fontId="71" fillId="2" borderId="0" xfId="0" applyFont="1" applyFill="1" applyProtection="1">
      <alignment vertical="center"/>
    </xf>
    <xf numFmtId="0" fontId="71" fillId="2" borderId="1" xfId="0" applyNumberFormat="1" applyFont="1" applyFill="1" applyBorder="1" applyProtection="1">
      <alignment vertical="center"/>
      <protection locked="0"/>
    </xf>
    <xf numFmtId="0" fontId="71" fillId="2" borderId="1" xfId="0" applyFont="1" applyFill="1" applyBorder="1" applyProtection="1">
      <alignment vertical="center"/>
      <protection locked="0"/>
    </xf>
    <xf numFmtId="0" fontId="79" fillId="0" borderId="0" xfId="7" applyFont="1" applyFill="1" applyBorder="1" applyAlignment="1" applyProtection="1">
      <alignment horizontal="left" vertical="center"/>
    </xf>
    <xf numFmtId="0" fontId="80" fillId="2" borderId="0" xfId="0" applyNumberFormat="1" applyFont="1" applyFill="1" applyAlignment="1" applyProtection="1">
      <alignment horizontal="left" vertical="center"/>
    </xf>
    <xf numFmtId="0" fontId="71" fillId="0" borderId="0" xfId="0" applyFont="1" applyFill="1" applyProtection="1">
      <alignment vertical="center"/>
    </xf>
    <xf numFmtId="0" fontId="71" fillId="0" borderId="0" xfId="0" applyNumberFormat="1" applyFont="1" applyFill="1" applyBorder="1" applyProtection="1">
      <alignment vertical="center"/>
    </xf>
    <xf numFmtId="0" fontId="71" fillId="0" borderId="0" xfId="0" applyFont="1" applyFill="1" applyBorder="1" applyProtection="1">
      <alignment vertical="center"/>
    </xf>
    <xf numFmtId="0" fontId="80" fillId="2" borderId="0" xfId="0" applyFont="1" applyFill="1" applyAlignment="1" applyProtection="1">
      <alignment horizontal="left" vertical="center"/>
    </xf>
    <xf numFmtId="0" fontId="81" fillId="2" borderId="0" xfId="0" applyNumberFormat="1" applyFont="1" applyFill="1" applyAlignment="1" applyProtection="1">
      <alignment vertical="center"/>
    </xf>
    <xf numFmtId="0" fontId="81" fillId="2" borderId="0" xfId="0" applyFont="1" applyFill="1" applyAlignment="1" applyProtection="1">
      <alignment vertical="center"/>
    </xf>
    <xf numFmtId="0" fontId="71" fillId="0" borderId="0" xfId="0" applyNumberFormat="1" applyFont="1" applyFill="1" applyProtection="1">
      <alignment vertical="center"/>
    </xf>
    <xf numFmtId="0" fontId="56" fillId="2" borderId="46" xfId="0" applyFont="1" applyFill="1" applyBorder="1" applyAlignment="1" applyProtection="1">
      <alignment vertical="center"/>
    </xf>
    <xf numFmtId="0" fontId="52" fillId="2" borderId="0" xfId="0" applyFont="1" applyFill="1" applyBorder="1" applyAlignment="1" applyProtection="1">
      <alignment wrapText="1"/>
    </xf>
    <xf numFmtId="0" fontId="83" fillId="2" borderId="0" xfId="0" applyFont="1" applyFill="1" applyAlignment="1" applyProtection="1">
      <alignment vertical="center"/>
    </xf>
    <xf numFmtId="0" fontId="37" fillId="2" borderId="0" xfId="0" applyFont="1" applyFill="1" applyBorder="1" applyAlignment="1" applyProtection="1">
      <alignment vertical="top" wrapText="1"/>
      <protection locked="0"/>
    </xf>
    <xf numFmtId="0" fontId="52" fillId="7" borderId="0" xfId="0" applyFont="1" applyFill="1" applyAlignment="1" applyProtection="1">
      <alignment vertical="center"/>
    </xf>
    <xf numFmtId="0" fontId="35" fillId="0" borderId="11" xfId="7" applyNumberFormat="1" applyFont="1" applyFill="1" applyBorder="1" applyAlignment="1" applyProtection="1">
      <alignment vertical="center"/>
    </xf>
    <xf numFmtId="0" fontId="35" fillId="0" borderId="11" xfId="7" applyNumberFormat="1" applyFont="1" applyFill="1" applyBorder="1" applyAlignment="1" applyProtection="1">
      <alignment horizontal="center" vertical="center"/>
    </xf>
    <xf numFmtId="0" fontId="85" fillId="0" borderId="0" xfId="0" applyFont="1" applyFill="1" applyBorder="1" applyAlignment="1" applyProtection="1">
      <alignment horizontal="center" vertical="center" wrapText="1"/>
    </xf>
    <xf numFmtId="0" fontId="16" fillId="0" borderId="0" xfId="7" applyFont="1" applyFill="1" applyBorder="1" applyAlignment="1" applyProtection="1">
      <alignment vertical="center" wrapText="1"/>
    </xf>
    <xf numFmtId="49" fontId="37" fillId="2" borderId="3" xfId="0" applyNumberFormat="1" applyFont="1" applyFill="1" applyBorder="1" applyAlignment="1" applyProtection="1">
      <alignment horizontal="center" vertical="center" shrinkToFit="1"/>
    </xf>
    <xf numFmtId="0" fontId="82" fillId="0" borderId="1" xfId="1" applyNumberFormat="1" applyFont="1" applyFill="1" applyBorder="1" applyAlignment="1" applyProtection="1">
      <alignment horizontal="center" vertical="center"/>
    </xf>
    <xf numFmtId="0" fontId="85" fillId="0" borderId="0" xfId="0" applyFont="1" applyFill="1" applyBorder="1" applyAlignment="1" applyProtection="1">
      <alignment horizontal="center" vertical="center"/>
    </xf>
    <xf numFmtId="0" fontId="20" fillId="0" borderId="11" xfId="7" applyFont="1" applyFill="1" applyBorder="1" applyAlignment="1" applyProtection="1">
      <alignment horizontal="center" vertical="center" shrinkToFit="1"/>
    </xf>
    <xf numFmtId="0" fontId="0" fillId="10" borderId="1" xfId="0" applyFill="1" applyBorder="1" applyAlignment="1" applyProtection="1">
      <alignment horizontal="center" vertical="center"/>
    </xf>
    <xf numFmtId="0" fontId="0" fillId="0" borderId="1" xfId="0" applyBorder="1" applyAlignment="1" applyProtection="1">
      <alignment horizontal="center" vertical="center"/>
    </xf>
    <xf numFmtId="0" fontId="82" fillId="0" borderId="1" xfId="0" applyFont="1" applyBorder="1" applyAlignment="1" applyProtection="1">
      <alignment horizontal="center" vertical="center"/>
    </xf>
    <xf numFmtId="0" fontId="0" fillId="0" borderId="1" xfId="0" applyBorder="1" applyAlignment="1" applyProtection="1">
      <alignment vertical="center" wrapText="1"/>
    </xf>
    <xf numFmtId="0" fontId="0" fillId="0" borderId="1" xfId="0" applyBorder="1" applyAlignment="1" applyProtection="1">
      <alignment horizontal="center" vertical="center" wrapText="1"/>
    </xf>
    <xf numFmtId="38" fontId="0" fillId="0" borderId="1" xfId="0" applyNumberFormat="1" applyBorder="1" applyAlignment="1" applyProtection="1">
      <alignment horizontal="center" vertical="center" wrapText="1"/>
    </xf>
    <xf numFmtId="38" fontId="0" fillId="0" borderId="1" xfId="0" applyNumberFormat="1" applyBorder="1" applyAlignment="1" applyProtection="1">
      <alignment vertical="center" wrapText="1"/>
    </xf>
    <xf numFmtId="0" fontId="0" fillId="0" borderId="1" xfId="0" applyNumberFormat="1" applyBorder="1" applyAlignment="1" applyProtection="1">
      <alignment vertical="center" wrapText="1"/>
    </xf>
    <xf numFmtId="0" fontId="0" fillId="2" borderId="1" xfId="0" applyFill="1" applyBorder="1" applyAlignment="1" applyProtection="1">
      <alignment vertical="center" wrapText="1"/>
    </xf>
    <xf numFmtId="0" fontId="0" fillId="2" borderId="1" xfId="0" applyNumberFormat="1" applyFill="1" applyBorder="1" applyAlignment="1" applyProtection="1">
      <alignment vertical="center" wrapText="1"/>
    </xf>
    <xf numFmtId="0" fontId="71" fillId="0" borderId="0" xfId="0" applyFont="1" applyProtection="1">
      <alignment vertical="center"/>
    </xf>
    <xf numFmtId="49" fontId="71" fillId="0" borderId="0" xfId="0" applyNumberFormat="1" applyFont="1" applyAlignment="1" applyProtection="1">
      <alignment horizontal="center" vertical="center"/>
    </xf>
    <xf numFmtId="0" fontId="71" fillId="0" borderId="0" xfId="0" applyFont="1" applyAlignment="1" applyProtection="1">
      <alignment vertical="center"/>
    </xf>
    <xf numFmtId="0" fontId="86" fillId="8" borderId="4" xfId="0" applyFont="1" applyFill="1" applyBorder="1" applyAlignment="1">
      <alignment horizontal="center" vertical="center"/>
    </xf>
    <xf numFmtId="0" fontId="87" fillId="0" borderId="0" xfId="0" applyFont="1">
      <alignment vertical="center"/>
    </xf>
    <xf numFmtId="49" fontId="86" fillId="2" borderId="4" xfId="0" applyNumberFormat="1" applyFont="1" applyFill="1" applyBorder="1" applyAlignment="1">
      <alignment horizontal="center" vertical="center"/>
    </xf>
    <xf numFmtId="0" fontId="86" fillId="0" borderId="1" xfId="0" applyFont="1" applyBorder="1" applyAlignment="1">
      <alignment horizontal="center" vertical="center"/>
    </xf>
    <xf numFmtId="0" fontId="58" fillId="0" borderId="1" xfId="0" applyNumberFormat="1" applyFont="1" applyBorder="1" applyAlignment="1">
      <alignment horizontal="center" vertical="center"/>
    </xf>
    <xf numFmtId="0" fontId="58" fillId="0" borderId="1" xfId="0" applyFont="1" applyFill="1" applyBorder="1" applyAlignment="1">
      <alignment horizontal="center" vertical="center"/>
    </xf>
    <xf numFmtId="0" fontId="87" fillId="0" borderId="0" xfId="0" applyFont="1" applyFill="1" applyBorder="1">
      <alignment vertical="center"/>
    </xf>
    <xf numFmtId="0" fontId="58" fillId="0" borderId="1" xfId="0" applyFont="1" applyBorder="1">
      <alignment vertical="center"/>
    </xf>
    <xf numFmtId="0" fontId="58" fillId="0" borderId="1" xfId="0" applyFont="1" applyBorder="1" applyAlignment="1">
      <alignment horizontal="center" vertical="center"/>
    </xf>
    <xf numFmtId="0" fontId="87" fillId="0" borderId="0" xfId="0" applyFont="1" applyAlignment="1">
      <alignment horizontal="center" vertical="center"/>
    </xf>
    <xf numFmtId="0" fontId="88" fillId="0" borderId="0" xfId="0" applyFont="1">
      <alignment vertical="center"/>
    </xf>
    <xf numFmtId="0" fontId="52" fillId="2" borderId="0" xfId="0" applyFont="1" applyFill="1" applyAlignment="1" applyProtection="1">
      <alignment horizontal="right" vertical="center"/>
    </xf>
    <xf numFmtId="0" fontId="49" fillId="4" borderId="6" xfId="0" applyFont="1" applyFill="1" applyBorder="1" applyAlignment="1" applyProtection="1">
      <alignment horizontal="left" vertical="top" wrapText="1"/>
    </xf>
    <xf numFmtId="0" fontId="49" fillId="4" borderId="0" xfId="0" applyFont="1" applyFill="1" applyBorder="1" applyAlignment="1" applyProtection="1">
      <alignment horizontal="left" vertical="top" wrapText="1"/>
    </xf>
    <xf numFmtId="0" fontId="14" fillId="0" borderId="11" xfId="0" applyFont="1" applyFill="1" applyBorder="1" applyAlignment="1" applyProtection="1">
      <alignment horizontal="center" vertical="center" textRotation="255"/>
    </xf>
    <xf numFmtId="0" fontId="26" fillId="0" borderId="0" xfId="0" applyFont="1" applyFill="1" applyBorder="1" applyAlignment="1" applyProtection="1">
      <alignment horizontal="center" vertical="center" wrapText="1"/>
    </xf>
    <xf numFmtId="49" fontId="22" fillId="0" borderId="0" xfId="0" applyNumberFormat="1" applyFont="1" applyFill="1" applyBorder="1" applyAlignment="1" applyProtection="1">
      <alignment vertical="center" wrapText="1"/>
    </xf>
    <xf numFmtId="49" fontId="22" fillId="0" borderId="0" xfId="0" applyNumberFormat="1" applyFont="1" applyFill="1" applyBorder="1" applyAlignment="1" applyProtection="1">
      <alignment horizontal="left" vertical="center"/>
    </xf>
    <xf numFmtId="49" fontId="75" fillId="0" borderId="2" xfId="7" applyNumberFormat="1" applyFont="1" applyFill="1" applyBorder="1" applyAlignment="1" applyProtection="1">
      <alignment vertical="center" shrinkToFit="1"/>
      <protection locked="0"/>
    </xf>
    <xf numFmtId="49" fontId="75" fillId="0" borderId="3" xfId="7" applyNumberFormat="1" applyFont="1" applyFill="1" applyBorder="1" applyAlignment="1" applyProtection="1">
      <alignment vertical="center" shrinkToFit="1"/>
      <protection locked="0"/>
    </xf>
    <xf numFmtId="49" fontId="75" fillId="0" borderId="4" xfId="7" applyNumberFormat="1" applyFont="1" applyFill="1" applyBorder="1" applyAlignment="1" applyProtection="1">
      <alignment vertical="center" shrinkToFit="1"/>
      <protection locked="0"/>
    </xf>
    <xf numFmtId="0" fontId="75" fillId="0" borderId="1" xfId="7" applyFont="1" applyFill="1" applyBorder="1" applyAlignment="1" applyProtection="1">
      <alignment vertical="center" shrinkToFit="1"/>
      <protection locked="0"/>
    </xf>
    <xf numFmtId="0" fontId="75" fillId="2" borderId="2" xfId="7" applyFont="1" applyFill="1" applyBorder="1" applyAlignment="1" applyProtection="1">
      <alignment horizontal="center" vertical="center" shrinkToFit="1"/>
      <protection locked="0"/>
    </xf>
    <xf numFmtId="0" fontId="75" fillId="2" borderId="4" xfId="7" applyFont="1" applyFill="1" applyBorder="1" applyAlignment="1" applyProtection="1">
      <alignment horizontal="center" vertical="center" shrinkToFit="1"/>
      <protection locked="0"/>
    </xf>
    <xf numFmtId="184" fontId="75" fillId="2" borderId="2" xfId="7" applyNumberFormat="1" applyFont="1" applyFill="1" applyBorder="1" applyAlignment="1" applyProtection="1">
      <alignment horizontal="center" vertical="center" shrinkToFit="1"/>
      <protection locked="0"/>
    </xf>
    <xf numFmtId="184" fontId="75" fillId="2" borderId="4" xfId="7" applyNumberFormat="1" applyFont="1" applyFill="1" applyBorder="1" applyAlignment="1" applyProtection="1">
      <alignment horizontal="center" vertical="center" shrinkToFit="1"/>
      <protection locked="0"/>
    </xf>
    <xf numFmtId="0" fontId="75" fillId="0" borderId="1" xfId="7" applyFont="1" applyFill="1" applyBorder="1" applyAlignment="1" applyProtection="1">
      <alignment horizontal="center" vertical="center" shrinkToFit="1"/>
      <protection locked="0"/>
    </xf>
    <xf numFmtId="0" fontId="65" fillId="0" borderId="11" xfId="0" applyFont="1" applyFill="1" applyBorder="1" applyAlignment="1" applyProtection="1">
      <alignment vertical="center" wrapText="1"/>
    </xf>
    <xf numFmtId="0" fontId="65" fillId="0" borderId="3" xfId="0" applyFont="1" applyFill="1" applyBorder="1" applyAlignment="1" applyProtection="1">
      <alignment vertical="center" shrinkToFit="1"/>
    </xf>
    <xf numFmtId="0" fontId="23" fillId="0" borderId="0" xfId="7" applyFont="1" applyFill="1" applyAlignment="1" applyProtection="1">
      <alignment horizontal="right" vertical="center"/>
    </xf>
    <xf numFmtId="0" fontId="77" fillId="0" borderId="11" xfId="7" applyFont="1" applyFill="1" applyBorder="1" applyAlignment="1" applyProtection="1">
      <alignment vertical="center" shrinkToFit="1"/>
    </xf>
    <xf numFmtId="0" fontId="66" fillId="2" borderId="0" xfId="7" applyFont="1" applyFill="1" applyAlignment="1" applyProtection="1">
      <alignment vertical="center"/>
    </xf>
    <xf numFmtId="0" fontId="22" fillId="3" borderId="1" xfId="7" applyFont="1" applyFill="1" applyBorder="1" applyAlignment="1" applyProtection="1">
      <alignment horizontal="center" vertical="center"/>
    </xf>
    <xf numFmtId="49" fontId="76" fillId="0" borderId="3" xfId="7" applyNumberFormat="1" applyFont="1" applyFill="1" applyBorder="1" applyAlignment="1" applyProtection="1">
      <alignment horizontal="center" vertical="center"/>
      <protection locked="0"/>
    </xf>
    <xf numFmtId="0" fontId="20" fillId="3" borderId="2" xfId="7" applyFont="1" applyFill="1" applyBorder="1" applyAlignment="1" applyProtection="1">
      <alignment horizontal="center" vertical="center" shrinkToFit="1"/>
    </xf>
    <xf numFmtId="0" fontId="20" fillId="3" borderId="3" xfId="7" applyFont="1" applyFill="1" applyBorder="1" applyAlignment="1" applyProtection="1">
      <alignment horizontal="center" vertical="center" shrinkToFit="1"/>
    </xf>
    <xf numFmtId="0" fontId="20" fillId="3" borderId="2" xfId="7" applyFont="1" applyFill="1" applyBorder="1" applyAlignment="1" applyProtection="1">
      <alignment horizontal="center" vertical="center" wrapText="1" shrinkToFit="1"/>
    </xf>
    <xf numFmtId="0" fontId="20" fillId="3" borderId="3" xfId="7" applyFont="1" applyFill="1" applyBorder="1" applyAlignment="1" applyProtection="1">
      <alignment horizontal="center" vertical="center" wrapText="1" shrinkToFit="1"/>
    </xf>
    <xf numFmtId="49" fontId="76" fillId="0" borderId="2" xfId="7" applyNumberFormat="1" applyFont="1" applyFill="1" applyBorder="1" applyAlignment="1" applyProtection="1">
      <alignment horizontal="center" vertical="center"/>
      <protection locked="0"/>
    </xf>
    <xf numFmtId="49" fontId="76" fillId="0" borderId="2" xfId="7" applyNumberFormat="1" applyFont="1" applyFill="1" applyBorder="1" applyAlignment="1" applyProtection="1">
      <alignment horizontal="left" vertical="center"/>
      <protection locked="0"/>
    </xf>
    <xf numFmtId="49" fontId="76" fillId="0" borderId="3" xfId="7" applyNumberFormat="1" applyFont="1" applyFill="1" applyBorder="1" applyAlignment="1" applyProtection="1">
      <alignment horizontal="left" vertical="center"/>
      <protection locked="0"/>
    </xf>
    <xf numFmtId="49" fontId="20" fillId="0" borderId="3" xfId="7" applyNumberFormat="1" applyFont="1" applyFill="1" applyBorder="1" applyAlignment="1" applyProtection="1">
      <alignment horizontal="left" vertical="center"/>
      <protection locked="0"/>
    </xf>
    <xf numFmtId="49" fontId="20" fillId="0" borderId="4" xfId="7" applyNumberFormat="1" applyFont="1" applyFill="1" applyBorder="1" applyAlignment="1" applyProtection="1">
      <alignment horizontal="left" vertical="center"/>
      <protection locked="0"/>
    </xf>
    <xf numFmtId="0" fontId="22" fillId="3" borderId="5" xfId="7" applyFont="1" applyFill="1" applyBorder="1" applyAlignment="1" applyProtection="1">
      <alignment horizontal="center" vertical="center" shrinkToFit="1"/>
    </xf>
    <xf numFmtId="0" fontId="22" fillId="3" borderId="6" xfId="7" applyFont="1" applyFill="1" applyBorder="1" applyAlignment="1" applyProtection="1">
      <alignment horizontal="center" vertical="center" shrinkToFit="1"/>
    </xf>
    <xf numFmtId="0" fontId="22" fillId="3" borderId="7" xfId="7" applyFont="1" applyFill="1" applyBorder="1" applyAlignment="1" applyProtection="1">
      <alignment horizontal="center" vertical="center" shrinkToFit="1"/>
    </xf>
    <xf numFmtId="0" fontId="26" fillId="0" borderId="0" xfId="7" applyFont="1" applyFill="1" applyBorder="1" applyAlignment="1" applyProtection="1">
      <alignment horizontal="center" vertical="center"/>
    </xf>
    <xf numFmtId="0" fontId="45" fillId="0" borderId="0" xfId="7" applyFont="1" applyFill="1" applyBorder="1" applyAlignment="1" applyProtection="1">
      <alignment horizontal="center" vertical="center"/>
    </xf>
    <xf numFmtId="0" fontId="20" fillId="3" borderId="13" xfId="7" applyFont="1" applyFill="1" applyBorder="1" applyAlignment="1" applyProtection="1">
      <alignment horizontal="center" vertical="center"/>
    </xf>
    <xf numFmtId="0" fontId="20" fillId="3" borderId="14" xfId="7" applyFont="1" applyFill="1" applyBorder="1" applyAlignment="1" applyProtection="1">
      <alignment horizontal="center" vertical="center"/>
    </xf>
    <xf numFmtId="49" fontId="76" fillId="0" borderId="14" xfId="7" applyNumberFormat="1" applyFont="1" applyFill="1" applyBorder="1" applyAlignment="1" applyProtection="1">
      <alignment horizontal="left" vertical="center"/>
      <protection locked="0"/>
    </xf>
    <xf numFmtId="49" fontId="76" fillId="0" borderId="15" xfId="7" applyNumberFormat="1" applyFont="1" applyFill="1" applyBorder="1" applyAlignment="1" applyProtection="1">
      <alignment horizontal="left" vertical="center"/>
      <protection locked="0"/>
    </xf>
    <xf numFmtId="0" fontId="75" fillId="0" borderId="17" xfId="7" applyFont="1" applyFill="1" applyBorder="1" applyAlignment="1" applyProtection="1">
      <alignment horizontal="left" vertical="center"/>
      <protection locked="0"/>
    </xf>
    <xf numFmtId="0" fontId="75" fillId="0" borderId="18" xfId="7" applyFont="1" applyFill="1" applyBorder="1" applyAlignment="1" applyProtection="1">
      <alignment horizontal="left" vertical="center"/>
      <protection locked="0"/>
    </xf>
    <xf numFmtId="0" fontId="16" fillId="0" borderId="0" xfId="7" applyFont="1" applyFill="1" applyBorder="1" applyAlignment="1" applyProtection="1">
      <alignment horizontal="left" vertical="center" wrapText="1"/>
    </xf>
    <xf numFmtId="0" fontId="20" fillId="3" borderId="13" xfId="7" applyFont="1" applyFill="1" applyBorder="1" applyAlignment="1" applyProtection="1">
      <alignment horizontal="center" vertical="center" shrinkToFit="1"/>
    </xf>
    <xf numFmtId="0" fontId="20" fillId="3" borderId="14" xfId="7" applyFont="1" applyFill="1" applyBorder="1" applyAlignment="1" applyProtection="1">
      <alignment horizontal="center" vertical="center" shrinkToFit="1"/>
    </xf>
    <xf numFmtId="0" fontId="20" fillId="3" borderId="15" xfId="7" applyFont="1" applyFill="1" applyBorder="1" applyAlignment="1" applyProtection="1">
      <alignment horizontal="center" vertical="center" shrinkToFit="1"/>
    </xf>
    <xf numFmtId="0" fontId="20" fillId="3" borderId="10" xfId="7" applyFont="1" applyFill="1" applyBorder="1" applyAlignment="1" applyProtection="1">
      <alignment horizontal="center" vertical="center" shrinkToFit="1"/>
    </xf>
    <xf numFmtId="0" fontId="20" fillId="3" borderId="11" xfId="7" applyFont="1" applyFill="1" applyBorder="1" applyAlignment="1" applyProtection="1">
      <alignment horizontal="center" vertical="center" shrinkToFit="1"/>
    </xf>
    <xf numFmtId="0" fontId="20" fillId="3" borderId="12" xfId="7" applyFont="1" applyFill="1" applyBorder="1" applyAlignment="1" applyProtection="1">
      <alignment horizontal="center" vertical="center" shrinkToFit="1"/>
    </xf>
    <xf numFmtId="0" fontId="20" fillId="3" borderId="10" xfId="7" applyFont="1" applyFill="1" applyBorder="1" applyAlignment="1" applyProtection="1">
      <alignment horizontal="center" vertical="center" wrapText="1" shrinkToFit="1"/>
    </xf>
    <xf numFmtId="49" fontId="76" fillId="0" borderId="4" xfId="7" applyNumberFormat="1" applyFont="1" applyFill="1" applyBorder="1" applyAlignment="1" applyProtection="1">
      <alignment horizontal="left" vertical="center"/>
      <protection locked="0"/>
    </xf>
    <xf numFmtId="0" fontId="16" fillId="0" borderId="0" xfId="7" applyFont="1" applyFill="1" applyAlignment="1" applyProtection="1">
      <alignment horizontal="center" vertical="center"/>
    </xf>
    <xf numFmtId="0" fontId="74" fillId="0" borderId="0" xfId="7" applyFont="1" applyFill="1" applyAlignment="1" applyProtection="1">
      <alignment horizontal="center" vertical="center"/>
      <protection locked="0"/>
    </xf>
    <xf numFmtId="0" fontId="16" fillId="0" borderId="0" xfId="7" applyFont="1" applyFill="1" applyBorder="1" applyAlignment="1" applyProtection="1">
      <alignment horizontal="center" vertical="center" shrinkToFit="1"/>
    </xf>
    <xf numFmtId="0" fontId="16" fillId="0" borderId="0" xfId="7" applyFont="1" applyFill="1" applyBorder="1" applyAlignment="1" applyProtection="1">
      <alignment horizontal="center" vertical="center" wrapText="1"/>
    </xf>
    <xf numFmtId="0" fontId="75" fillId="0" borderId="16" xfId="7" applyNumberFormat="1" applyFont="1" applyFill="1" applyBorder="1" applyAlignment="1" applyProtection="1">
      <alignment horizontal="left" vertical="center"/>
      <protection locked="0"/>
    </xf>
    <xf numFmtId="0" fontId="75" fillId="0" borderId="17" xfId="7" applyNumberFormat="1" applyFont="1" applyFill="1" applyBorder="1" applyAlignment="1" applyProtection="1">
      <alignment horizontal="left" vertical="center"/>
      <protection locked="0"/>
    </xf>
    <xf numFmtId="0" fontId="75" fillId="0" borderId="18" xfId="7" applyNumberFormat="1" applyFont="1" applyFill="1" applyBorder="1" applyAlignment="1" applyProtection="1">
      <alignment horizontal="left" vertical="center"/>
      <protection locked="0"/>
    </xf>
    <xf numFmtId="49" fontId="76" fillId="0" borderId="13" xfId="7" applyNumberFormat="1" applyFont="1" applyFill="1" applyBorder="1" applyAlignment="1" applyProtection="1">
      <alignment horizontal="left" vertical="center"/>
      <protection locked="0"/>
    </xf>
    <xf numFmtId="0" fontId="35" fillId="0" borderId="3" xfId="7" applyFont="1" applyFill="1" applyBorder="1" applyAlignment="1" applyProtection="1">
      <alignment vertical="center" wrapText="1"/>
    </xf>
    <xf numFmtId="0" fontId="35" fillId="0" borderId="0" xfId="7" applyFont="1" applyFill="1" applyBorder="1" applyAlignment="1" applyProtection="1">
      <alignment horizontal="center" vertical="center" wrapText="1"/>
    </xf>
    <xf numFmtId="0" fontId="35" fillId="0" borderId="3" xfId="7" applyFont="1" applyFill="1" applyBorder="1" applyAlignment="1" applyProtection="1">
      <alignment horizontal="left" vertical="center" wrapText="1"/>
    </xf>
    <xf numFmtId="0" fontId="35" fillId="0" borderId="3" xfId="7" applyFont="1" applyFill="1" applyBorder="1" applyAlignment="1" applyProtection="1">
      <alignment horizontal="left" vertical="center" shrinkToFit="1"/>
    </xf>
    <xf numFmtId="0" fontId="14" fillId="0" borderId="3" xfId="2" applyFont="1" applyFill="1" applyBorder="1" applyAlignment="1" applyProtection="1">
      <alignment horizontal="center" vertical="center" textRotation="255"/>
    </xf>
    <xf numFmtId="185" fontId="35" fillId="0" borderId="11" xfId="7" applyNumberFormat="1" applyFont="1" applyFill="1" applyBorder="1" applyAlignment="1" applyProtection="1">
      <alignment horizontal="center" vertical="center"/>
    </xf>
    <xf numFmtId="0" fontId="35" fillId="0" borderId="11" xfId="7" applyNumberFormat="1" applyFont="1" applyFill="1" applyBorder="1" applyAlignment="1" applyProtection="1">
      <alignment horizontal="center" vertical="center"/>
    </xf>
    <xf numFmtId="186" fontId="35" fillId="0" borderId="11" xfId="7" applyNumberFormat="1" applyFont="1" applyFill="1" applyBorder="1" applyAlignment="1" applyProtection="1">
      <alignment horizontal="left" vertical="center"/>
    </xf>
    <xf numFmtId="0" fontId="35" fillId="0" borderId="11" xfId="7" applyNumberFormat="1" applyFont="1" applyFill="1" applyBorder="1" applyAlignment="1" applyProtection="1">
      <alignment horizontal="left" vertical="center"/>
    </xf>
    <xf numFmtId="0" fontId="35" fillId="0" borderId="0" xfId="7" applyFont="1" applyFill="1" applyAlignment="1" applyProtection="1">
      <alignment horizontal="left" vertical="center" wrapText="1"/>
    </xf>
    <xf numFmtId="0" fontId="47" fillId="0" borderId="0" xfId="7" applyFont="1" applyFill="1" applyAlignment="1" applyProtection="1">
      <alignment horizontal="center" vertical="center"/>
    </xf>
    <xf numFmtId="0" fontId="35" fillId="0" borderId="0" xfId="7" applyFont="1" applyFill="1" applyAlignment="1" applyProtection="1">
      <alignment horizontal="center" vertical="center"/>
    </xf>
    <xf numFmtId="49" fontId="76" fillId="0" borderId="2" xfId="7" applyNumberFormat="1" applyFont="1" applyFill="1" applyBorder="1" applyAlignment="1" applyProtection="1">
      <alignment vertical="center" shrinkToFit="1"/>
      <protection locked="0"/>
    </xf>
    <xf numFmtId="49" fontId="76" fillId="0" borderId="3" xfId="7" applyNumberFormat="1" applyFont="1" applyFill="1" applyBorder="1" applyAlignment="1" applyProtection="1">
      <alignment vertical="center" shrinkToFit="1"/>
      <protection locked="0"/>
    </xf>
    <xf numFmtId="49" fontId="76" fillId="0" borderId="4" xfId="7" applyNumberFormat="1" applyFont="1" applyFill="1" applyBorder="1" applyAlignment="1" applyProtection="1">
      <alignment vertical="center" shrinkToFit="1"/>
      <protection locked="0"/>
    </xf>
    <xf numFmtId="0" fontId="20" fillId="3" borderId="19" xfId="7" applyFont="1" applyFill="1" applyBorder="1" applyAlignment="1" applyProtection="1">
      <alignment horizontal="center" vertical="center"/>
    </xf>
    <xf numFmtId="0" fontId="20" fillId="3" borderId="1" xfId="7" applyFont="1" applyFill="1" applyBorder="1" applyAlignment="1" applyProtection="1">
      <alignment horizontal="center" vertical="center"/>
    </xf>
    <xf numFmtId="185" fontId="76" fillId="0" borderId="14" xfId="7" applyNumberFormat="1" applyFont="1" applyFill="1" applyBorder="1" applyAlignment="1" applyProtection="1">
      <alignment horizontal="center" vertical="center" shrinkToFit="1"/>
      <protection locked="0"/>
    </xf>
    <xf numFmtId="186" fontId="76" fillId="0" borderId="11" xfId="7" applyNumberFormat="1" applyFont="1" applyFill="1" applyBorder="1" applyAlignment="1" applyProtection="1">
      <alignment horizontal="center" vertical="center" shrinkToFit="1"/>
      <protection locked="0"/>
    </xf>
    <xf numFmtId="186" fontId="76" fillId="0" borderId="12" xfId="7" applyNumberFormat="1" applyFont="1" applyFill="1" applyBorder="1" applyAlignment="1" applyProtection="1">
      <alignment horizontal="center" vertical="center" shrinkToFit="1"/>
      <protection locked="0"/>
    </xf>
    <xf numFmtId="49" fontId="76" fillId="0" borderId="14" xfId="7" applyNumberFormat="1" applyFont="1" applyFill="1" applyBorder="1" applyAlignment="1" applyProtection="1">
      <alignment horizontal="center" vertical="center" shrinkToFit="1"/>
      <protection locked="0"/>
    </xf>
    <xf numFmtId="49" fontId="76" fillId="0" borderId="14" xfId="7" applyNumberFormat="1" applyFont="1" applyFill="1" applyBorder="1" applyAlignment="1" applyProtection="1">
      <alignment horizontal="left" vertical="center" shrinkToFit="1"/>
      <protection locked="0"/>
    </xf>
    <xf numFmtId="49" fontId="76" fillId="0" borderId="15" xfId="7" applyNumberFormat="1" applyFont="1" applyFill="1" applyBorder="1" applyAlignment="1" applyProtection="1">
      <alignment horizontal="left" vertical="center" shrinkToFit="1"/>
      <protection locked="0"/>
    </xf>
    <xf numFmtId="49" fontId="76" fillId="0" borderId="52" xfId="7" applyNumberFormat="1" applyFont="1" applyFill="1" applyBorder="1" applyAlignment="1" applyProtection="1">
      <alignment horizontal="left" vertical="center" wrapText="1"/>
      <protection locked="0"/>
    </xf>
    <xf numFmtId="49" fontId="76" fillId="0" borderId="53" xfId="7" applyNumberFormat="1" applyFont="1" applyFill="1" applyBorder="1" applyAlignment="1" applyProtection="1">
      <alignment horizontal="left" vertical="center" wrapText="1"/>
      <protection locked="0"/>
    </xf>
    <xf numFmtId="0" fontId="20" fillId="3" borderId="3" xfId="7" applyFont="1" applyFill="1" applyBorder="1" applyAlignment="1" applyProtection="1">
      <alignment horizontal="center" vertical="center" wrapText="1"/>
    </xf>
    <xf numFmtId="49" fontId="76" fillId="0" borderId="53" xfId="7" applyNumberFormat="1" applyFont="1" applyFill="1" applyBorder="1" applyAlignment="1" applyProtection="1">
      <alignment vertical="center" wrapText="1"/>
      <protection locked="0"/>
    </xf>
    <xf numFmtId="49" fontId="76" fillId="0" borderId="47" xfId="7" applyNumberFormat="1" applyFont="1" applyFill="1" applyBorder="1" applyAlignment="1" applyProtection="1">
      <alignment vertical="center" wrapText="1"/>
      <protection locked="0"/>
    </xf>
    <xf numFmtId="0" fontId="20" fillId="3" borderId="2" xfId="7" applyFont="1" applyFill="1" applyBorder="1" applyAlignment="1" applyProtection="1">
      <alignment horizontal="center" vertical="center"/>
    </xf>
    <xf numFmtId="0" fontId="20" fillId="3" borderId="3" xfId="7" applyFont="1" applyFill="1" applyBorder="1" applyAlignment="1" applyProtection="1">
      <alignment horizontal="center" vertical="center"/>
    </xf>
    <xf numFmtId="49" fontId="20" fillId="0" borderId="2" xfId="7" applyNumberFormat="1" applyFont="1" applyFill="1" applyBorder="1" applyAlignment="1" applyProtection="1">
      <alignment horizontal="left" vertical="center" shrinkToFit="1"/>
      <protection locked="0"/>
    </xf>
    <xf numFmtId="49" fontId="20" fillId="0" borderId="3" xfId="7" applyNumberFormat="1" applyFont="1" applyFill="1" applyBorder="1" applyAlignment="1" applyProtection="1">
      <alignment horizontal="left" vertical="center" shrinkToFit="1"/>
      <protection locked="0"/>
    </xf>
    <xf numFmtId="49" fontId="20" fillId="0" borderId="4" xfId="7" applyNumberFormat="1" applyFont="1" applyFill="1" applyBorder="1" applyAlignment="1" applyProtection="1">
      <alignment horizontal="left" vertical="center" shrinkToFit="1"/>
      <protection locked="0"/>
    </xf>
    <xf numFmtId="0" fontId="20" fillId="3" borderId="4" xfId="7" applyFont="1" applyFill="1" applyBorder="1" applyAlignment="1" applyProtection="1">
      <alignment horizontal="center" vertical="center" wrapText="1"/>
    </xf>
    <xf numFmtId="0" fontId="76" fillId="0" borderId="3" xfId="7" applyFont="1" applyFill="1" applyBorder="1" applyAlignment="1" applyProtection="1">
      <alignment vertical="center"/>
      <protection locked="0"/>
    </xf>
    <xf numFmtId="0" fontId="76" fillId="0" borderId="4" xfId="7" applyFont="1" applyFill="1" applyBorder="1" applyAlignment="1" applyProtection="1">
      <alignment vertical="center"/>
      <protection locked="0"/>
    </xf>
    <xf numFmtId="49" fontId="76" fillId="0" borderId="47" xfId="7" applyNumberFormat="1" applyFont="1" applyFill="1" applyBorder="1" applyAlignment="1" applyProtection="1">
      <alignment horizontal="left" vertical="center" wrapText="1"/>
      <protection locked="0"/>
    </xf>
    <xf numFmtId="0" fontId="20" fillId="3" borderId="1" xfId="7" applyFont="1" applyFill="1" applyBorder="1" applyAlignment="1" applyProtection="1">
      <alignment horizontal="center" vertical="center" wrapText="1"/>
    </xf>
    <xf numFmtId="49" fontId="76" fillId="0" borderId="48" xfId="7" applyNumberFormat="1" applyFont="1" applyFill="1" applyBorder="1" applyAlignment="1" applyProtection="1">
      <alignment horizontal="left" vertical="center" wrapText="1"/>
      <protection locked="0"/>
    </xf>
    <xf numFmtId="49" fontId="76" fillId="0" borderId="3" xfId="7" applyNumberFormat="1" applyFont="1" applyFill="1" applyBorder="1" applyAlignment="1" applyProtection="1">
      <alignment horizontal="left" vertical="center" wrapText="1"/>
      <protection locked="0"/>
    </xf>
    <xf numFmtId="49" fontId="76" fillId="0" borderId="4" xfId="7" applyNumberFormat="1" applyFont="1" applyFill="1" applyBorder="1" applyAlignment="1" applyProtection="1">
      <alignment horizontal="left" vertical="center" wrapText="1"/>
      <protection locked="0"/>
    </xf>
    <xf numFmtId="0" fontId="20" fillId="3" borderId="5" xfId="7" applyFont="1" applyFill="1" applyBorder="1" applyAlignment="1" applyProtection="1">
      <alignment horizontal="center" vertical="center" shrinkToFit="1"/>
    </xf>
    <xf numFmtId="0" fontId="20" fillId="3" borderId="6" xfId="7" applyFont="1" applyFill="1" applyBorder="1" applyAlignment="1" applyProtection="1">
      <alignment horizontal="center" vertical="center" shrinkToFit="1"/>
    </xf>
    <xf numFmtId="0" fontId="20" fillId="3" borderId="7" xfId="7" applyFont="1" applyFill="1" applyBorder="1" applyAlignment="1" applyProtection="1">
      <alignment horizontal="center" vertical="center" shrinkToFit="1"/>
    </xf>
    <xf numFmtId="0" fontId="20" fillId="3" borderId="5" xfId="7" applyFont="1" applyFill="1" applyBorder="1" applyAlignment="1" applyProtection="1">
      <alignment horizontal="center" vertical="center" wrapText="1"/>
    </xf>
    <xf numFmtId="0" fontId="20" fillId="3" borderId="6" xfId="7" applyFont="1" applyFill="1" applyBorder="1" applyAlignment="1" applyProtection="1">
      <alignment horizontal="center" vertical="center" wrapText="1"/>
    </xf>
    <xf numFmtId="0" fontId="20" fillId="3" borderId="7" xfId="7" applyFont="1" applyFill="1" applyBorder="1" applyAlignment="1" applyProtection="1">
      <alignment horizontal="center" vertical="center" wrapText="1"/>
    </xf>
    <xf numFmtId="0" fontId="20" fillId="3" borderId="8" xfId="7" applyFont="1" applyFill="1" applyBorder="1" applyAlignment="1" applyProtection="1">
      <alignment horizontal="center" vertical="center" wrapText="1"/>
    </xf>
    <xf numFmtId="0" fontId="20" fillId="3" borderId="0" xfId="7" applyFont="1" applyFill="1" applyBorder="1" applyAlignment="1" applyProtection="1">
      <alignment horizontal="center" vertical="center" wrapText="1"/>
    </xf>
    <xf numFmtId="0" fontId="20" fillId="3" borderId="9" xfId="7" applyFont="1" applyFill="1" applyBorder="1" applyAlignment="1" applyProtection="1">
      <alignment horizontal="center" vertical="center" wrapText="1"/>
    </xf>
    <xf numFmtId="0" fontId="20" fillId="0" borderId="3" xfId="7" applyFont="1" applyFill="1" applyBorder="1" applyAlignment="1" applyProtection="1">
      <alignment vertical="center"/>
    </xf>
    <xf numFmtId="0" fontId="20" fillId="0" borderId="4" xfId="7" applyFont="1" applyFill="1" applyBorder="1" applyAlignment="1" applyProtection="1">
      <alignment vertical="center"/>
    </xf>
    <xf numFmtId="49" fontId="76" fillId="0" borderId="15" xfId="7" applyNumberFormat="1" applyFont="1" applyFill="1" applyBorder="1" applyAlignment="1" applyProtection="1">
      <alignment horizontal="center" vertical="center" shrinkToFit="1"/>
      <protection locked="0"/>
    </xf>
    <xf numFmtId="0" fontId="20" fillId="3" borderId="5" xfId="7" applyFont="1" applyFill="1" applyBorder="1" applyAlignment="1" applyProtection="1">
      <alignment horizontal="center" vertical="center"/>
    </xf>
    <xf numFmtId="0" fontId="20" fillId="3" borderId="6" xfId="7" applyFont="1" applyFill="1" applyBorder="1" applyAlignment="1" applyProtection="1">
      <alignment horizontal="center" vertical="center"/>
    </xf>
    <xf numFmtId="0" fontId="20" fillId="3" borderId="8" xfId="7" applyFont="1" applyFill="1" applyBorder="1" applyAlignment="1" applyProtection="1">
      <alignment horizontal="center" vertical="center"/>
    </xf>
    <xf numFmtId="0" fontId="20" fillId="3" borderId="0" xfId="7" applyFont="1" applyFill="1" applyBorder="1" applyAlignment="1" applyProtection="1">
      <alignment horizontal="center" vertical="center"/>
    </xf>
    <xf numFmtId="0" fontId="20" fillId="3" borderId="10" xfId="7" applyFont="1" applyFill="1" applyBorder="1" applyAlignment="1" applyProtection="1">
      <alignment horizontal="center" vertical="center"/>
    </xf>
    <xf numFmtId="0" fontId="20" fillId="3" borderId="11" xfId="7" applyFont="1" applyFill="1" applyBorder="1" applyAlignment="1" applyProtection="1">
      <alignment horizontal="center" vertical="center"/>
    </xf>
    <xf numFmtId="49" fontId="76" fillId="0" borderId="2" xfId="7" applyNumberFormat="1" applyFont="1" applyFill="1" applyBorder="1" applyAlignment="1" applyProtection="1">
      <alignment horizontal="left" vertical="center" shrinkToFit="1"/>
      <protection locked="0"/>
    </xf>
    <xf numFmtId="49" fontId="76" fillId="0" borderId="3" xfId="7" applyNumberFormat="1" applyFont="1" applyFill="1" applyBorder="1" applyAlignment="1" applyProtection="1">
      <alignment horizontal="left" vertical="center" shrinkToFit="1"/>
      <protection locked="0"/>
    </xf>
    <xf numFmtId="49" fontId="76" fillId="0" borderId="4" xfId="7" applyNumberFormat="1" applyFont="1" applyFill="1" applyBorder="1" applyAlignment="1" applyProtection="1">
      <alignment horizontal="left" vertical="center" shrinkToFit="1"/>
      <protection locked="0"/>
    </xf>
    <xf numFmtId="0" fontId="65" fillId="0" borderId="0" xfId="0" applyFont="1" applyFill="1" applyBorder="1" applyAlignment="1" applyProtection="1">
      <alignment horizontal="center" vertical="center"/>
    </xf>
    <xf numFmtId="0" fontId="64" fillId="0" borderId="0" xfId="0" applyFont="1" applyFill="1" applyBorder="1" applyAlignment="1" applyProtection="1">
      <alignment horizontal="center" vertical="center"/>
    </xf>
    <xf numFmtId="0" fontId="27" fillId="0" borderId="0" xfId="7" applyFont="1" applyFill="1" applyBorder="1" applyAlignment="1" applyProtection="1">
      <alignment horizontal="center" vertical="center"/>
    </xf>
    <xf numFmtId="0" fontId="20" fillId="3" borderId="10" xfId="7" applyFont="1" applyFill="1" applyBorder="1" applyAlignment="1" applyProtection="1">
      <alignment horizontal="center" vertical="center" wrapText="1"/>
    </xf>
    <xf numFmtId="0" fontId="20" fillId="3" borderId="11" xfId="7" applyFont="1" applyFill="1" applyBorder="1" applyAlignment="1" applyProtection="1">
      <alignment horizontal="center" vertical="center" wrapText="1"/>
    </xf>
    <xf numFmtId="0" fontId="20" fillId="3" borderId="12" xfId="7" applyFont="1" applyFill="1" applyBorder="1" applyAlignment="1" applyProtection="1">
      <alignment horizontal="center" vertical="center" wrapText="1"/>
    </xf>
    <xf numFmtId="0" fontId="32" fillId="0" borderId="0" xfId="7" applyFont="1" applyFill="1" applyAlignment="1" applyProtection="1">
      <alignment horizontal="center" vertical="center"/>
    </xf>
    <xf numFmtId="0" fontId="46" fillId="0" borderId="0" xfId="7" applyFont="1" applyFill="1" applyAlignment="1" applyProtection="1">
      <alignment horizontal="center" vertical="center"/>
    </xf>
    <xf numFmtId="49" fontId="37" fillId="2" borderId="3" xfId="0" applyNumberFormat="1" applyFont="1" applyFill="1" applyBorder="1" applyAlignment="1" applyProtection="1">
      <alignment horizontal="center" vertical="center" shrinkToFit="1"/>
      <protection locked="0"/>
    </xf>
    <xf numFmtId="49" fontId="37" fillId="2" borderId="4" xfId="0" applyNumberFormat="1" applyFont="1" applyFill="1" applyBorder="1" applyAlignment="1" applyProtection="1">
      <alignment horizontal="center" vertical="center" shrinkToFit="1"/>
      <protection locked="0"/>
    </xf>
    <xf numFmtId="49" fontId="37" fillId="2" borderId="2" xfId="0" applyNumberFormat="1" applyFont="1" applyFill="1" applyBorder="1" applyAlignment="1" applyProtection="1">
      <alignment horizontal="center" vertical="center" shrinkToFit="1"/>
      <protection locked="0"/>
    </xf>
    <xf numFmtId="49" fontId="72" fillId="0" borderId="2" xfId="0" applyNumberFormat="1" applyFont="1" applyFill="1" applyBorder="1" applyAlignment="1" applyProtection="1">
      <alignment horizontal="left" vertical="center"/>
      <protection locked="0"/>
    </xf>
    <xf numFmtId="49" fontId="72" fillId="0" borderId="3" xfId="0" applyNumberFormat="1" applyFont="1" applyFill="1" applyBorder="1" applyAlignment="1" applyProtection="1">
      <alignment horizontal="left" vertical="center"/>
      <protection locked="0"/>
    </xf>
    <xf numFmtId="49" fontId="73" fillId="0" borderId="2" xfId="7" applyNumberFormat="1" applyFont="1" applyFill="1" applyBorder="1" applyAlignment="1" applyProtection="1">
      <alignment horizontal="center" vertical="center" shrinkToFit="1"/>
      <protection locked="0"/>
    </xf>
    <xf numFmtId="49" fontId="73" fillId="0" borderId="3" xfId="7" applyNumberFormat="1" applyFont="1" applyFill="1" applyBorder="1" applyAlignment="1" applyProtection="1">
      <alignment horizontal="center" vertical="center" shrinkToFit="1"/>
      <protection locked="0"/>
    </xf>
    <xf numFmtId="49" fontId="73" fillId="0" borderId="4" xfId="7" applyNumberFormat="1" applyFont="1" applyFill="1" applyBorder="1" applyAlignment="1" applyProtection="1">
      <alignment horizontal="center" vertical="center" shrinkToFit="1"/>
      <protection locked="0"/>
    </xf>
    <xf numFmtId="0" fontId="41" fillId="2" borderId="2" xfId="1" applyNumberFormat="1" applyFont="1" applyFill="1" applyBorder="1" applyAlignment="1" applyProtection="1">
      <alignment horizontal="center" vertical="center"/>
    </xf>
    <xf numFmtId="0" fontId="41" fillId="2" borderId="3" xfId="1" applyNumberFormat="1" applyFont="1" applyFill="1" applyBorder="1" applyAlignment="1" applyProtection="1">
      <alignment horizontal="center" vertical="center"/>
    </xf>
    <xf numFmtId="0" fontId="41" fillId="2" borderId="3" xfId="1" applyNumberFormat="1" applyFont="1" applyFill="1" applyBorder="1" applyAlignment="1" applyProtection="1">
      <alignment vertical="center"/>
    </xf>
    <xf numFmtId="0" fontId="41" fillId="2" borderId="4" xfId="1" applyNumberFormat="1" applyFont="1" applyFill="1" applyBorder="1" applyAlignment="1" applyProtection="1">
      <alignment vertical="center"/>
    </xf>
    <xf numFmtId="0" fontId="41" fillId="3" borderId="2" xfId="1" applyNumberFormat="1" applyFont="1" applyFill="1" applyBorder="1" applyAlignment="1" applyProtection="1">
      <alignment horizontal="center" vertical="center"/>
    </xf>
    <xf numFmtId="0" fontId="41" fillId="3" borderId="3" xfId="1" applyNumberFormat="1" applyFont="1" applyFill="1" applyBorder="1" applyAlignment="1" applyProtection="1">
      <alignment horizontal="center" vertical="center"/>
    </xf>
    <xf numFmtId="0" fontId="41" fillId="3" borderId="4" xfId="1" applyNumberFormat="1" applyFont="1" applyFill="1" applyBorder="1" applyAlignment="1" applyProtection="1">
      <alignment horizontal="center" vertical="center"/>
    </xf>
    <xf numFmtId="178" fontId="37" fillId="2" borderId="3" xfId="70" applyNumberFormat="1" applyFont="1" applyFill="1" applyBorder="1" applyAlignment="1" applyProtection="1">
      <alignment vertical="center" wrapText="1"/>
      <protection locked="0"/>
    </xf>
    <xf numFmtId="38" fontId="41" fillId="0" borderId="3" xfId="1" applyFont="1" applyFill="1" applyBorder="1" applyAlignment="1" applyProtection="1">
      <alignment vertical="center"/>
    </xf>
    <xf numFmtId="38" fontId="41" fillId="0" borderId="4" xfId="1" applyFont="1" applyFill="1" applyBorder="1" applyAlignment="1" applyProtection="1">
      <alignment vertical="center"/>
    </xf>
    <xf numFmtId="49" fontId="72" fillId="0" borderId="104" xfId="0" applyNumberFormat="1" applyFont="1" applyFill="1" applyBorder="1" applyAlignment="1" applyProtection="1">
      <alignment horizontal="left" vertical="center"/>
      <protection locked="0"/>
    </xf>
    <xf numFmtId="49" fontId="72" fillId="0" borderId="106" xfId="0" applyNumberFormat="1" applyFont="1" applyFill="1" applyBorder="1" applyAlignment="1" applyProtection="1">
      <alignment horizontal="left" vertical="center"/>
      <protection locked="0"/>
    </xf>
    <xf numFmtId="49" fontId="73" fillId="0" borderId="104" xfId="7" applyNumberFormat="1" applyFont="1" applyFill="1" applyBorder="1" applyAlignment="1" applyProtection="1">
      <alignment horizontal="center" vertical="center" shrinkToFit="1"/>
      <protection locked="0"/>
    </xf>
    <xf numFmtId="49" fontId="73" fillId="0" borderId="106" xfId="7" applyNumberFormat="1" applyFont="1" applyFill="1" applyBorder="1" applyAlignment="1" applyProtection="1">
      <alignment horizontal="center" vertical="center" shrinkToFit="1"/>
      <protection locked="0"/>
    </xf>
    <xf numFmtId="49" fontId="73" fillId="0" borderId="105" xfId="7" applyNumberFormat="1" applyFont="1" applyFill="1" applyBorder="1" applyAlignment="1" applyProtection="1">
      <alignment horizontal="center" vertical="center" shrinkToFit="1"/>
      <protection locked="0"/>
    </xf>
    <xf numFmtId="49" fontId="72" fillId="0" borderId="10" xfId="0" applyNumberFormat="1" applyFont="1" applyFill="1" applyBorder="1" applyAlignment="1" applyProtection="1">
      <alignment horizontal="left" vertical="center"/>
      <protection locked="0"/>
    </xf>
    <xf numFmtId="49" fontId="72" fillId="0" borderId="11" xfId="0" applyNumberFormat="1" applyFont="1" applyFill="1" applyBorder="1" applyAlignment="1" applyProtection="1">
      <alignment horizontal="left" vertical="center"/>
      <protection locked="0"/>
    </xf>
    <xf numFmtId="49" fontId="73" fillId="0" borderId="10" xfId="7" applyNumberFormat="1" applyFont="1" applyFill="1" applyBorder="1" applyAlignment="1" applyProtection="1">
      <alignment horizontal="center" vertical="center" shrinkToFit="1"/>
      <protection locked="0"/>
    </xf>
    <xf numFmtId="49" fontId="73" fillId="0" borderId="11" xfId="7" applyNumberFormat="1" applyFont="1" applyFill="1" applyBorder="1" applyAlignment="1" applyProtection="1">
      <alignment horizontal="center" vertical="center" shrinkToFit="1"/>
      <protection locked="0"/>
    </xf>
    <xf numFmtId="49" fontId="73" fillId="0" borderId="12" xfId="7" applyNumberFormat="1" applyFont="1" applyFill="1" applyBorder="1" applyAlignment="1" applyProtection="1">
      <alignment horizontal="center" vertical="center" shrinkToFit="1"/>
      <protection locked="0"/>
    </xf>
    <xf numFmtId="181" fontId="72" fillId="0" borderId="1" xfId="0" applyNumberFormat="1" applyFont="1" applyFill="1" applyBorder="1" applyAlignment="1" applyProtection="1">
      <alignment horizontal="right" vertical="center"/>
      <protection locked="0"/>
    </xf>
    <xf numFmtId="181" fontId="72" fillId="0" borderId="2" xfId="0" applyNumberFormat="1" applyFont="1" applyFill="1" applyBorder="1" applyAlignment="1" applyProtection="1">
      <alignment horizontal="right" vertical="center"/>
      <protection locked="0"/>
    </xf>
    <xf numFmtId="0" fontId="50" fillId="3" borderId="2" xfId="0" applyFont="1" applyFill="1" applyBorder="1" applyAlignment="1" applyProtection="1">
      <alignment horizontal="left" vertical="center"/>
    </xf>
    <xf numFmtId="0" fontId="50" fillId="3" borderId="3" xfId="0" applyFont="1" applyFill="1" applyBorder="1" applyAlignment="1" applyProtection="1">
      <alignment horizontal="left" vertical="center"/>
    </xf>
    <xf numFmtId="0" fontId="50" fillId="3" borderId="4" xfId="0" applyFont="1" applyFill="1" applyBorder="1" applyAlignment="1" applyProtection="1">
      <alignment horizontal="left" vertical="center"/>
    </xf>
    <xf numFmtId="0" fontId="37" fillId="2" borderId="3" xfId="0" applyFont="1" applyFill="1" applyBorder="1" applyAlignment="1" applyProtection="1">
      <alignment horizontal="left" vertical="center"/>
    </xf>
    <xf numFmtId="0" fontId="37" fillId="2" borderId="5" xfId="0" applyFont="1" applyFill="1" applyBorder="1" applyAlignment="1" applyProtection="1">
      <alignment vertical="top" wrapText="1"/>
      <protection locked="0"/>
    </xf>
    <xf numFmtId="0" fontId="37" fillId="2" borderId="6" xfId="0" applyFont="1" applyFill="1" applyBorder="1" applyAlignment="1" applyProtection="1">
      <alignment vertical="top" wrapText="1"/>
      <protection locked="0"/>
    </xf>
    <xf numFmtId="0" fontId="37" fillId="2" borderId="7" xfId="0" applyFont="1" applyFill="1" applyBorder="1" applyAlignment="1" applyProtection="1">
      <alignment vertical="top" wrapText="1"/>
      <protection locked="0"/>
    </xf>
    <xf numFmtId="0" fontId="37" fillId="2" borderId="8" xfId="0" applyFont="1" applyFill="1" applyBorder="1" applyAlignment="1" applyProtection="1">
      <alignment vertical="top" wrapText="1"/>
      <protection locked="0"/>
    </xf>
    <xf numFmtId="0" fontId="37" fillId="2" borderId="0" xfId="0" applyFont="1" applyFill="1" applyBorder="1" applyAlignment="1" applyProtection="1">
      <alignment vertical="top" wrapText="1"/>
      <protection locked="0"/>
    </xf>
    <xf numFmtId="0" fontId="37" fillId="2" borderId="9" xfId="0" applyFont="1" applyFill="1" applyBorder="1" applyAlignment="1" applyProtection="1">
      <alignment vertical="top" wrapText="1"/>
      <protection locked="0"/>
    </xf>
    <xf numFmtId="0" fontId="37" fillId="2" borderId="10" xfId="0" applyFont="1" applyFill="1" applyBorder="1" applyAlignment="1" applyProtection="1">
      <alignment vertical="top" wrapText="1"/>
      <protection locked="0"/>
    </xf>
    <xf numFmtId="0" fontId="37" fillId="2" borderId="11" xfId="0" applyFont="1" applyFill="1" applyBorder="1" applyAlignment="1" applyProtection="1">
      <alignment vertical="top" wrapText="1"/>
      <protection locked="0"/>
    </xf>
    <xf numFmtId="0" fontId="37" fillId="2" borderId="12" xfId="0" applyFont="1" applyFill="1" applyBorder="1" applyAlignment="1" applyProtection="1">
      <alignment vertical="top" wrapText="1"/>
      <protection locked="0"/>
    </xf>
    <xf numFmtId="0" fontId="38" fillId="3" borderId="1" xfId="2" applyFont="1" applyFill="1" applyBorder="1" applyAlignment="1" applyProtection="1">
      <alignment horizontal="center" vertical="center" wrapText="1"/>
    </xf>
    <xf numFmtId="0" fontId="37" fillId="3" borderId="5" xfId="0" applyFont="1" applyFill="1" applyBorder="1" applyAlignment="1" applyProtection="1">
      <alignment horizontal="center" vertical="center"/>
    </xf>
    <xf numFmtId="0" fontId="37" fillId="3" borderId="6" xfId="0" applyFont="1" applyFill="1" applyBorder="1" applyAlignment="1" applyProtection="1">
      <alignment horizontal="center" vertical="center"/>
    </xf>
    <xf numFmtId="0" fontId="37" fillId="3" borderId="7" xfId="0" applyFont="1" applyFill="1" applyBorder="1" applyAlignment="1" applyProtection="1">
      <alignment horizontal="center" vertical="center"/>
    </xf>
    <xf numFmtId="0" fontId="37" fillId="3" borderId="10" xfId="0" applyFont="1" applyFill="1" applyBorder="1" applyAlignment="1" applyProtection="1">
      <alignment horizontal="center" vertical="center"/>
    </xf>
    <xf numFmtId="0" fontId="37" fillId="3" borderId="11" xfId="0" applyFont="1" applyFill="1" applyBorder="1" applyAlignment="1" applyProtection="1">
      <alignment horizontal="center" vertical="center"/>
    </xf>
    <xf numFmtId="0" fontId="37" fillId="3" borderId="12" xfId="0" applyFont="1" applyFill="1" applyBorder="1" applyAlignment="1" applyProtection="1">
      <alignment horizontal="center" vertical="center"/>
    </xf>
    <xf numFmtId="0" fontId="41" fillId="2" borderId="2" xfId="1" applyNumberFormat="1" applyFont="1" applyFill="1" applyBorder="1" applyAlignment="1" applyProtection="1">
      <alignment horizontal="left" vertical="center"/>
    </xf>
    <xf numFmtId="0" fontId="41" fillId="2" borderId="3" xfId="1" applyNumberFormat="1" applyFont="1" applyFill="1" applyBorder="1" applyAlignment="1" applyProtection="1">
      <alignment horizontal="left" vertical="center"/>
    </xf>
    <xf numFmtId="0" fontId="41" fillId="2" borderId="4" xfId="1" applyNumberFormat="1" applyFont="1" applyFill="1" applyBorder="1" applyAlignment="1" applyProtection="1">
      <alignment horizontal="left" vertical="center"/>
    </xf>
    <xf numFmtId="38" fontId="41" fillId="2" borderId="3" xfId="1" applyFont="1" applyFill="1" applyBorder="1" applyAlignment="1" applyProtection="1">
      <alignment vertical="center"/>
    </xf>
    <xf numFmtId="38" fontId="41" fillId="2" borderId="4" xfId="1" applyFont="1" applyFill="1" applyBorder="1" applyAlignment="1" applyProtection="1">
      <alignment vertical="center"/>
    </xf>
    <xf numFmtId="49" fontId="37" fillId="2" borderId="3" xfId="1" quotePrefix="1" applyNumberFormat="1" applyFont="1" applyFill="1" applyBorder="1" applyAlignment="1" applyProtection="1">
      <alignment horizontal="center" vertical="center"/>
      <protection locked="0"/>
    </xf>
    <xf numFmtId="0" fontId="36" fillId="2" borderId="0" xfId="2" applyFont="1" applyFill="1" applyBorder="1" applyAlignment="1" applyProtection="1">
      <alignment horizontal="center" vertical="center" wrapText="1"/>
    </xf>
    <xf numFmtId="0" fontId="38" fillId="2" borderId="0" xfId="2" applyFont="1" applyFill="1" applyBorder="1" applyAlignment="1" applyProtection="1">
      <alignment horizontal="left" vertical="center"/>
    </xf>
    <xf numFmtId="0" fontId="39" fillId="2" borderId="0" xfId="2" applyFont="1" applyFill="1" applyBorder="1" applyAlignment="1" applyProtection="1">
      <alignment horizontal="left" vertical="center"/>
    </xf>
    <xf numFmtId="0" fontId="41" fillId="3" borderId="2" xfId="2" applyFont="1" applyFill="1" applyBorder="1" applyAlignment="1" applyProtection="1">
      <alignment horizontal="center" vertical="center"/>
    </xf>
    <xf numFmtId="0" fontId="41" fillId="3" borderId="3" xfId="2" applyFont="1" applyFill="1" applyBorder="1" applyAlignment="1" applyProtection="1">
      <alignment horizontal="center" vertical="center"/>
    </xf>
    <xf numFmtId="0" fontId="41" fillId="3" borderId="4" xfId="2" applyFont="1" applyFill="1" applyBorder="1" applyAlignment="1" applyProtection="1">
      <alignment horizontal="center" vertical="center"/>
    </xf>
    <xf numFmtId="38" fontId="41" fillId="2" borderId="2" xfId="1" applyFont="1" applyFill="1" applyBorder="1" applyAlignment="1" applyProtection="1">
      <alignment vertical="center"/>
    </xf>
    <xf numFmtId="0" fontId="50" fillId="3" borderId="5" xfId="7" applyFont="1" applyFill="1" applyBorder="1" applyAlignment="1" applyProtection="1">
      <alignment horizontal="center" vertical="center"/>
    </xf>
    <xf numFmtId="0" fontId="50" fillId="3" borderId="6" xfId="7" applyFont="1" applyFill="1" applyBorder="1" applyAlignment="1" applyProtection="1">
      <alignment horizontal="center" vertical="center"/>
    </xf>
    <xf numFmtId="0" fontId="50" fillId="3" borderId="8" xfId="7" applyFont="1" applyFill="1" applyBorder="1" applyAlignment="1" applyProtection="1">
      <alignment horizontal="center" vertical="center"/>
    </xf>
    <xf numFmtId="0" fontId="50" fillId="3" borderId="0" xfId="7" applyFont="1" applyFill="1" applyBorder="1" applyAlignment="1" applyProtection="1">
      <alignment horizontal="center" vertical="center"/>
    </xf>
    <xf numFmtId="0" fontId="50" fillId="3" borderId="10" xfId="7" applyFont="1" applyFill="1" applyBorder="1" applyAlignment="1" applyProtection="1">
      <alignment horizontal="center" vertical="center"/>
    </xf>
    <xf numFmtId="0" fontId="50" fillId="3" borderId="11" xfId="7" applyFont="1" applyFill="1" applyBorder="1" applyAlignment="1" applyProtection="1">
      <alignment horizontal="center" vertical="center"/>
    </xf>
    <xf numFmtId="0" fontId="50" fillId="3" borderId="5" xfId="7" applyFont="1" applyFill="1" applyBorder="1" applyAlignment="1" applyProtection="1">
      <alignment horizontal="center" vertical="center" wrapText="1"/>
    </xf>
    <xf numFmtId="0" fontId="50" fillId="3" borderId="6" xfId="7" applyFont="1" applyFill="1" applyBorder="1" applyAlignment="1" applyProtection="1">
      <alignment horizontal="center" vertical="center" wrapText="1"/>
    </xf>
    <xf numFmtId="0" fontId="50" fillId="3" borderId="8" xfId="7" applyFont="1" applyFill="1" applyBorder="1" applyAlignment="1" applyProtection="1">
      <alignment horizontal="center" vertical="center" wrapText="1"/>
    </xf>
    <xf numFmtId="0" fontId="50" fillId="3" borderId="0" xfId="7" applyFont="1" applyFill="1" applyBorder="1" applyAlignment="1" applyProtection="1">
      <alignment horizontal="center" vertical="center" wrapText="1"/>
    </xf>
    <xf numFmtId="0" fontId="50" fillId="3" borderId="10" xfId="7" applyFont="1" applyFill="1" applyBorder="1" applyAlignment="1" applyProtection="1">
      <alignment horizontal="center" vertical="center" wrapText="1"/>
    </xf>
    <xf numFmtId="0" fontId="50" fillId="3" borderId="11" xfId="7" applyFont="1" applyFill="1" applyBorder="1" applyAlignment="1" applyProtection="1">
      <alignment horizontal="center" vertical="center" wrapText="1"/>
    </xf>
    <xf numFmtId="0" fontId="50" fillId="0" borderId="3" xfId="7" applyFont="1" applyFill="1" applyBorder="1" applyAlignment="1" applyProtection="1">
      <alignment vertical="center"/>
    </xf>
    <xf numFmtId="0" fontId="50" fillId="0" borderId="4" xfId="7" applyFont="1" applyFill="1" applyBorder="1" applyAlignment="1" applyProtection="1">
      <alignment vertical="center"/>
    </xf>
    <xf numFmtId="0" fontId="38" fillId="3" borderId="2" xfId="2" applyFont="1" applyFill="1" applyBorder="1" applyAlignment="1" applyProtection="1">
      <alignment horizontal="center" vertical="center" wrapText="1"/>
    </xf>
    <xf numFmtId="0" fontId="38" fillId="3" borderId="3" xfId="2" applyFont="1" applyFill="1" applyBorder="1" applyAlignment="1" applyProtection="1">
      <alignment horizontal="center" vertical="center" wrapText="1"/>
    </xf>
    <xf numFmtId="0" fontId="38" fillId="3" borderId="4" xfId="2" applyFont="1" applyFill="1" applyBorder="1" applyAlignment="1" applyProtection="1">
      <alignment horizontal="center" vertical="center" wrapText="1"/>
    </xf>
    <xf numFmtId="0" fontId="38" fillId="2" borderId="0" xfId="2" applyFont="1" applyFill="1" applyBorder="1" applyAlignment="1" applyProtection="1">
      <alignment horizontal="left" vertical="center" wrapText="1"/>
    </xf>
    <xf numFmtId="49" fontId="37" fillId="2" borderId="2" xfId="1" quotePrefix="1" applyNumberFormat="1" applyFont="1" applyFill="1" applyBorder="1" applyAlignment="1" applyProtection="1">
      <alignment horizontal="center" vertical="center"/>
      <protection locked="0"/>
    </xf>
    <xf numFmtId="49" fontId="37" fillId="2" borderId="3" xfId="1" applyNumberFormat="1" applyFont="1" applyFill="1" applyBorder="1" applyAlignment="1" applyProtection="1">
      <alignment horizontal="center" vertical="center"/>
      <protection locked="0"/>
    </xf>
    <xf numFmtId="0" fontId="38" fillId="3" borderId="5" xfId="2" applyFont="1" applyFill="1" applyBorder="1" applyAlignment="1" applyProtection="1">
      <alignment horizontal="center" vertical="center" wrapText="1"/>
    </xf>
    <xf numFmtId="0" fontId="38" fillId="3" borderId="6" xfId="2" applyFont="1" applyFill="1" applyBorder="1" applyAlignment="1" applyProtection="1">
      <alignment horizontal="center" vertical="center" wrapText="1"/>
    </xf>
    <xf numFmtId="0" fontId="38" fillId="3" borderId="8" xfId="2" applyFont="1" applyFill="1" applyBorder="1" applyAlignment="1" applyProtection="1">
      <alignment horizontal="center" vertical="center" wrapText="1"/>
    </xf>
    <xf numFmtId="0" fontId="38" fillId="3" borderId="0" xfId="2" applyFont="1" applyFill="1" applyBorder="1" applyAlignment="1" applyProtection="1">
      <alignment horizontal="center" vertical="center" wrapText="1"/>
    </xf>
    <xf numFmtId="0" fontId="38" fillId="3" borderId="10" xfId="2" applyFont="1" applyFill="1" applyBorder="1" applyAlignment="1" applyProtection="1">
      <alignment horizontal="center" vertical="center" wrapText="1"/>
    </xf>
    <xf numFmtId="0" fontId="38" fillId="3" borderId="11" xfId="2" applyFont="1" applyFill="1" applyBorder="1" applyAlignment="1" applyProtection="1">
      <alignment horizontal="center" vertical="center" wrapText="1"/>
    </xf>
    <xf numFmtId="0" fontId="41" fillId="3" borderId="5" xfId="2" applyFont="1" applyFill="1" applyBorder="1" applyAlignment="1" applyProtection="1">
      <alignment horizontal="center" vertical="center"/>
    </xf>
    <xf numFmtId="0" fontId="41" fillId="3" borderId="6" xfId="2" applyFont="1" applyFill="1" applyBorder="1" applyAlignment="1" applyProtection="1">
      <alignment horizontal="center" vertical="center"/>
    </xf>
    <xf numFmtId="0" fontId="41" fillId="3" borderId="7" xfId="2" applyFont="1" applyFill="1" applyBorder="1" applyAlignment="1" applyProtection="1">
      <alignment horizontal="center" vertical="center"/>
    </xf>
    <xf numFmtId="0" fontId="41" fillId="3" borderId="8" xfId="2" applyFont="1" applyFill="1" applyBorder="1" applyAlignment="1" applyProtection="1">
      <alignment horizontal="center" vertical="center"/>
    </xf>
    <xf numFmtId="0" fontId="41" fillId="3" borderId="0" xfId="2" applyFont="1" applyFill="1" applyBorder="1" applyAlignment="1" applyProtection="1">
      <alignment horizontal="center" vertical="center"/>
    </xf>
    <xf numFmtId="0" fontId="41" fillId="3" borderId="9" xfId="2" applyFont="1" applyFill="1" applyBorder="1" applyAlignment="1" applyProtection="1">
      <alignment horizontal="center" vertical="center"/>
    </xf>
    <xf numFmtId="0" fontId="41" fillId="3" borderId="10" xfId="2" applyFont="1" applyFill="1" applyBorder="1" applyAlignment="1" applyProtection="1">
      <alignment horizontal="center" vertical="center"/>
    </xf>
    <xf numFmtId="0" fontId="41" fillId="3" borderId="11" xfId="2" applyFont="1" applyFill="1" applyBorder="1" applyAlignment="1" applyProtection="1">
      <alignment horizontal="center" vertical="center"/>
    </xf>
    <xf numFmtId="0" fontId="41" fillId="3" borderId="12" xfId="2" applyFont="1" applyFill="1" applyBorder="1" applyAlignment="1" applyProtection="1">
      <alignment horizontal="center" vertical="center"/>
    </xf>
    <xf numFmtId="49" fontId="37" fillId="2" borderId="2" xfId="1" applyNumberFormat="1" applyFont="1" applyFill="1" applyBorder="1" applyAlignment="1" applyProtection="1">
      <alignment vertical="center"/>
      <protection locked="0"/>
    </xf>
    <xf numFmtId="49" fontId="37" fillId="2" borderId="3" xfId="1" applyNumberFormat="1" applyFont="1" applyFill="1" applyBorder="1" applyAlignment="1" applyProtection="1">
      <alignment vertical="center"/>
      <protection locked="0"/>
    </xf>
    <xf numFmtId="49" fontId="37" fillId="2" borderId="4" xfId="1" applyNumberFormat="1" applyFont="1" applyFill="1" applyBorder="1" applyAlignment="1" applyProtection="1">
      <alignment vertical="center"/>
      <protection locked="0"/>
    </xf>
    <xf numFmtId="38" fontId="41" fillId="0" borderId="3" xfId="1" applyFont="1" applyFill="1" applyBorder="1" applyAlignment="1" applyProtection="1">
      <alignment horizontal="left" vertical="center" wrapText="1"/>
    </xf>
    <xf numFmtId="38" fontId="41" fillId="0" borderId="4" xfId="1" applyFont="1" applyFill="1" applyBorder="1" applyAlignment="1" applyProtection="1">
      <alignment horizontal="left" vertical="center" wrapText="1"/>
    </xf>
    <xf numFmtId="0" fontId="50" fillId="3" borderId="1" xfId="0" applyFont="1" applyFill="1" applyBorder="1" applyAlignment="1" applyProtection="1">
      <alignment horizontal="center" vertical="center"/>
    </xf>
    <xf numFmtId="0" fontId="72" fillId="0" borderId="1" xfId="0" applyFont="1" applyFill="1" applyBorder="1" applyAlignment="1" applyProtection="1">
      <alignment horizontal="center" vertical="center" shrinkToFit="1"/>
      <protection locked="0"/>
    </xf>
    <xf numFmtId="0" fontId="90" fillId="0" borderId="2" xfId="0" applyFont="1" applyFill="1" applyBorder="1" applyAlignment="1" applyProtection="1">
      <alignment horizontal="center" vertical="center" shrinkToFit="1"/>
      <protection locked="0"/>
    </xf>
    <xf numFmtId="0" fontId="90" fillId="0" borderId="3" xfId="0" applyFont="1" applyFill="1" applyBorder="1" applyAlignment="1" applyProtection="1">
      <alignment horizontal="center" vertical="center" shrinkToFit="1"/>
      <protection locked="0"/>
    </xf>
    <xf numFmtId="0" fontId="90" fillId="0" borderId="4" xfId="0" applyFont="1" applyFill="1" applyBorder="1" applyAlignment="1" applyProtection="1">
      <alignment horizontal="center" vertical="center" shrinkToFit="1"/>
      <protection locked="0"/>
    </xf>
    <xf numFmtId="0" fontId="50" fillId="3" borderId="2" xfId="0" applyFont="1" applyFill="1" applyBorder="1" applyAlignment="1" applyProtection="1">
      <alignment horizontal="center" vertical="center"/>
    </xf>
    <xf numFmtId="49" fontId="37" fillId="2" borderId="2" xfId="1" applyNumberFormat="1" applyFont="1" applyFill="1" applyBorder="1" applyAlignment="1" applyProtection="1">
      <alignment horizontal="left" vertical="center"/>
      <protection locked="0"/>
    </xf>
    <xf numFmtId="49" fontId="37" fillId="2" borderId="3" xfId="1" applyNumberFormat="1" applyFont="1" applyFill="1" applyBorder="1" applyAlignment="1" applyProtection="1">
      <alignment horizontal="left" vertical="center"/>
      <protection locked="0"/>
    </xf>
    <xf numFmtId="49" fontId="37" fillId="2" borderId="4" xfId="1" applyNumberFormat="1" applyFont="1" applyFill="1" applyBorder="1" applyAlignment="1" applyProtection="1">
      <alignment horizontal="left" vertical="center"/>
      <protection locked="0"/>
    </xf>
    <xf numFmtId="38" fontId="37" fillId="2" borderId="3" xfId="1" applyFont="1" applyFill="1" applyBorder="1" applyAlignment="1" applyProtection="1">
      <alignment horizontal="center" vertical="center"/>
      <protection locked="0"/>
    </xf>
    <xf numFmtId="38" fontId="41" fillId="3" borderId="2" xfId="1" applyFont="1" applyFill="1" applyBorder="1" applyAlignment="1" applyProtection="1">
      <alignment horizontal="center" vertical="center"/>
    </xf>
    <xf numFmtId="38" fontId="41" fillId="3" borderId="3" xfId="1" applyFont="1" applyFill="1" applyBorder="1" applyAlignment="1" applyProtection="1">
      <alignment horizontal="center" vertical="center"/>
    </xf>
    <xf numFmtId="0" fontId="38" fillId="3" borderId="7" xfId="2" applyFont="1" applyFill="1" applyBorder="1" applyAlignment="1" applyProtection="1">
      <alignment horizontal="center" vertical="center" wrapText="1"/>
    </xf>
    <xf numFmtId="0" fontId="38" fillId="3" borderId="9" xfId="2" applyFont="1" applyFill="1" applyBorder="1" applyAlignment="1" applyProtection="1">
      <alignment horizontal="center" vertical="center" wrapText="1"/>
    </xf>
    <xf numFmtId="0" fontId="38" fillId="3" borderId="12" xfId="2" applyFont="1" applyFill="1" applyBorder="1" applyAlignment="1" applyProtection="1">
      <alignment horizontal="center" vertical="center" wrapText="1"/>
    </xf>
    <xf numFmtId="0" fontId="39" fillId="2" borderId="0" xfId="2" applyFont="1" applyFill="1" applyBorder="1" applyAlignment="1" applyProtection="1">
      <alignment vertical="center"/>
    </xf>
    <xf numFmtId="0" fontId="37" fillId="2" borderId="0" xfId="0" applyFont="1" applyFill="1" applyAlignment="1" applyProtection="1">
      <alignment vertical="center" wrapText="1"/>
    </xf>
    <xf numFmtId="0" fontId="41" fillId="2" borderId="0" xfId="2" applyFont="1" applyFill="1" applyBorder="1" applyAlignment="1" applyProtection="1">
      <alignment vertical="center"/>
    </xf>
    <xf numFmtId="0" fontId="37" fillId="3" borderId="8" xfId="0" applyFont="1" applyFill="1" applyBorder="1" applyAlignment="1" applyProtection="1">
      <alignment horizontal="center" vertical="center"/>
    </xf>
    <xf numFmtId="0" fontId="37" fillId="3" borderId="0" xfId="0" applyFont="1" applyFill="1" applyBorder="1" applyAlignment="1" applyProtection="1">
      <alignment horizontal="center" vertical="center"/>
    </xf>
    <xf numFmtId="0" fontId="37" fillId="3" borderId="9" xfId="0" applyFont="1" applyFill="1" applyBorder="1" applyAlignment="1" applyProtection="1">
      <alignment horizontal="center" vertical="center"/>
    </xf>
    <xf numFmtId="0" fontId="50" fillId="2" borderId="1" xfId="0" applyFont="1" applyFill="1" applyBorder="1" applyAlignment="1" applyProtection="1">
      <alignment horizontal="center" vertical="center"/>
    </xf>
    <xf numFmtId="0" fontId="50" fillId="3" borderId="6" xfId="0" applyFont="1" applyFill="1" applyBorder="1" applyAlignment="1" applyProtection="1">
      <alignment horizontal="center" vertical="center" wrapText="1"/>
    </xf>
    <xf numFmtId="0" fontId="50" fillId="3" borderId="7" xfId="0" applyFont="1" applyFill="1" applyBorder="1" applyAlignment="1" applyProtection="1">
      <alignment horizontal="center" vertical="center" wrapText="1"/>
    </xf>
    <xf numFmtId="0" fontId="50" fillId="3" borderId="11" xfId="0" applyFont="1" applyFill="1" applyBorder="1" applyAlignment="1" applyProtection="1">
      <alignment horizontal="center" vertical="center" wrapText="1"/>
    </xf>
    <xf numFmtId="0" fontId="50" fillId="3" borderId="12" xfId="0" applyFont="1" applyFill="1" applyBorder="1" applyAlignment="1" applyProtection="1">
      <alignment horizontal="center" vertical="center" wrapText="1"/>
    </xf>
    <xf numFmtId="0" fontId="50" fillId="3" borderId="6" xfId="0" applyFont="1" applyFill="1" applyBorder="1" applyAlignment="1" applyProtection="1">
      <alignment horizontal="center" vertical="center"/>
    </xf>
    <xf numFmtId="0" fontId="50" fillId="3" borderId="7" xfId="0" applyFont="1" applyFill="1" applyBorder="1" applyAlignment="1" applyProtection="1">
      <alignment horizontal="center" vertical="center"/>
    </xf>
    <xf numFmtId="0" fontId="50" fillId="3" borderId="11" xfId="0" applyFont="1" applyFill="1" applyBorder="1" applyAlignment="1" applyProtection="1">
      <alignment horizontal="center" vertical="center"/>
    </xf>
    <xf numFmtId="0" fontId="50" fillId="3" borderId="12" xfId="0" applyFont="1" applyFill="1" applyBorder="1" applyAlignment="1" applyProtection="1">
      <alignment horizontal="center" vertical="center"/>
    </xf>
    <xf numFmtId="0" fontId="50" fillId="0" borderId="1" xfId="0" applyFont="1" applyFill="1" applyBorder="1" applyAlignment="1" applyProtection="1">
      <alignment horizontal="center" vertical="center"/>
    </xf>
    <xf numFmtId="49" fontId="73" fillId="0" borderId="1" xfId="7" applyNumberFormat="1" applyFont="1" applyFill="1" applyBorder="1" applyAlignment="1" applyProtection="1">
      <alignment horizontal="center" vertical="center" shrinkToFit="1"/>
      <protection locked="0"/>
    </xf>
    <xf numFmtId="38" fontId="72" fillId="0" borderId="1" xfId="70" applyFont="1" applyFill="1" applyBorder="1" applyAlignment="1" applyProtection="1">
      <alignment vertical="center" shrinkToFit="1"/>
      <protection locked="0"/>
    </xf>
    <xf numFmtId="38" fontId="72" fillId="0" borderId="2" xfId="70" applyFont="1" applyFill="1" applyBorder="1" applyAlignment="1" applyProtection="1">
      <alignment vertical="center" shrinkToFit="1"/>
      <protection locked="0"/>
    </xf>
    <xf numFmtId="0" fontId="50" fillId="0" borderId="4" xfId="0" applyFont="1" applyFill="1" applyBorder="1" applyAlignment="1" applyProtection="1">
      <alignment vertical="center"/>
    </xf>
    <xf numFmtId="0" fontId="50" fillId="0" borderId="1" xfId="0" applyFont="1" applyFill="1" applyBorder="1" applyAlignment="1" applyProtection="1">
      <alignment vertical="center"/>
    </xf>
    <xf numFmtId="49" fontId="50" fillId="0" borderId="105" xfId="0" applyNumberFormat="1" applyFont="1" applyFill="1" applyBorder="1" applyAlignment="1" applyProtection="1">
      <alignment vertical="center"/>
    </xf>
    <xf numFmtId="49" fontId="50" fillId="0" borderId="103" xfId="0" applyNumberFormat="1" applyFont="1" applyFill="1" applyBorder="1" applyAlignment="1" applyProtection="1">
      <alignment vertical="center"/>
    </xf>
    <xf numFmtId="0" fontId="72" fillId="0" borderId="1" xfId="0" applyFont="1" applyFill="1" applyBorder="1" applyAlignment="1" applyProtection="1">
      <alignment horizontal="right" vertical="center" shrinkToFit="1"/>
      <protection locked="0"/>
    </xf>
    <xf numFmtId="0" fontId="72" fillId="0" borderId="2" xfId="0" applyFont="1" applyFill="1" applyBorder="1" applyAlignment="1" applyProtection="1">
      <alignment horizontal="right" vertical="center" shrinkToFit="1"/>
      <protection locked="0"/>
    </xf>
    <xf numFmtId="49" fontId="50" fillId="0" borderId="4" xfId="0" applyNumberFormat="1" applyFont="1" applyFill="1" applyBorder="1" applyAlignment="1" applyProtection="1">
      <alignment vertical="center"/>
    </xf>
    <xf numFmtId="49" fontId="50" fillId="0" borderId="1" xfId="0" applyNumberFormat="1" applyFont="1" applyFill="1" applyBorder="1" applyAlignment="1" applyProtection="1">
      <alignment vertical="center"/>
    </xf>
    <xf numFmtId="0" fontId="50" fillId="0" borderId="4" xfId="0" applyFont="1" applyFill="1" applyBorder="1" applyAlignment="1" applyProtection="1">
      <alignment horizontal="left" vertical="center"/>
    </xf>
    <xf numFmtId="0" fontId="50" fillId="0" borderId="1" xfId="0" applyFont="1" applyFill="1" applyBorder="1" applyAlignment="1" applyProtection="1">
      <alignment horizontal="left" vertical="center"/>
    </xf>
    <xf numFmtId="181" fontId="72" fillId="0" borderId="103" xfId="0" applyNumberFormat="1" applyFont="1" applyFill="1" applyBorder="1" applyAlignment="1" applyProtection="1">
      <alignment horizontal="right" vertical="center"/>
      <protection locked="0"/>
    </xf>
    <xf numFmtId="181" fontId="72" fillId="0" borderId="104" xfId="0" applyNumberFormat="1" applyFont="1" applyFill="1" applyBorder="1" applyAlignment="1" applyProtection="1">
      <alignment horizontal="right" vertical="center"/>
      <protection locked="0"/>
    </xf>
    <xf numFmtId="0" fontId="50" fillId="3" borderId="1" xfId="0" applyFont="1" applyFill="1" applyBorder="1" applyAlignment="1" applyProtection="1">
      <alignment horizontal="left" vertical="center"/>
    </xf>
    <xf numFmtId="0" fontId="72" fillId="2" borderId="1" xfId="0" applyFont="1" applyFill="1" applyBorder="1" applyAlignment="1" applyProtection="1">
      <alignment horizontal="center" vertical="center"/>
      <protection locked="0"/>
    </xf>
    <xf numFmtId="0" fontId="90" fillId="0" borderId="104" xfId="0" applyFont="1" applyFill="1" applyBorder="1" applyAlignment="1" applyProtection="1">
      <alignment horizontal="center" vertical="center" shrinkToFit="1"/>
      <protection locked="0"/>
    </xf>
    <xf numFmtId="0" fontId="90" fillId="0" borderId="106" xfId="0" applyFont="1" applyFill="1" applyBorder="1" applyAlignment="1" applyProtection="1">
      <alignment horizontal="center" vertical="center" shrinkToFit="1"/>
      <protection locked="0"/>
    </xf>
    <xf numFmtId="0" fontId="90" fillId="0" borderId="105" xfId="0" applyFont="1" applyFill="1" applyBorder="1" applyAlignment="1" applyProtection="1">
      <alignment horizontal="center" vertical="center" shrinkToFit="1"/>
      <protection locked="0"/>
    </xf>
    <xf numFmtId="0" fontId="50" fillId="0" borderId="19" xfId="0" applyFont="1" applyFill="1" applyBorder="1" applyAlignment="1" applyProtection="1">
      <alignment horizontal="center" vertical="center"/>
    </xf>
    <xf numFmtId="0" fontId="72" fillId="0" borderId="19" xfId="0" applyFont="1" applyFill="1" applyBorder="1" applyAlignment="1" applyProtection="1">
      <alignment horizontal="center" vertical="center" shrinkToFit="1"/>
      <protection locked="0"/>
    </xf>
    <xf numFmtId="0" fontId="90" fillId="0" borderId="145" xfId="0" applyFont="1" applyFill="1" applyBorder="1" applyAlignment="1" applyProtection="1">
      <alignment horizontal="center" vertical="center" shrinkToFit="1"/>
      <protection locked="0"/>
    </xf>
    <xf numFmtId="0" fontId="90" fillId="0" borderId="146" xfId="0" applyFont="1" applyFill="1" applyBorder="1" applyAlignment="1" applyProtection="1">
      <alignment horizontal="center" vertical="center" shrinkToFit="1"/>
      <protection locked="0"/>
    </xf>
    <xf numFmtId="0" fontId="90" fillId="0" borderId="147" xfId="0" applyFont="1" applyFill="1" applyBorder="1" applyAlignment="1" applyProtection="1">
      <alignment horizontal="center" vertical="center" shrinkToFit="1"/>
      <protection locked="0"/>
    </xf>
    <xf numFmtId="0" fontId="50" fillId="3" borderId="103" xfId="0" applyFont="1" applyFill="1" applyBorder="1" applyAlignment="1" applyProtection="1">
      <alignment horizontal="center" vertical="center"/>
    </xf>
    <xf numFmtId="0" fontId="72" fillId="0" borderId="103" xfId="0" applyFont="1" applyFill="1" applyBorder="1" applyAlignment="1" applyProtection="1">
      <alignment horizontal="center" vertical="center" shrinkToFit="1"/>
      <protection locked="0"/>
    </xf>
    <xf numFmtId="49" fontId="73" fillId="0" borderId="103" xfId="7" applyNumberFormat="1" applyFont="1" applyFill="1" applyBorder="1" applyAlignment="1" applyProtection="1">
      <alignment horizontal="center" vertical="center" shrinkToFit="1"/>
      <protection locked="0"/>
    </xf>
    <xf numFmtId="38" fontId="72" fillId="0" borderId="103" xfId="70" applyFont="1" applyFill="1" applyBorder="1" applyAlignment="1" applyProtection="1">
      <alignment vertical="center" shrinkToFit="1"/>
      <protection locked="0"/>
    </xf>
    <xf numFmtId="38" fontId="72" fillId="0" borderId="104" xfId="70" applyFont="1" applyFill="1" applyBorder="1" applyAlignment="1" applyProtection="1">
      <alignment vertical="center" shrinkToFit="1"/>
      <protection locked="0"/>
    </xf>
    <xf numFmtId="0" fontId="50" fillId="0" borderId="105" xfId="0" applyFont="1" applyFill="1" applyBorder="1" applyAlignment="1" applyProtection="1">
      <alignment vertical="center"/>
    </xf>
    <xf numFmtId="0" fontId="50" fillId="0" borderId="103" xfId="0" applyFont="1" applyFill="1" applyBorder="1" applyAlignment="1" applyProtection="1">
      <alignment vertical="center"/>
    </xf>
    <xf numFmtId="0" fontId="72" fillId="0" borderId="103" xfId="0" applyFont="1" applyFill="1" applyBorder="1" applyAlignment="1" applyProtection="1">
      <alignment horizontal="right" vertical="center" shrinkToFit="1"/>
      <protection locked="0"/>
    </xf>
    <xf numFmtId="0" fontId="72" fillId="0" borderId="104" xfId="0" applyFont="1" applyFill="1" applyBorder="1" applyAlignment="1" applyProtection="1">
      <alignment horizontal="right" vertical="center" shrinkToFit="1"/>
      <protection locked="0"/>
    </xf>
    <xf numFmtId="0" fontId="50" fillId="0" borderId="105" xfId="0" applyFont="1" applyFill="1" applyBorder="1" applyAlignment="1" applyProtection="1">
      <alignment horizontal="left" vertical="center"/>
    </xf>
    <xf numFmtId="0" fontId="50" fillId="0" borderId="103" xfId="0" applyFont="1" applyFill="1" applyBorder="1" applyAlignment="1" applyProtection="1">
      <alignment horizontal="left" vertical="center"/>
    </xf>
    <xf numFmtId="49" fontId="73" fillId="0" borderId="19" xfId="7" applyNumberFormat="1" applyFont="1" applyFill="1" applyBorder="1" applyAlignment="1" applyProtection="1">
      <alignment horizontal="center" vertical="center" shrinkToFit="1"/>
      <protection locked="0"/>
    </xf>
    <xf numFmtId="38" fontId="72" fillId="0" borderId="19" xfId="70" applyFont="1" applyFill="1" applyBorder="1" applyAlignment="1" applyProtection="1">
      <alignment vertical="center" shrinkToFit="1"/>
      <protection locked="0"/>
    </xf>
    <xf numFmtId="38" fontId="72" fillId="0" borderId="10" xfId="70" applyFont="1" applyFill="1" applyBorder="1" applyAlignment="1" applyProtection="1">
      <alignment vertical="center" shrinkToFit="1"/>
      <protection locked="0"/>
    </xf>
    <xf numFmtId="0" fontId="50" fillId="0" borderId="12" xfId="0" applyFont="1" applyFill="1" applyBorder="1" applyAlignment="1" applyProtection="1">
      <alignment vertical="center"/>
    </xf>
    <xf numFmtId="0" fontId="50" fillId="0" borderId="19" xfId="0" applyFont="1" applyFill="1" applyBorder="1" applyAlignment="1" applyProtection="1">
      <alignment vertical="center"/>
    </xf>
    <xf numFmtId="0" fontId="72" fillId="0" borderId="19" xfId="0" applyFont="1" applyFill="1" applyBorder="1" applyAlignment="1" applyProtection="1">
      <alignment horizontal="right" vertical="center" shrinkToFit="1"/>
      <protection locked="0"/>
    </xf>
    <xf numFmtId="0" fontId="72" fillId="0" borderId="10" xfId="0" applyFont="1" applyFill="1" applyBorder="1" applyAlignment="1" applyProtection="1">
      <alignment horizontal="right" vertical="center" shrinkToFit="1"/>
      <protection locked="0"/>
    </xf>
    <xf numFmtId="0" fontId="50" fillId="0" borderId="12" xfId="0" applyFont="1" applyFill="1" applyBorder="1" applyAlignment="1" applyProtection="1">
      <alignment horizontal="left" vertical="center"/>
    </xf>
    <xf numFmtId="0" fontId="50" fillId="0" borderId="19" xfId="0" applyFont="1" applyFill="1" applyBorder="1" applyAlignment="1" applyProtection="1">
      <alignment horizontal="left" vertical="center"/>
    </xf>
    <xf numFmtId="181" fontId="72" fillId="0" borderId="19" xfId="0" applyNumberFormat="1" applyFont="1" applyFill="1" applyBorder="1" applyAlignment="1" applyProtection="1">
      <alignment horizontal="right" vertical="center"/>
      <protection locked="0"/>
    </xf>
    <xf numFmtId="181" fontId="72" fillId="0" borderId="10" xfId="0" applyNumberFormat="1" applyFont="1" applyFill="1" applyBorder="1" applyAlignment="1" applyProtection="1">
      <alignment horizontal="right" vertical="center"/>
      <protection locked="0"/>
    </xf>
    <xf numFmtId="49" fontId="50" fillId="0" borderId="12" xfId="0" applyNumberFormat="1" applyFont="1" applyFill="1" applyBorder="1" applyAlignment="1" applyProtection="1">
      <alignment vertical="center"/>
    </xf>
    <xf numFmtId="49" fontId="50" fillId="0" borderId="19" xfId="0" applyNumberFormat="1" applyFont="1" applyFill="1" applyBorder="1" applyAlignment="1" applyProtection="1">
      <alignment vertical="center"/>
    </xf>
    <xf numFmtId="0" fontId="41" fillId="3" borderId="1" xfId="0" applyFont="1" applyFill="1" applyBorder="1" applyAlignment="1" applyProtection="1">
      <alignment horizontal="center" vertical="center"/>
    </xf>
    <xf numFmtId="0" fontId="41" fillId="3" borderId="2" xfId="0" applyFont="1" applyFill="1" applyBorder="1" applyAlignment="1" applyProtection="1">
      <alignment horizontal="center" vertical="center"/>
    </xf>
    <xf numFmtId="0" fontId="41" fillId="3" borderId="3" xfId="0" applyFont="1" applyFill="1" applyBorder="1" applyAlignment="1" applyProtection="1">
      <alignment horizontal="center" vertical="center"/>
    </xf>
    <xf numFmtId="0" fontId="41" fillId="3" borderId="4" xfId="0" applyFont="1" applyFill="1" applyBorder="1" applyAlignment="1" applyProtection="1">
      <alignment horizontal="center" vertical="center"/>
    </xf>
    <xf numFmtId="0" fontId="41" fillId="3" borderId="1" xfId="0" applyNumberFormat="1" applyFont="1" applyFill="1" applyBorder="1" applyAlignment="1" applyProtection="1">
      <alignment horizontal="center" vertical="center"/>
    </xf>
    <xf numFmtId="0" fontId="41" fillId="3" borderId="1" xfId="0" applyNumberFormat="1" applyFont="1" applyFill="1" applyBorder="1" applyAlignment="1" applyProtection="1">
      <alignment horizontal="center" vertical="center" wrapText="1" shrinkToFit="1"/>
    </xf>
    <xf numFmtId="0" fontId="41" fillId="2" borderId="1" xfId="0" applyFont="1" applyFill="1" applyBorder="1" applyAlignment="1" applyProtection="1">
      <alignment horizontal="center" vertical="center"/>
    </xf>
    <xf numFmtId="49" fontId="41" fillId="2" borderId="1" xfId="0" applyNumberFormat="1" applyFont="1" applyFill="1" applyBorder="1" applyAlignment="1" applyProtection="1">
      <alignment vertical="center" wrapText="1"/>
    </xf>
    <xf numFmtId="0" fontId="41" fillId="2" borderId="1" xfId="0" applyNumberFormat="1" applyFont="1" applyFill="1" applyBorder="1" applyAlignment="1" applyProtection="1">
      <alignment horizontal="center" vertical="center" shrinkToFit="1"/>
    </xf>
    <xf numFmtId="0" fontId="41" fillId="2" borderId="2" xfId="0" applyNumberFormat="1" applyFont="1" applyFill="1" applyBorder="1" applyAlignment="1" applyProtection="1">
      <alignment horizontal="left" vertical="center" wrapText="1" shrinkToFit="1"/>
    </xf>
    <xf numFmtId="0" fontId="41" fillId="2" borderId="3" xfId="0" applyNumberFormat="1" applyFont="1" applyFill="1" applyBorder="1" applyAlignment="1" applyProtection="1">
      <alignment horizontal="left" vertical="center" wrapText="1" shrinkToFit="1"/>
    </xf>
    <xf numFmtId="0" fontId="41" fillId="2" borderId="4" xfId="0" applyNumberFormat="1" applyFont="1" applyFill="1" applyBorder="1" applyAlignment="1" applyProtection="1">
      <alignment horizontal="left" vertical="center" wrapText="1" shrinkToFit="1"/>
    </xf>
    <xf numFmtId="38" fontId="41" fillId="2" borderId="3" xfId="1" applyFont="1" applyFill="1" applyBorder="1" applyAlignment="1" applyProtection="1">
      <alignment horizontal="center" vertical="center"/>
    </xf>
    <xf numFmtId="49" fontId="37" fillId="2" borderId="1" xfId="0" applyNumberFormat="1" applyFont="1" applyFill="1" applyBorder="1" applyAlignment="1" applyProtection="1">
      <alignment vertical="center" wrapText="1"/>
      <protection locked="0"/>
    </xf>
    <xf numFmtId="49" fontId="37" fillId="2" borderId="1" xfId="0" applyNumberFormat="1" applyFont="1" applyFill="1" applyBorder="1" applyAlignment="1" applyProtection="1">
      <alignment horizontal="left" vertical="center" wrapText="1" shrinkToFit="1"/>
      <protection locked="0"/>
    </xf>
    <xf numFmtId="49" fontId="37" fillId="2" borderId="2" xfId="0" applyNumberFormat="1" applyFont="1" applyFill="1" applyBorder="1" applyAlignment="1" applyProtection="1">
      <alignment horizontal="left" vertical="center" wrapText="1"/>
      <protection locked="0"/>
    </xf>
    <xf numFmtId="49" fontId="37" fillId="2" borderId="3" xfId="0" applyNumberFormat="1" applyFont="1" applyFill="1" applyBorder="1" applyAlignment="1" applyProtection="1">
      <alignment horizontal="left" vertical="center" wrapText="1"/>
      <protection locked="0"/>
    </xf>
    <xf numFmtId="49" fontId="37" fillId="2" borderId="4" xfId="0" applyNumberFormat="1" applyFont="1" applyFill="1" applyBorder="1" applyAlignment="1" applyProtection="1">
      <alignment horizontal="left" vertical="center" wrapText="1"/>
      <protection locked="0"/>
    </xf>
    <xf numFmtId="49" fontId="37" fillId="2" borderId="2" xfId="0" applyNumberFormat="1" applyFont="1" applyFill="1" applyBorder="1" applyAlignment="1" applyProtection="1">
      <alignment horizontal="left" vertical="center" wrapText="1" shrinkToFit="1"/>
      <protection locked="0"/>
    </xf>
    <xf numFmtId="49" fontId="37" fillId="2" borderId="3" xfId="0" applyNumberFormat="1" applyFont="1" applyFill="1" applyBorder="1" applyAlignment="1" applyProtection="1">
      <alignment horizontal="left" vertical="center" wrapText="1" shrinkToFit="1"/>
      <protection locked="0"/>
    </xf>
    <xf numFmtId="49" fontId="37" fillId="2" borderId="4" xfId="0" applyNumberFormat="1" applyFont="1" applyFill="1" applyBorder="1" applyAlignment="1" applyProtection="1">
      <alignment horizontal="left" vertical="center" wrapText="1" shrinkToFit="1"/>
      <protection locked="0"/>
    </xf>
    <xf numFmtId="0" fontId="41" fillId="3" borderId="2" xfId="2" applyFont="1" applyFill="1" applyBorder="1" applyAlignment="1" applyProtection="1">
      <alignment horizontal="left" vertical="center"/>
    </xf>
    <xf numFmtId="0" fontId="41" fillId="3" borderId="3" xfId="2" applyFont="1" applyFill="1" applyBorder="1" applyAlignment="1" applyProtection="1">
      <alignment horizontal="left" vertical="center"/>
    </xf>
    <xf numFmtId="0" fontId="41" fillId="3" borderId="4" xfId="2" applyFont="1" applyFill="1" applyBorder="1" applyAlignment="1" applyProtection="1">
      <alignment horizontal="left" vertical="center"/>
    </xf>
    <xf numFmtId="0" fontId="41" fillId="3" borderId="1" xfId="2" applyFont="1" applyFill="1" applyBorder="1" applyAlignment="1" applyProtection="1">
      <alignment vertical="center"/>
    </xf>
    <xf numFmtId="0" fontId="41" fillId="3" borderId="2" xfId="0" applyNumberFormat="1" applyFont="1" applyFill="1" applyBorder="1" applyAlignment="1" applyProtection="1">
      <alignment horizontal="center" vertical="center" wrapText="1" shrinkToFit="1"/>
    </xf>
    <xf numFmtId="0" fontId="41" fillId="3" borderId="3" xfId="0" applyNumberFormat="1" applyFont="1" applyFill="1" applyBorder="1" applyAlignment="1" applyProtection="1">
      <alignment horizontal="center" vertical="center" wrapText="1" shrinkToFit="1"/>
    </xf>
    <xf numFmtId="0" fontId="41" fillId="3" borderId="4" xfId="0" applyNumberFormat="1" applyFont="1" applyFill="1" applyBorder="1" applyAlignment="1" applyProtection="1">
      <alignment horizontal="center" vertical="center" wrapText="1" shrinkToFit="1"/>
    </xf>
    <xf numFmtId="0" fontId="41" fillId="3" borderId="2" xfId="0" applyFont="1" applyFill="1" applyBorder="1" applyAlignment="1" applyProtection="1">
      <alignment horizontal="center" vertical="center" wrapText="1"/>
    </xf>
    <xf numFmtId="0" fontId="41" fillId="3" borderId="3" xfId="0" applyFont="1" applyFill="1" applyBorder="1" applyAlignment="1" applyProtection="1">
      <alignment horizontal="center" vertical="center" wrapText="1"/>
    </xf>
    <xf numFmtId="0" fontId="41" fillId="3" borderId="4" xfId="0" applyFont="1" applyFill="1" applyBorder="1" applyAlignment="1" applyProtection="1">
      <alignment horizontal="center" vertical="center" wrapText="1"/>
    </xf>
    <xf numFmtId="49" fontId="41" fillId="2" borderId="2" xfId="0" applyNumberFormat="1" applyFont="1" applyFill="1" applyBorder="1" applyAlignment="1" applyProtection="1">
      <alignment horizontal="left" vertical="center" wrapText="1"/>
    </xf>
    <xf numFmtId="49" fontId="41" fillId="2" borderId="3" xfId="0" applyNumberFormat="1" applyFont="1" applyFill="1" applyBorder="1" applyAlignment="1" applyProtection="1">
      <alignment horizontal="left" vertical="center" wrapText="1"/>
    </xf>
    <xf numFmtId="49" fontId="41" fillId="2" borderId="4" xfId="0" applyNumberFormat="1" applyFont="1" applyFill="1" applyBorder="1" applyAlignment="1" applyProtection="1">
      <alignment horizontal="left" vertical="center" wrapText="1"/>
    </xf>
    <xf numFmtId="0" fontId="56" fillId="5" borderId="133" xfId="0" applyFont="1" applyFill="1" applyBorder="1" applyAlignment="1" applyProtection="1">
      <alignment horizontal="center" vertical="center"/>
    </xf>
    <xf numFmtId="0" fontId="56" fillId="5" borderId="134" xfId="0" applyFont="1" applyFill="1" applyBorder="1" applyAlignment="1" applyProtection="1">
      <alignment horizontal="center" vertical="center"/>
    </xf>
    <xf numFmtId="0" fontId="56" fillId="5" borderId="135" xfId="0" applyFont="1" applyFill="1" applyBorder="1" applyAlignment="1" applyProtection="1">
      <alignment horizontal="center" vertical="center"/>
    </xf>
    <xf numFmtId="0" fontId="56" fillId="2" borderId="122" xfId="0" applyFont="1" applyFill="1" applyBorder="1" applyAlignment="1" applyProtection="1">
      <alignment horizontal="center" vertical="center" wrapText="1"/>
    </xf>
    <xf numFmtId="0" fontId="56" fillId="2" borderId="125" xfId="0" applyFont="1" applyFill="1" applyBorder="1" applyAlignment="1" applyProtection="1">
      <alignment vertical="center" wrapText="1"/>
    </xf>
    <xf numFmtId="0" fontId="56" fillId="2" borderId="127" xfId="0" applyFont="1" applyFill="1" applyBorder="1" applyAlignment="1" applyProtection="1">
      <alignment vertical="center" wrapText="1"/>
    </xf>
    <xf numFmtId="0" fontId="56" fillId="2" borderId="126" xfId="0" applyFont="1" applyFill="1" applyBorder="1" applyAlignment="1" applyProtection="1">
      <alignment vertical="center" wrapText="1"/>
    </xf>
    <xf numFmtId="0" fontId="56" fillId="2" borderId="125" xfId="0" applyFont="1" applyFill="1" applyBorder="1" applyAlignment="1" applyProtection="1">
      <alignment horizontal="left" vertical="center" wrapText="1"/>
    </xf>
    <xf numFmtId="0" fontId="56" fillId="2" borderId="127" xfId="0" applyFont="1" applyFill="1" applyBorder="1" applyAlignment="1" applyProtection="1">
      <alignment horizontal="left" vertical="center" wrapText="1"/>
    </xf>
    <xf numFmtId="0" fontId="56" fillId="2" borderId="126" xfId="0" applyFont="1" applyFill="1" applyBorder="1" applyAlignment="1" applyProtection="1">
      <alignment horizontal="left" vertical="center" wrapText="1"/>
    </xf>
    <xf numFmtId="0" fontId="56" fillId="2" borderId="125" xfId="0" applyNumberFormat="1" applyFont="1" applyFill="1" applyBorder="1" applyAlignment="1" applyProtection="1">
      <alignment horizontal="center" vertical="center" wrapText="1"/>
    </xf>
    <xf numFmtId="0" fontId="56" fillId="2" borderId="127" xfId="0" applyNumberFormat="1" applyFont="1" applyFill="1" applyBorder="1" applyAlignment="1" applyProtection="1">
      <alignment horizontal="center" vertical="center" wrapText="1"/>
    </xf>
    <xf numFmtId="0" fontId="56" fillId="2" borderId="126" xfId="0" applyNumberFormat="1" applyFont="1" applyFill="1" applyBorder="1" applyAlignment="1" applyProtection="1">
      <alignment horizontal="center" vertical="center" wrapText="1"/>
    </xf>
    <xf numFmtId="0" fontId="56" fillId="2" borderId="125" xfId="0" applyNumberFormat="1" applyFont="1" applyFill="1" applyBorder="1" applyAlignment="1" applyProtection="1">
      <alignment horizontal="left" vertical="center" wrapText="1" shrinkToFit="1"/>
    </xf>
    <xf numFmtId="0" fontId="56" fillId="2" borderId="127" xfId="0" applyNumberFormat="1" applyFont="1" applyFill="1" applyBorder="1" applyAlignment="1" applyProtection="1">
      <alignment horizontal="left" vertical="center" wrapText="1" shrinkToFit="1"/>
    </xf>
    <xf numFmtId="0" fontId="56" fillId="2" borderId="126" xfId="0" applyNumberFormat="1" applyFont="1" applyFill="1" applyBorder="1" applyAlignment="1" applyProtection="1">
      <alignment horizontal="left" vertical="center" wrapText="1" shrinkToFit="1"/>
    </xf>
    <xf numFmtId="0" fontId="56" fillId="2" borderId="120" xfId="0" applyFont="1" applyFill="1" applyBorder="1" applyAlignment="1" applyProtection="1">
      <alignment horizontal="center" vertical="center" wrapText="1"/>
    </xf>
    <xf numFmtId="0" fontId="56" fillId="2" borderId="123" xfId="0" applyFont="1" applyFill="1" applyBorder="1" applyAlignment="1" applyProtection="1">
      <alignment vertical="center" wrapText="1"/>
    </xf>
    <xf numFmtId="0" fontId="56" fillId="2" borderId="0" xfId="0" applyFont="1" applyFill="1" applyBorder="1" applyAlignment="1" applyProtection="1">
      <alignment vertical="center" wrapText="1"/>
    </xf>
    <xf numFmtId="0" fontId="56" fillId="2" borderId="124" xfId="0" applyFont="1" applyFill="1" applyBorder="1" applyAlignment="1" applyProtection="1">
      <alignment vertical="center" wrapText="1"/>
    </xf>
    <xf numFmtId="0" fontId="56" fillId="2" borderId="123" xfId="0" applyFont="1" applyFill="1" applyBorder="1" applyAlignment="1" applyProtection="1">
      <alignment horizontal="left" vertical="center" wrapText="1"/>
    </xf>
    <xf numFmtId="0" fontId="56" fillId="2" borderId="0" xfId="0" applyFont="1" applyFill="1" applyBorder="1" applyAlignment="1" applyProtection="1">
      <alignment horizontal="left" vertical="center" wrapText="1"/>
    </xf>
    <xf numFmtId="0" fontId="56" fillId="2" borderId="124" xfId="0" applyFont="1" applyFill="1" applyBorder="1" applyAlignment="1" applyProtection="1">
      <alignment horizontal="left" vertical="center" wrapText="1"/>
    </xf>
    <xf numFmtId="0" fontId="56" fillId="2" borderId="123" xfId="0" applyNumberFormat="1" applyFont="1" applyFill="1" applyBorder="1" applyAlignment="1" applyProtection="1">
      <alignment horizontal="center" vertical="center" wrapText="1"/>
    </xf>
    <xf numFmtId="0" fontId="56" fillId="2" borderId="0" xfId="0" applyNumberFormat="1" applyFont="1" applyFill="1" applyBorder="1" applyAlignment="1" applyProtection="1">
      <alignment horizontal="center" vertical="center" wrapText="1"/>
    </xf>
    <xf numFmtId="0" fontId="56" fillId="2" borderId="124" xfId="0" applyNumberFormat="1" applyFont="1" applyFill="1" applyBorder="1" applyAlignment="1" applyProtection="1">
      <alignment horizontal="center" vertical="center" wrapText="1"/>
    </xf>
    <xf numFmtId="0" fontId="56" fillId="2" borderId="123" xfId="0" applyNumberFormat="1" applyFont="1" applyFill="1" applyBorder="1" applyAlignment="1" applyProtection="1">
      <alignment horizontal="left" vertical="center" wrapText="1" shrinkToFit="1"/>
    </xf>
    <xf numFmtId="0" fontId="56" fillId="2" borderId="0" xfId="0" applyNumberFormat="1" applyFont="1" applyFill="1" applyBorder="1" applyAlignment="1" applyProtection="1">
      <alignment horizontal="left" vertical="center" wrapText="1" shrinkToFit="1"/>
    </xf>
    <xf numFmtId="0" fontId="56" fillId="2" borderId="124" xfId="0" applyNumberFormat="1" applyFont="1" applyFill="1" applyBorder="1" applyAlignment="1" applyProtection="1">
      <alignment horizontal="left" vertical="center" wrapText="1" shrinkToFit="1"/>
    </xf>
    <xf numFmtId="0" fontId="56" fillId="5" borderId="121" xfId="0" applyFont="1" applyFill="1" applyBorder="1" applyAlignment="1" applyProtection="1">
      <alignment horizontal="center" vertical="center" wrapText="1"/>
    </xf>
    <xf numFmtId="0" fontId="56" fillId="5" borderId="43" xfId="0" applyFont="1" applyFill="1" applyBorder="1" applyAlignment="1" applyProtection="1">
      <alignment horizontal="center" vertical="center" wrapText="1"/>
    </xf>
    <xf numFmtId="0" fontId="56" fillId="5" borderId="55" xfId="0" applyFont="1" applyFill="1" applyBorder="1" applyAlignment="1" applyProtection="1">
      <alignment vertical="center" wrapText="1"/>
    </xf>
    <xf numFmtId="0" fontId="56" fillId="5" borderId="0" xfId="0" applyFont="1" applyFill="1" applyBorder="1" applyAlignment="1" applyProtection="1">
      <alignment vertical="center" wrapText="1"/>
    </xf>
    <xf numFmtId="0" fontId="56" fillId="5" borderId="78" xfId="0" applyFont="1" applyFill="1" applyBorder="1" applyAlignment="1" applyProtection="1">
      <alignment vertical="center" wrapText="1"/>
    </xf>
    <xf numFmtId="0" fontId="56" fillId="5" borderId="55" xfId="0" applyFont="1" applyFill="1" applyBorder="1" applyAlignment="1" applyProtection="1">
      <alignment horizontal="left" vertical="center" wrapText="1"/>
    </xf>
    <xf numFmtId="0" fontId="56" fillId="5" borderId="0" xfId="0" applyFont="1" applyFill="1" applyBorder="1" applyAlignment="1" applyProtection="1">
      <alignment horizontal="left" vertical="center" wrapText="1"/>
    </xf>
    <xf numFmtId="0" fontId="56" fillId="5" borderId="78" xfId="0" applyFont="1" applyFill="1" applyBorder="1" applyAlignment="1" applyProtection="1">
      <alignment horizontal="left" vertical="center" wrapText="1"/>
    </xf>
    <xf numFmtId="0" fontId="56" fillId="5" borderId="55" xfId="0" applyNumberFormat="1" applyFont="1" applyFill="1" applyBorder="1" applyAlignment="1" applyProtection="1">
      <alignment horizontal="center" vertical="center" wrapText="1"/>
    </xf>
    <xf numFmtId="0" fontId="56" fillId="5" borderId="0" xfId="0" applyNumberFormat="1" applyFont="1" applyFill="1" applyBorder="1" applyAlignment="1" applyProtection="1">
      <alignment horizontal="center" vertical="center" wrapText="1"/>
    </xf>
    <xf numFmtId="0" fontId="56" fillId="5" borderId="78" xfId="0" applyNumberFormat="1" applyFont="1" applyFill="1" applyBorder="1" applyAlignment="1" applyProtection="1">
      <alignment horizontal="center" vertical="center" wrapText="1"/>
    </xf>
    <xf numFmtId="0" fontId="56" fillId="5" borderId="55" xfId="0" applyNumberFormat="1" applyFont="1" applyFill="1" applyBorder="1" applyAlignment="1" applyProtection="1">
      <alignment horizontal="left" vertical="center" wrapText="1" shrinkToFit="1"/>
    </xf>
    <xf numFmtId="0" fontId="56" fillId="5" borderId="0" xfId="0" applyNumberFormat="1" applyFont="1" applyFill="1" applyBorder="1" applyAlignment="1" applyProtection="1">
      <alignment horizontal="left" vertical="center" wrapText="1" shrinkToFit="1"/>
    </xf>
    <xf numFmtId="0" fontId="56" fillId="5" borderId="78" xfId="0" applyNumberFormat="1" applyFont="1" applyFill="1" applyBorder="1" applyAlignment="1" applyProtection="1">
      <alignment horizontal="left" vertical="center" wrapText="1" shrinkToFit="1"/>
    </xf>
    <xf numFmtId="0" fontId="56" fillId="5" borderId="124" xfId="0" applyNumberFormat="1" applyFont="1" applyFill="1" applyBorder="1" applyAlignment="1" applyProtection="1">
      <alignment horizontal="left" vertical="center" wrapText="1" shrinkToFit="1"/>
    </xf>
    <xf numFmtId="0" fontId="56" fillId="7" borderId="115" xfId="0" applyFont="1" applyFill="1" applyBorder="1" applyAlignment="1" applyProtection="1">
      <alignment horizontal="center" vertical="center" wrapText="1"/>
    </xf>
    <xf numFmtId="0" fontId="56" fillId="7" borderId="116" xfId="0" applyFont="1" applyFill="1" applyBorder="1" applyAlignment="1" applyProtection="1">
      <alignment horizontal="center" vertical="center" wrapText="1"/>
    </xf>
    <xf numFmtId="0" fontId="56" fillId="7" borderId="116" xfId="0" applyNumberFormat="1" applyFont="1" applyFill="1" applyBorder="1" applyAlignment="1" applyProtection="1">
      <alignment horizontal="center" vertical="center" wrapText="1"/>
    </xf>
    <xf numFmtId="0" fontId="56" fillId="7" borderId="116" xfId="0" applyNumberFormat="1" applyFont="1" applyFill="1" applyBorder="1" applyAlignment="1" applyProtection="1">
      <alignment horizontal="center" vertical="center" wrapText="1" shrinkToFit="1"/>
    </xf>
    <xf numFmtId="0" fontId="56" fillId="7" borderId="117" xfId="0" applyNumberFormat="1" applyFont="1" applyFill="1" applyBorder="1" applyAlignment="1" applyProtection="1">
      <alignment horizontal="center" vertical="center" wrapText="1" shrinkToFit="1"/>
    </xf>
    <xf numFmtId="0" fontId="56" fillId="5" borderId="118" xfId="0" applyFont="1" applyFill="1" applyBorder="1" applyAlignment="1" applyProtection="1">
      <alignment horizontal="center" vertical="center" wrapText="1"/>
    </xf>
    <xf numFmtId="0" fontId="56" fillId="5" borderId="39" xfId="0" applyFont="1" applyFill="1" applyBorder="1" applyAlignment="1" applyProtection="1">
      <alignment horizontal="center" vertical="center" wrapText="1"/>
    </xf>
    <xf numFmtId="0" fontId="56" fillId="5" borderId="39" xfId="0" applyFont="1" applyFill="1" applyBorder="1" applyAlignment="1" applyProtection="1">
      <alignment vertical="center" wrapText="1"/>
    </xf>
    <xf numFmtId="0" fontId="56" fillId="5" borderId="39" xfId="0" applyFont="1" applyFill="1" applyBorder="1" applyAlignment="1" applyProtection="1">
      <alignment horizontal="left" vertical="center" wrapText="1"/>
    </xf>
    <xf numFmtId="0" fontId="56" fillId="5" borderId="39" xfId="0" applyNumberFormat="1" applyFont="1" applyFill="1" applyBorder="1" applyAlignment="1" applyProtection="1">
      <alignment horizontal="center" vertical="center" wrapText="1"/>
    </xf>
    <xf numFmtId="0" fontId="56" fillId="5" borderId="39" xfId="0" applyNumberFormat="1" applyFont="1" applyFill="1" applyBorder="1" applyAlignment="1" applyProtection="1">
      <alignment horizontal="left" vertical="center" wrapText="1" shrinkToFit="1"/>
    </xf>
    <xf numFmtId="0" fontId="56" fillId="5" borderId="119" xfId="0" applyNumberFormat="1" applyFont="1" applyFill="1" applyBorder="1" applyAlignment="1" applyProtection="1">
      <alignment horizontal="left" vertical="center" wrapText="1" shrinkToFit="1"/>
    </xf>
    <xf numFmtId="0" fontId="56" fillId="5" borderId="0" xfId="0" applyFont="1" applyFill="1" applyBorder="1" applyAlignment="1" applyProtection="1">
      <alignment vertical="center"/>
    </xf>
    <xf numFmtId="0" fontId="57" fillId="2" borderId="90" xfId="0" applyFont="1" applyFill="1" applyBorder="1" applyAlignment="1" applyProtection="1">
      <alignment horizontal="center" vertical="center"/>
    </xf>
    <xf numFmtId="0" fontId="57" fillId="2" borderId="54" xfId="0" applyFont="1" applyFill="1" applyBorder="1" applyAlignment="1" applyProtection="1">
      <alignment horizontal="center" vertical="center"/>
    </xf>
    <xf numFmtId="0" fontId="57" fillId="2" borderId="91" xfId="0" applyFont="1" applyFill="1" applyBorder="1" applyAlignment="1" applyProtection="1">
      <alignment horizontal="center" vertical="center"/>
    </xf>
    <xf numFmtId="0" fontId="57" fillId="2" borderId="98" xfId="0" applyFont="1" applyFill="1" applyBorder="1" applyAlignment="1" applyProtection="1">
      <alignment horizontal="center" vertical="center"/>
    </xf>
    <xf numFmtId="0" fontId="57" fillId="2" borderId="99" xfId="0" applyFont="1" applyFill="1" applyBorder="1" applyAlignment="1" applyProtection="1">
      <alignment horizontal="center" vertical="center"/>
    </xf>
    <xf numFmtId="0" fontId="57" fillId="2" borderId="64" xfId="0" applyFont="1" applyFill="1" applyBorder="1" applyAlignment="1" applyProtection="1">
      <alignment horizontal="center" vertical="center" wrapText="1"/>
    </xf>
    <xf numFmtId="0" fontId="57" fillId="2" borderId="68" xfId="0" applyFont="1" applyFill="1" applyBorder="1" applyAlignment="1" applyProtection="1">
      <alignment horizontal="center" vertical="center" wrapText="1"/>
    </xf>
    <xf numFmtId="0" fontId="57" fillId="2" borderId="132" xfId="0" applyFont="1" applyFill="1" applyBorder="1" applyAlignment="1" applyProtection="1">
      <alignment horizontal="center" vertical="center" wrapText="1"/>
    </xf>
    <xf numFmtId="0" fontId="57" fillId="2" borderId="69" xfId="0" applyFont="1" applyFill="1" applyBorder="1" applyAlignment="1" applyProtection="1">
      <alignment horizontal="center" vertical="center" wrapText="1"/>
    </xf>
    <xf numFmtId="0" fontId="57" fillId="2" borderId="70" xfId="0" applyFont="1" applyFill="1" applyBorder="1" applyAlignment="1" applyProtection="1">
      <alignment horizontal="center" vertical="center" wrapText="1"/>
    </xf>
    <xf numFmtId="183" fontId="56" fillId="2" borderId="113" xfId="70" applyNumberFormat="1" applyFont="1" applyFill="1" applyBorder="1" applyAlignment="1" applyProtection="1">
      <alignment horizontal="center" vertical="center" wrapText="1"/>
    </xf>
    <xf numFmtId="183" fontId="56" fillId="2" borderId="0" xfId="70" applyNumberFormat="1" applyFont="1" applyFill="1" applyBorder="1" applyAlignment="1" applyProtection="1">
      <alignment horizontal="center" vertical="center" wrapText="1"/>
    </xf>
    <xf numFmtId="183" fontId="56" fillId="2" borderId="58" xfId="70" applyNumberFormat="1" applyFont="1" applyFill="1" applyBorder="1" applyAlignment="1" applyProtection="1">
      <alignment horizontal="center" vertical="center" wrapText="1"/>
    </xf>
    <xf numFmtId="183" fontId="56" fillId="2" borderId="113" xfId="70" applyNumberFormat="1" applyFont="1" applyFill="1" applyBorder="1" applyAlignment="1" applyProtection="1">
      <alignment horizontal="center" vertical="center"/>
    </xf>
    <xf numFmtId="183" fontId="56" fillId="2" borderId="0" xfId="70" applyNumberFormat="1" applyFont="1" applyFill="1" applyBorder="1" applyAlignment="1" applyProtection="1">
      <alignment horizontal="center" vertical="center"/>
    </xf>
    <xf numFmtId="183" fontId="56" fillId="2" borderId="58" xfId="70" applyNumberFormat="1" applyFont="1" applyFill="1" applyBorder="1" applyAlignment="1" applyProtection="1">
      <alignment horizontal="center" vertical="center"/>
    </xf>
    <xf numFmtId="0" fontId="56" fillId="2" borderId="30" xfId="0" applyNumberFormat="1" applyFont="1" applyFill="1" applyBorder="1" applyAlignment="1" applyProtection="1">
      <alignment horizontal="center" vertical="center"/>
    </xf>
    <xf numFmtId="0" fontId="56" fillId="2" borderId="30" xfId="0" applyNumberFormat="1" applyFont="1" applyFill="1" applyBorder="1" applyAlignment="1" applyProtection="1">
      <alignment horizontal="center" vertical="center" shrinkToFit="1"/>
    </xf>
    <xf numFmtId="0" fontId="57" fillId="2" borderId="84" xfId="0" applyFont="1" applyFill="1" applyBorder="1" applyAlignment="1" applyProtection="1">
      <alignment horizontal="center" vertical="center"/>
    </xf>
    <xf numFmtId="0" fontId="57" fillId="2" borderId="85" xfId="0" applyFont="1" applyFill="1" applyBorder="1" applyAlignment="1" applyProtection="1">
      <alignment horizontal="center" vertical="center"/>
    </xf>
    <xf numFmtId="0" fontId="57" fillId="2" borderId="86" xfId="0" applyFont="1" applyFill="1" applyBorder="1" applyAlignment="1" applyProtection="1">
      <alignment horizontal="center" vertical="center"/>
    </xf>
    <xf numFmtId="0" fontId="57" fillId="2" borderId="92" xfId="0" applyFont="1" applyFill="1" applyBorder="1" applyAlignment="1" applyProtection="1">
      <alignment horizontal="center" vertical="center"/>
    </xf>
    <xf numFmtId="0" fontId="57" fillId="2" borderId="93" xfId="0" applyFont="1" applyFill="1" applyBorder="1" applyAlignment="1" applyProtection="1">
      <alignment horizontal="center" vertical="center"/>
    </xf>
    <xf numFmtId="0" fontId="57" fillId="2" borderId="94" xfId="0" applyFont="1" applyFill="1" applyBorder="1" applyAlignment="1" applyProtection="1">
      <alignment horizontal="center" vertical="center"/>
    </xf>
    <xf numFmtId="0" fontId="57" fillId="2" borderId="100" xfId="0" applyFont="1" applyFill="1" applyBorder="1" applyAlignment="1" applyProtection="1">
      <alignment horizontal="center" vertical="center"/>
    </xf>
    <xf numFmtId="0" fontId="57" fillId="2" borderId="101" xfId="0" applyFont="1" applyFill="1" applyBorder="1" applyAlignment="1" applyProtection="1">
      <alignment horizontal="center" vertical="center"/>
    </xf>
    <xf numFmtId="0" fontId="57" fillId="2" borderId="102" xfId="0" applyFont="1" applyFill="1" applyBorder="1" applyAlignment="1" applyProtection="1">
      <alignment horizontal="center" vertical="center"/>
    </xf>
    <xf numFmtId="0" fontId="56" fillId="7" borderId="22" xfId="0" applyFont="1" applyFill="1" applyBorder="1" applyAlignment="1" applyProtection="1">
      <alignment horizontal="center" vertical="center"/>
    </xf>
    <xf numFmtId="0" fontId="56" fillId="7" borderId="23" xfId="0" applyFont="1" applyFill="1" applyBorder="1" applyAlignment="1" applyProtection="1">
      <alignment horizontal="center" vertical="center"/>
    </xf>
    <xf numFmtId="0" fontId="56" fillId="7" borderId="24" xfId="0" applyFont="1" applyFill="1" applyBorder="1" applyAlignment="1" applyProtection="1">
      <alignment horizontal="center" vertical="center"/>
    </xf>
    <xf numFmtId="0" fontId="56" fillId="2" borderId="25" xfId="0" applyFont="1" applyFill="1" applyBorder="1" applyAlignment="1" applyProtection="1">
      <alignment horizontal="left" vertical="center" wrapText="1" shrinkToFit="1"/>
    </xf>
    <xf numFmtId="0" fontId="56" fillId="2" borderId="26" xfId="0" applyFont="1" applyFill="1" applyBorder="1" applyAlignment="1" applyProtection="1">
      <alignment horizontal="left" vertical="center" shrinkToFit="1"/>
    </xf>
    <xf numFmtId="0" fontId="83" fillId="7" borderId="0" xfId="0" applyFont="1" applyFill="1" applyBorder="1" applyAlignment="1" applyProtection="1">
      <alignment horizontal="center" vertical="center"/>
    </xf>
    <xf numFmtId="0" fontId="53" fillId="7" borderId="0" xfId="0" applyFont="1" applyFill="1" applyBorder="1" applyAlignment="1" applyProtection="1">
      <alignment horizontal="center" vertical="center"/>
    </xf>
    <xf numFmtId="0" fontId="56" fillId="7" borderId="0" xfId="0" applyFont="1" applyFill="1" applyBorder="1" applyAlignment="1" applyProtection="1">
      <alignment horizontal="center" vertical="center"/>
    </xf>
    <xf numFmtId="38" fontId="56" fillId="5" borderId="0" xfId="0" applyNumberFormat="1" applyFont="1" applyFill="1" applyBorder="1" applyAlignment="1" applyProtection="1">
      <alignment horizontal="left" vertical="center"/>
    </xf>
    <xf numFmtId="0" fontId="56" fillId="5" borderId="0" xfId="0" applyFont="1" applyFill="1" applyBorder="1" applyAlignment="1" applyProtection="1">
      <alignment horizontal="left" vertical="center"/>
    </xf>
    <xf numFmtId="0" fontId="56" fillId="5" borderId="0" xfId="0" applyFont="1" applyFill="1" applyBorder="1" applyAlignment="1" applyProtection="1">
      <alignment horizontal="left" vertical="top" wrapText="1"/>
    </xf>
    <xf numFmtId="0" fontId="57" fillId="2" borderId="79" xfId="0" applyFont="1" applyFill="1" applyBorder="1" applyAlignment="1" applyProtection="1">
      <alignment horizontal="center" vertical="center"/>
    </xf>
    <xf numFmtId="0" fontId="57" fillId="2" borderId="80" xfId="0" applyFont="1" applyFill="1" applyBorder="1" applyAlignment="1" applyProtection="1">
      <alignment horizontal="center" vertical="center"/>
    </xf>
    <xf numFmtId="0" fontId="57" fillId="2" borderId="81" xfId="0" applyFont="1" applyFill="1" applyBorder="1" applyAlignment="1" applyProtection="1">
      <alignment horizontal="center" vertical="center"/>
    </xf>
    <xf numFmtId="0" fontId="57" fillId="2" borderId="87" xfId="0" applyFont="1" applyFill="1" applyBorder="1" applyAlignment="1" applyProtection="1">
      <alignment horizontal="center" vertical="center"/>
    </xf>
    <xf numFmtId="0" fontId="57" fillId="2" borderId="88" xfId="0" applyFont="1" applyFill="1" applyBorder="1" applyAlignment="1" applyProtection="1">
      <alignment horizontal="center" vertical="center"/>
    </xf>
    <xf numFmtId="0" fontId="57" fillId="2" borderId="89" xfId="0" applyFont="1" applyFill="1" applyBorder="1" applyAlignment="1" applyProtection="1">
      <alignment horizontal="center" vertical="center"/>
    </xf>
    <xf numFmtId="0" fontId="57" fillId="2" borderId="95" xfId="0" applyFont="1" applyFill="1" applyBorder="1" applyAlignment="1" applyProtection="1">
      <alignment horizontal="center" vertical="center"/>
    </xf>
    <xf numFmtId="0" fontId="57" fillId="2" borderId="96" xfId="0" applyFont="1" applyFill="1" applyBorder="1" applyAlignment="1" applyProtection="1">
      <alignment horizontal="center" vertical="center"/>
    </xf>
    <xf numFmtId="0" fontId="57" fillId="2" borderId="97" xfId="0" applyFont="1" applyFill="1" applyBorder="1" applyAlignment="1" applyProtection="1">
      <alignment horizontal="center" vertical="center"/>
    </xf>
    <xf numFmtId="0" fontId="57" fillId="2" borderId="82" xfId="0" applyFont="1" applyFill="1" applyBorder="1" applyAlignment="1" applyProtection="1">
      <alignment horizontal="center" vertical="center"/>
    </xf>
    <xf numFmtId="0" fontId="57" fillId="2" borderId="83" xfId="0" applyFont="1" applyFill="1" applyBorder="1" applyAlignment="1" applyProtection="1">
      <alignment horizontal="center" vertical="center"/>
    </xf>
    <xf numFmtId="0" fontId="56" fillId="7" borderId="27" xfId="0" applyFont="1" applyFill="1" applyBorder="1" applyAlignment="1" applyProtection="1">
      <alignment horizontal="center" vertical="center" shrinkToFit="1"/>
    </xf>
    <xf numFmtId="0" fontId="56" fillId="7" borderId="28" xfId="0" applyFont="1" applyFill="1" applyBorder="1" applyAlignment="1" applyProtection="1">
      <alignment horizontal="center" vertical="center" shrinkToFit="1"/>
    </xf>
    <xf numFmtId="0" fontId="56" fillId="7" borderId="29" xfId="0" applyFont="1" applyFill="1" applyBorder="1" applyAlignment="1" applyProtection="1">
      <alignment horizontal="center" vertical="center" shrinkToFit="1"/>
    </xf>
    <xf numFmtId="0" fontId="56" fillId="2" borderId="32" xfId="0" applyFont="1" applyFill="1" applyBorder="1" applyAlignment="1" applyProtection="1">
      <alignment horizontal="left" vertical="center" shrinkToFit="1"/>
    </xf>
    <xf numFmtId="0" fontId="56" fillId="2" borderId="33" xfId="0" applyFont="1" applyFill="1" applyBorder="1" applyAlignment="1" applyProtection="1">
      <alignment horizontal="left" vertical="center" shrinkToFit="1"/>
    </xf>
    <xf numFmtId="0" fontId="56" fillId="7" borderId="34" xfId="0" applyFont="1" applyFill="1" applyBorder="1" applyAlignment="1" applyProtection="1">
      <alignment horizontal="center" vertical="center" shrinkToFit="1"/>
    </xf>
    <xf numFmtId="0" fontId="56" fillId="7" borderId="35" xfId="0" applyFont="1" applyFill="1" applyBorder="1" applyAlignment="1" applyProtection="1">
      <alignment horizontal="center" vertical="center" shrinkToFit="1"/>
    </xf>
    <xf numFmtId="0" fontId="56" fillId="7" borderId="36" xfId="0" applyFont="1" applyFill="1" applyBorder="1" applyAlignment="1" applyProtection="1">
      <alignment horizontal="center" vertical="center" shrinkToFit="1"/>
    </xf>
    <xf numFmtId="0" fontId="56" fillId="2" borderId="25" xfId="0" applyFont="1" applyFill="1" applyBorder="1" applyAlignment="1" applyProtection="1">
      <alignment horizontal="left" vertical="center" shrinkToFit="1"/>
    </xf>
    <xf numFmtId="0" fontId="52" fillId="2" borderId="0" xfId="0" applyFont="1" applyFill="1" applyAlignment="1" applyProtection="1">
      <alignment horizontal="center" vertical="center"/>
    </xf>
    <xf numFmtId="0" fontId="56" fillId="7" borderId="27" xfId="0" applyFont="1" applyFill="1" applyBorder="1" applyAlignment="1" applyProtection="1">
      <alignment horizontal="center" vertical="center"/>
    </xf>
    <xf numFmtId="0" fontId="56" fillId="7" borderId="28" xfId="0" applyFont="1" applyFill="1" applyBorder="1" applyAlignment="1" applyProtection="1">
      <alignment horizontal="center" vertical="center"/>
    </xf>
    <xf numFmtId="0" fontId="56" fillId="7" borderId="29" xfId="0" applyFont="1" applyFill="1" applyBorder="1" applyAlignment="1" applyProtection="1">
      <alignment horizontal="center" vertical="center"/>
    </xf>
    <xf numFmtId="0" fontId="56" fillId="0" borderId="0" xfId="0" applyFont="1" applyFill="1" applyBorder="1" applyAlignment="1" applyProtection="1">
      <alignment horizontal="center" vertical="center" wrapText="1" shrinkToFit="1"/>
    </xf>
    <xf numFmtId="0" fontId="56" fillId="7" borderId="25" xfId="0" applyFont="1" applyFill="1" applyBorder="1" applyAlignment="1" applyProtection="1">
      <alignment horizontal="center" vertical="center" shrinkToFit="1"/>
    </xf>
    <xf numFmtId="0" fontId="56" fillId="7" borderId="26" xfId="0" applyFont="1" applyFill="1" applyBorder="1" applyAlignment="1" applyProtection="1">
      <alignment horizontal="center" vertical="center" shrinkToFit="1"/>
    </xf>
    <xf numFmtId="0" fontId="56" fillId="7" borderId="31" xfId="0" applyFont="1" applyFill="1" applyBorder="1" applyAlignment="1" applyProtection="1">
      <alignment horizontal="center" vertical="center" shrinkToFit="1"/>
    </xf>
    <xf numFmtId="0" fontId="56" fillId="7" borderId="49" xfId="0" applyFont="1" applyFill="1" applyBorder="1" applyAlignment="1" applyProtection="1">
      <alignment horizontal="center" vertical="center"/>
    </xf>
    <xf numFmtId="0" fontId="56" fillId="7" borderId="50" xfId="0" applyFont="1" applyFill="1" applyBorder="1" applyAlignment="1" applyProtection="1">
      <alignment horizontal="center" vertical="center"/>
    </xf>
    <xf numFmtId="0" fontId="56" fillId="7" borderId="141" xfId="0" applyFont="1" applyFill="1" applyBorder="1" applyAlignment="1" applyProtection="1">
      <alignment horizontal="center" vertical="center"/>
    </xf>
    <xf numFmtId="0" fontId="56" fillId="7" borderId="142" xfId="0" applyFont="1" applyFill="1" applyBorder="1" applyAlignment="1" applyProtection="1">
      <alignment horizontal="center" vertical="center"/>
    </xf>
    <xf numFmtId="0" fontId="56" fillId="7" borderId="51" xfId="0" applyFont="1" applyFill="1" applyBorder="1" applyAlignment="1" applyProtection="1">
      <alignment horizontal="center" vertical="center"/>
    </xf>
    <xf numFmtId="0" fontId="56" fillId="7" borderId="57" xfId="0" applyFont="1" applyFill="1" applyBorder="1" applyAlignment="1" applyProtection="1">
      <alignment horizontal="center" vertical="center"/>
    </xf>
    <xf numFmtId="0" fontId="57" fillId="2" borderId="61" xfId="0" applyFont="1" applyFill="1" applyBorder="1" applyAlignment="1" applyProtection="1">
      <alignment horizontal="center" vertical="center"/>
    </xf>
    <xf numFmtId="0" fontId="57" fillId="2" borderId="62" xfId="0" applyFont="1" applyFill="1" applyBorder="1" applyAlignment="1" applyProtection="1">
      <alignment horizontal="center" vertical="center"/>
    </xf>
    <xf numFmtId="0" fontId="57" fillId="2" borderId="62" xfId="0" applyFont="1" applyFill="1" applyBorder="1" applyAlignment="1" applyProtection="1">
      <alignment horizontal="center" vertical="center" shrinkToFit="1"/>
    </xf>
    <xf numFmtId="0" fontId="57" fillId="2" borderId="107" xfId="0" applyFont="1" applyFill="1" applyBorder="1" applyAlignment="1" applyProtection="1">
      <alignment horizontal="center" vertical="center"/>
    </xf>
    <xf numFmtId="0" fontId="57" fillId="2" borderId="108" xfId="0" applyFont="1" applyFill="1" applyBorder="1" applyAlignment="1" applyProtection="1">
      <alignment horizontal="center" vertical="center" wrapText="1"/>
    </xf>
    <xf numFmtId="0" fontId="57" fillId="2" borderId="62" xfId="0" applyFont="1" applyFill="1" applyBorder="1" applyAlignment="1" applyProtection="1">
      <alignment horizontal="center" vertical="center" wrapText="1"/>
    </xf>
    <xf numFmtId="0" fontId="57" fillId="2" borderId="67" xfId="0" applyFont="1" applyFill="1" applyBorder="1" applyAlignment="1" applyProtection="1">
      <alignment horizontal="center" vertical="center" wrapText="1"/>
    </xf>
    <xf numFmtId="0" fontId="57" fillId="2" borderId="63" xfId="0" applyFont="1" applyFill="1" applyBorder="1" applyAlignment="1" applyProtection="1">
      <alignment horizontal="center" vertical="center"/>
    </xf>
    <xf numFmtId="0" fontId="57" fillId="2" borderId="64" xfId="0" applyFont="1" applyFill="1" applyBorder="1" applyAlignment="1" applyProtection="1">
      <alignment horizontal="center" vertical="center"/>
    </xf>
    <xf numFmtId="0" fontId="57" fillId="2" borderId="71" xfId="0" applyFont="1" applyFill="1" applyBorder="1" applyAlignment="1" applyProtection="1">
      <alignment horizontal="center" vertical="center"/>
    </xf>
    <xf numFmtId="0" fontId="57" fillId="2" borderId="109" xfId="0" applyFont="1" applyFill="1" applyBorder="1" applyAlignment="1" applyProtection="1">
      <alignment horizontal="center" vertical="center" wrapText="1"/>
    </xf>
    <xf numFmtId="0" fontId="56" fillId="7" borderId="111" xfId="0" applyFont="1" applyFill="1" applyBorder="1" applyAlignment="1" applyProtection="1">
      <alignment horizontal="center" vertical="center"/>
    </xf>
    <xf numFmtId="0" fontId="56" fillId="7" borderId="73" xfId="0" applyFont="1" applyFill="1" applyBorder="1" applyAlignment="1" applyProtection="1">
      <alignment horizontal="center" vertical="center"/>
    </xf>
    <xf numFmtId="0" fontId="56" fillId="7" borderId="74" xfId="0" applyFont="1" applyFill="1" applyBorder="1" applyAlignment="1" applyProtection="1">
      <alignment horizontal="center" vertical="center"/>
    </xf>
    <xf numFmtId="0" fontId="57" fillId="2" borderId="110" xfId="0" applyFont="1" applyFill="1" applyBorder="1" applyAlignment="1" applyProtection="1">
      <alignment horizontal="center" vertical="center" wrapText="1"/>
    </xf>
    <xf numFmtId="0" fontId="57" fillId="2" borderId="131" xfId="0" applyFont="1" applyFill="1" applyBorder="1" applyAlignment="1" applyProtection="1">
      <alignment horizontal="center" vertical="center" wrapText="1"/>
    </xf>
    <xf numFmtId="0" fontId="57" fillId="2" borderId="65" xfId="0" applyFont="1" applyFill="1" applyBorder="1" applyAlignment="1" applyProtection="1">
      <alignment horizontal="center" vertical="center"/>
    </xf>
    <xf numFmtId="0" fontId="57" fillId="2" borderId="66" xfId="0" applyFont="1" applyFill="1" applyBorder="1" applyAlignment="1" applyProtection="1">
      <alignment horizontal="center" vertical="center"/>
    </xf>
    <xf numFmtId="0" fontId="56" fillId="7" borderId="55" xfId="0" applyFont="1" applyFill="1" applyBorder="1" applyAlignment="1" applyProtection="1">
      <alignment horizontal="center" vertical="center"/>
    </xf>
    <xf numFmtId="0" fontId="56" fillId="7" borderId="78" xfId="0" applyFont="1" applyFill="1" applyBorder="1" applyAlignment="1" applyProtection="1">
      <alignment horizontal="center" vertical="center"/>
    </xf>
    <xf numFmtId="0" fontId="56" fillId="7" borderId="136" xfId="0" applyFont="1" applyFill="1" applyBorder="1" applyAlignment="1" applyProtection="1">
      <alignment horizontal="center" vertical="center"/>
    </xf>
    <xf numFmtId="0" fontId="56" fillId="7" borderId="46" xfId="0" applyFont="1" applyFill="1" applyBorder="1" applyAlignment="1" applyProtection="1">
      <alignment horizontal="center" vertical="center"/>
    </xf>
    <xf numFmtId="0" fontId="56" fillId="7" borderId="137" xfId="0" applyFont="1" applyFill="1" applyBorder="1" applyAlignment="1" applyProtection="1">
      <alignment horizontal="center" vertical="center"/>
    </xf>
    <xf numFmtId="0" fontId="56" fillId="7" borderId="138" xfId="0" applyFont="1" applyFill="1" applyBorder="1" applyAlignment="1" applyProtection="1">
      <alignment horizontal="center" vertical="center"/>
    </xf>
    <xf numFmtId="0" fontId="56" fillId="7" borderId="139" xfId="0" applyFont="1" applyFill="1" applyBorder="1" applyAlignment="1" applyProtection="1">
      <alignment horizontal="center" vertical="center"/>
    </xf>
    <xf numFmtId="0" fontId="56" fillId="7" borderId="140" xfId="0" applyFont="1" applyFill="1" applyBorder="1" applyAlignment="1" applyProtection="1">
      <alignment horizontal="center" vertical="center"/>
    </xf>
    <xf numFmtId="0" fontId="57" fillId="2" borderId="72" xfId="0" applyFont="1" applyFill="1" applyBorder="1" applyAlignment="1" applyProtection="1">
      <alignment horizontal="center" vertical="center"/>
    </xf>
    <xf numFmtId="0" fontId="56" fillId="7" borderId="55" xfId="0" applyFont="1" applyFill="1" applyBorder="1" applyAlignment="1" applyProtection="1">
      <alignment horizontal="center" vertical="center" wrapText="1"/>
    </xf>
    <xf numFmtId="0" fontId="56" fillId="7" borderId="0" xfId="0" applyFont="1" applyFill="1" applyBorder="1" applyAlignment="1" applyProtection="1">
      <alignment horizontal="center" vertical="center" wrapText="1"/>
    </xf>
    <xf numFmtId="0" fontId="56" fillId="7" borderId="78" xfId="0" applyFont="1" applyFill="1" applyBorder="1" applyAlignment="1" applyProtection="1">
      <alignment horizontal="center" vertical="center" wrapText="1"/>
    </xf>
    <xf numFmtId="182" fontId="56" fillId="2" borderId="41" xfId="0" applyNumberFormat="1" applyFont="1" applyFill="1" applyBorder="1" applyAlignment="1" applyProtection="1">
      <alignment horizontal="center" vertical="center" shrinkToFit="1"/>
    </xf>
    <xf numFmtId="182" fontId="56" fillId="2" borderId="0" xfId="0" applyNumberFormat="1" applyFont="1" applyFill="1" applyBorder="1" applyAlignment="1" applyProtection="1">
      <alignment horizontal="center" vertical="center" shrinkToFit="1"/>
    </xf>
    <xf numFmtId="182" fontId="56" fillId="2" borderId="37" xfId="0" applyNumberFormat="1" applyFont="1" applyFill="1" applyBorder="1" applyAlignment="1" applyProtection="1">
      <alignment horizontal="center" vertical="center" shrinkToFit="1"/>
    </xf>
    <xf numFmtId="0" fontId="89" fillId="2" borderId="41" xfId="0" applyFont="1" applyFill="1" applyBorder="1" applyAlignment="1" applyProtection="1">
      <alignment horizontal="center" vertical="center" shrinkToFit="1"/>
    </xf>
    <xf numFmtId="0" fontId="89" fillId="2" borderId="0" xfId="0" applyFont="1" applyFill="1" applyBorder="1" applyAlignment="1" applyProtection="1">
      <alignment horizontal="center" vertical="center" shrinkToFit="1"/>
    </xf>
    <xf numFmtId="0" fontId="89" fillId="2" borderId="37" xfId="0" applyFont="1" applyFill="1" applyBorder="1" applyAlignment="1" applyProtection="1">
      <alignment horizontal="center" vertical="center" shrinkToFit="1"/>
    </xf>
    <xf numFmtId="180" fontId="56" fillId="5" borderId="39" xfId="0" applyNumberFormat="1" applyFont="1" applyFill="1" applyBorder="1" applyAlignment="1" applyProtection="1">
      <alignment horizontal="right" vertical="center" shrinkToFit="1"/>
    </xf>
    <xf numFmtId="0" fontId="56" fillId="5" borderId="39" xfId="0" applyFont="1" applyFill="1" applyBorder="1" applyAlignment="1" applyProtection="1">
      <alignment horizontal="center" vertical="center" shrinkToFit="1"/>
    </xf>
    <xf numFmtId="182" fontId="56" fillId="5" borderId="39" xfId="0" applyNumberFormat="1" applyFont="1" applyFill="1" applyBorder="1" applyAlignment="1" applyProtection="1">
      <alignment horizontal="center" vertical="center" shrinkToFit="1"/>
    </xf>
    <xf numFmtId="0" fontId="89" fillId="5" borderId="39" xfId="0" applyFont="1" applyFill="1" applyBorder="1" applyAlignment="1" applyProtection="1">
      <alignment horizontal="center" vertical="center" shrinkToFit="1"/>
    </xf>
    <xf numFmtId="0" fontId="89" fillId="5" borderId="40" xfId="0" applyFont="1" applyFill="1" applyBorder="1" applyAlignment="1" applyProtection="1">
      <alignment horizontal="center" vertical="center" shrinkToFit="1"/>
    </xf>
    <xf numFmtId="179" fontId="56" fillId="5" borderId="39" xfId="0" applyNumberFormat="1" applyFont="1" applyFill="1" applyBorder="1" applyAlignment="1" applyProtection="1">
      <alignment horizontal="right" vertical="center" shrinkToFit="1"/>
    </xf>
    <xf numFmtId="0" fontId="56" fillId="2" borderId="41" xfId="0" applyFont="1" applyFill="1" applyBorder="1" applyAlignment="1" applyProtection="1">
      <alignment horizontal="center" vertical="center"/>
    </xf>
    <xf numFmtId="0" fontId="56" fillId="2" borderId="37" xfId="0" applyFont="1" applyFill="1" applyBorder="1" applyAlignment="1" applyProtection="1">
      <alignment horizontal="center" vertical="center"/>
    </xf>
    <xf numFmtId="0" fontId="56" fillId="2" borderId="41" xfId="0" applyFont="1" applyFill="1" applyBorder="1" applyAlignment="1" applyProtection="1">
      <alignment horizontal="center" vertical="center" shrinkToFit="1"/>
    </xf>
    <xf numFmtId="0" fontId="56" fillId="2" borderId="0" xfId="0" applyFont="1" applyFill="1" applyBorder="1" applyAlignment="1" applyProtection="1">
      <alignment horizontal="center" vertical="center" shrinkToFit="1"/>
    </xf>
    <xf numFmtId="0" fontId="56" fillId="2" borderId="37" xfId="0" applyFont="1" applyFill="1" applyBorder="1" applyAlignment="1" applyProtection="1">
      <alignment horizontal="center" vertical="center" shrinkToFit="1"/>
    </xf>
    <xf numFmtId="0" fontId="56" fillId="5" borderId="38" xfId="0" applyFont="1" applyFill="1" applyBorder="1" applyAlignment="1" applyProtection="1">
      <alignment horizontal="center" vertical="center"/>
    </xf>
    <xf numFmtId="0" fontId="56" fillId="5" borderId="39" xfId="0" applyFont="1" applyFill="1" applyBorder="1" applyAlignment="1" applyProtection="1">
      <alignment horizontal="center" vertical="center"/>
    </xf>
    <xf numFmtId="0" fontId="56" fillId="5" borderId="55" xfId="0" applyFont="1" applyFill="1" applyBorder="1" applyAlignment="1" applyProtection="1">
      <alignment horizontal="center" vertical="center" shrinkToFit="1"/>
    </xf>
    <xf numFmtId="0" fontId="56" fillId="5" borderId="0" xfId="0" applyFont="1" applyFill="1" applyBorder="1" applyAlignment="1" applyProtection="1">
      <alignment horizontal="center" vertical="center" shrinkToFit="1"/>
    </xf>
    <xf numFmtId="0" fontId="56" fillId="5" borderId="78" xfId="0" applyFont="1" applyFill="1" applyBorder="1" applyAlignment="1" applyProtection="1">
      <alignment horizontal="center" vertical="center" shrinkToFit="1"/>
    </xf>
    <xf numFmtId="0" fontId="56" fillId="5" borderId="129" xfId="0" applyFont="1" applyFill="1" applyBorder="1" applyAlignment="1" applyProtection="1">
      <alignment vertical="center" shrinkToFit="1"/>
    </xf>
    <xf numFmtId="0" fontId="56" fillId="5" borderId="128" xfId="0" applyFont="1" applyFill="1" applyBorder="1" applyAlignment="1" applyProtection="1">
      <alignment vertical="center" shrinkToFit="1"/>
    </xf>
    <xf numFmtId="0" fontId="56" fillId="5" borderId="130" xfId="0" applyFont="1" applyFill="1" applyBorder="1" applyAlignment="1" applyProtection="1">
      <alignment vertical="center" shrinkToFit="1"/>
    </xf>
    <xf numFmtId="0" fontId="56" fillId="2" borderId="41" xfId="0" applyFont="1" applyFill="1" applyBorder="1" applyAlignment="1" applyProtection="1">
      <alignment vertical="center" shrinkToFit="1"/>
    </xf>
    <xf numFmtId="0" fontId="56" fillId="2" borderId="0" xfId="0" applyFont="1" applyFill="1" applyBorder="1" applyAlignment="1" applyProtection="1">
      <alignment vertical="center" shrinkToFit="1"/>
    </xf>
    <xf numFmtId="0" fontId="56" fillId="2" borderId="37" xfId="0" applyFont="1" applyFill="1" applyBorder="1" applyAlignment="1" applyProtection="1">
      <alignment vertical="center" shrinkToFit="1"/>
    </xf>
    <xf numFmtId="0" fontId="56" fillId="5" borderId="42" xfId="0" applyFont="1" applyFill="1" applyBorder="1" applyAlignment="1" applyProtection="1">
      <alignment horizontal="center" vertical="center"/>
    </xf>
    <xf numFmtId="0" fontId="56" fillId="5" borderId="43" xfId="0" applyFont="1" applyFill="1" applyBorder="1" applyAlignment="1" applyProtection="1">
      <alignment horizontal="center" vertical="center"/>
    </xf>
    <xf numFmtId="179" fontId="56" fillId="2" borderId="41" xfId="0" applyNumberFormat="1" applyFont="1" applyFill="1" applyBorder="1" applyAlignment="1" applyProtection="1">
      <alignment horizontal="right" vertical="center" shrinkToFit="1"/>
    </xf>
    <xf numFmtId="179" fontId="56" fillId="2" borderId="0" xfId="0" applyNumberFormat="1" applyFont="1" applyFill="1" applyBorder="1" applyAlignment="1" applyProtection="1">
      <alignment horizontal="right" vertical="center" shrinkToFit="1"/>
    </xf>
    <xf numFmtId="179" fontId="56" fillId="2" borderId="37" xfId="0" applyNumberFormat="1" applyFont="1" applyFill="1" applyBorder="1" applyAlignment="1" applyProtection="1">
      <alignment horizontal="right" vertical="center" shrinkToFit="1"/>
    </xf>
    <xf numFmtId="180" fontId="56" fillId="2" borderId="41" xfId="0" applyNumberFormat="1" applyFont="1" applyFill="1" applyBorder="1" applyAlignment="1" applyProtection="1">
      <alignment horizontal="right" vertical="center" shrinkToFit="1"/>
    </xf>
    <xf numFmtId="180" fontId="56" fillId="2" borderId="0" xfId="0" applyNumberFormat="1" applyFont="1" applyFill="1" applyBorder="1" applyAlignment="1" applyProtection="1">
      <alignment horizontal="right" vertical="center" shrinkToFit="1"/>
    </xf>
    <xf numFmtId="180" fontId="56" fillId="2" borderId="37" xfId="0" applyNumberFormat="1" applyFont="1" applyFill="1" applyBorder="1" applyAlignment="1" applyProtection="1">
      <alignment horizontal="right" vertical="center" shrinkToFit="1"/>
    </xf>
    <xf numFmtId="180" fontId="56" fillId="5" borderId="55" xfId="0" applyNumberFormat="1" applyFont="1" applyFill="1" applyBorder="1" applyAlignment="1" applyProtection="1">
      <alignment horizontal="right" vertical="center" shrinkToFit="1"/>
    </xf>
    <xf numFmtId="180" fontId="56" fillId="5" borderId="0" xfId="0" applyNumberFormat="1" applyFont="1" applyFill="1" applyBorder="1" applyAlignment="1" applyProtection="1">
      <alignment horizontal="right" vertical="center" shrinkToFit="1"/>
    </xf>
    <xf numFmtId="180" fontId="56" fillId="5" borderId="78" xfId="0" applyNumberFormat="1" applyFont="1" applyFill="1" applyBorder="1" applyAlignment="1" applyProtection="1">
      <alignment horizontal="right" vertical="center" shrinkToFit="1"/>
    </xf>
    <xf numFmtId="182" fontId="56" fillId="5" borderId="55" xfId="0" applyNumberFormat="1" applyFont="1" applyFill="1" applyBorder="1" applyAlignment="1" applyProtection="1">
      <alignment horizontal="center" vertical="center" shrinkToFit="1"/>
    </xf>
    <xf numFmtId="182" fontId="56" fillId="5" borderId="0" xfId="0" applyNumberFormat="1" applyFont="1" applyFill="1" applyBorder="1" applyAlignment="1" applyProtection="1">
      <alignment horizontal="center" vertical="center" shrinkToFit="1"/>
    </xf>
    <xf numFmtId="182" fontId="56" fillId="5" borderId="78" xfId="0" applyNumberFormat="1" applyFont="1" applyFill="1" applyBorder="1" applyAlignment="1" applyProtection="1">
      <alignment horizontal="center" vertical="center" shrinkToFit="1"/>
    </xf>
    <xf numFmtId="0" fontId="56" fillId="5" borderId="55" xfId="0" applyFont="1" applyFill="1" applyBorder="1" applyAlignment="1" applyProtection="1">
      <alignment vertical="center" shrinkToFit="1"/>
    </xf>
    <xf numFmtId="0" fontId="56" fillId="5" borderId="0" xfId="0" applyFont="1" applyFill="1" applyBorder="1" applyAlignment="1" applyProtection="1">
      <alignment vertical="center" shrinkToFit="1"/>
    </xf>
    <xf numFmtId="0" fontId="56" fillId="5" borderId="78" xfId="0" applyFont="1" applyFill="1" applyBorder="1" applyAlignment="1" applyProtection="1">
      <alignment vertical="center" shrinkToFit="1"/>
    </xf>
    <xf numFmtId="0" fontId="56" fillId="5" borderId="44" xfId="0" applyFont="1" applyFill="1" applyBorder="1" applyAlignment="1" applyProtection="1">
      <alignment horizontal="center" vertical="center"/>
    </xf>
    <xf numFmtId="0" fontId="56" fillId="5" borderId="45" xfId="0" applyFont="1" applyFill="1" applyBorder="1" applyAlignment="1" applyProtection="1">
      <alignment horizontal="center" vertical="center"/>
    </xf>
    <xf numFmtId="0" fontId="56" fillId="5" borderId="75" xfId="0" applyFont="1" applyFill="1" applyBorder="1" applyAlignment="1" applyProtection="1">
      <alignment horizontal="center" vertical="center" shrinkToFit="1"/>
    </xf>
    <xf numFmtId="0" fontId="56" fillId="5" borderId="76" xfId="0" applyFont="1" applyFill="1" applyBorder="1" applyAlignment="1" applyProtection="1">
      <alignment horizontal="center" vertical="center" shrinkToFit="1"/>
    </xf>
    <xf numFmtId="0" fontId="56" fillId="5" borderId="77" xfId="0" applyFont="1" applyFill="1" applyBorder="1" applyAlignment="1" applyProtection="1">
      <alignment horizontal="center" vertical="center" shrinkToFit="1"/>
    </xf>
    <xf numFmtId="179" fontId="56" fillId="5" borderId="75" xfId="0" applyNumberFormat="1" applyFont="1" applyFill="1" applyBorder="1" applyAlignment="1" applyProtection="1">
      <alignment horizontal="right" vertical="center" shrinkToFit="1"/>
    </xf>
    <xf numFmtId="179" fontId="56" fillId="5" borderId="76" xfId="0" applyNumberFormat="1" applyFont="1" applyFill="1" applyBorder="1" applyAlignment="1" applyProtection="1">
      <alignment horizontal="right" vertical="center" shrinkToFit="1"/>
    </xf>
    <xf numFmtId="179" fontId="56" fillId="5" borderId="77" xfId="0" applyNumberFormat="1" applyFont="1" applyFill="1" applyBorder="1" applyAlignment="1" applyProtection="1">
      <alignment horizontal="right" vertical="center" shrinkToFit="1"/>
    </xf>
    <xf numFmtId="0" fontId="56" fillId="5" borderId="75" xfId="0" applyFont="1" applyFill="1" applyBorder="1" applyAlignment="1" applyProtection="1">
      <alignment vertical="center" shrinkToFit="1"/>
    </xf>
    <xf numFmtId="0" fontId="56" fillId="5" borderId="76" xfId="0" applyFont="1" applyFill="1" applyBorder="1" applyAlignment="1" applyProtection="1">
      <alignment vertical="center" shrinkToFit="1"/>
    </xf>
    <xf numFmtId="0" fontId="56" fillId="5" borderId="77" xfId="0" applyFont="1" applyFill="1" applyBorder="1" applyAlignment="1" applyProtection="1">
      <alignment vertical="center" shrinkToFit="1"/>
    </xf>
    <xf numFmtId="0" fontId="89" fillId="5" borderId="55" xfId="0" applyFont="1" applyFill="1" applyBorder="1" applyAlignment="1" applyProtection="1">
      <alignment horizontal="center" vertical="center" shrinkToFit="1"/>
    </xf>
    <xf numFmtId="0" fontId="89" fillId="5" borderId="0" xfId="0" applyFont="1" applyFill="1" applyBorder="1" applyAlignment="1" applyProtection="1">
      <alignment horizontal="center" vertical="center" shrinkToFit="1"/>
    </xf>
    <xf numFmtId="0" fontId="89" fillId="5" borderId="37" xfId="0" applyFont="1" applyFill="1" applyBorder="1" applyAlignment="1" applyProtection="1">
      <alignment horizontal="center" vertical="center" shrinkToFit="1"/>
    </xf>
    <xf numFmtId="179" fontId="56" fillId="5" borderId="55" xfId="0" applyNumberFormat="1" applyFont="1" applyFill="1" applyBorder="1" applyAlignment="1" applyProtection="1">
      <alignment horizontal="right" vertical="center" shrinkToFit="1"/>
    </xf>
    <xf numFmtId="179" fontId="56" fillId="5" borderId="0" xfId="0" applyNumberFormat="1" applyFont="1" applyFill="1" applyBorder="1" applyAlignment="1" applyProtection="1">
      <alignment horizontal="right" vertical="center" shrinkToFit="1"/>
    </xf>
    <xf numFmtId="179" fontId="56" fillId="5" borderId="78" xfId="0" applyNumberFormat="1" applyFont="1" applyFill="1" applyBorder="1" applyAlignment="1" applyProtection="1">
      <alignment horizontal="right" vertical="center" shrinkToFit="1"/>
    </xf>
    <xf numFmtId="0" fontId="56" fillId="2" borderId="46" xfId="0" applyFont="1" applyFill="1" applyBorder="1" applyAlignment="1" applyProtection="1">
      <alignment vertical="center"/>
    </xf>
    <xf numFmtId="180" fontId="56" fillId="5" borderId="75" xfId="0" applyNumberFormat="1" applyFont="1" applyFill="1" applyBorder="1" applyAlignment="1" applyProtection="1">
      <alignment horizontal="right" vertical="center" shrinkToFit="1"/>
    </xf>
    <xf numFmtId="180" fontId="56" fillId="5" borderId="76" xfId="0" applyNumberFormat="1" applyFont="1" applyFill="1" applyBorder="1" applyAlignment="1" applyProtection="1">
      <alignment horizontal="right" vertical="center" shrinkToFit="1"/>
    </xf>
    <xf numFmtId="180" fontId="56" fillId="5" borderId="77" xfId="0" applyNumberFormat="1" applyFont="1" applyFill="1" applyBorder="1" applyAlignment="1" applyProtection="1">
      <alignment horizontal="right" vertical="center" shrinkToFit="1"/>
    </xf>
    <xf numFmtId="182" fontId="56" fillId="5" borderId="75" xfId="0" applyNumberFormat="1" applyFont="1" applyFill="1" applyBorder="1" applyAlignment="1" applyProtection="1">
      <alignment horizontal="center" vertical="center" shrinkToFit="1"/>
    </xf>
    <xf numFmtId="182" fontId="56" fillId="5" borderId="76" xfId="0" applyNumberFormat="1" applyFont="1" applyFill="1" applyBorder="1" applyAlignment="1" applyProtection="1">
      <alignment horizontal="center" vertical="center" shrinkToFit="1"/>
    </xf>
    <xf numFmtId="182" fontId="56" fillId="5" borderId="77" xfId="0" applyNumberFormat="1" applyFont="1" applyFill="1" applyBorder="1" applyAlignment="1" applyProtection="1">
      <alignment horizontal="center" vertical="center" shrinkToFit="1"/>
    </xf>
    <xf numFmtId="0" fontId="89" fillId="5" borderId="75" xfId="0" applyFont="1" applyFill="1" applyBorder="1" applyAlignment="1" applyProtection="1">
      <alignment horizontal="center" vertical="center" shrinkToFit="1"/>
    </xf>
    <xf numFmtId="0" fontId="89" fillId="5" borderId="76" xfId="0" applyFont="1" applyFill="1" applyBorder="1" applyAlignment="1" applyProtection="1">
      <alignment horizontal="center" vertical="center" shrinkToFit="1"/>
    </xf>
    <xf numFmtId="0" fontId="89" fillId="5" borderId="32" xfId="0" applyFont="1" applyFill="1" applyBorder="1" applyAlignment="1" applyProtection="1">
      <alignment horizontal="center" vertical="center" shrinkToFit="1"/>
    </xf>
    <xf numFmtId="0" fontId="56" fillId="2" borderId="46" xfId="0" applyFont="1" applyFill="1" applyBorder="1" applyAlignment="1" applyProtection="1">
      <alignment horizontal="left" vertical="center"/>
    </xf>
    <xf numFmtId="0" fontId="52" fillId="2" borderId="127" xfId="0" applyFont="1" applyFill="1" applyBorder="1" applyAlignment="1" applyProtection="1">
      <alignment horizontal="left" wrapText="1"/>
    </xf>
    <xf numFmtId="0" fontId="66" fillId="2" borderId="0" xfId="7" applyFont="1" applyFill="1" applyAlignment="1" applyProtection="1">
      <alignment vertical="center"/>
      <protection hidden="1"/>
    </xf>
    <xf numFmtId="0" fontId="32" fillId="0" borderId="0" xfId="7" applyFont="1" applyFill="1" applyAlignment="1" applyProtection="1">
      <alignment horizontal="center" vertical="center"/>
      <protection hidden="1"/>
    </xf>
    <xf numFmtId="0" fontId="22" fillId="3" borderId="1" xfId="7" applyFont="1" applyFill="1" applyBorder="1" applyAlignment="1" applyProtection="1">
      <alignment horizontal="center" vertical="center" wrapText="1"/>
      <protection hidden="1"/>
    </xf>
    <xf numFmtId="0" fontId="22" fillId="3" borderId="1" xfId="7" applyFont="1" applyFill="1" applyBorder="1" applyAlignment="1" applyProtection="1">
      <alignment horizontal="center" vertical="center"/>
      <protection hidden="1"/>
    </xf>
    <xf numFmtId="49" fontId="22" fillId="0" borderId="1" xfId="7" applyNumberFormat="1" applyFont="1" applyFill="1" applyBorder="1" applyAlignment="1" applyProtection="1">
      <alignment vertical="center" shrinkToFit="1"/>
      <protection locked="0" hidden="1"/>
    </xf>
    <xf numFmtId="0" fontId="22" fillId="0" borderId="1" xfId="7" applyFont="1" applyFill="1" applyBorder="1" applyAlignment="1" applyProtection="1">
      <alignment vertical="center" shrinkToFit="1"/>
      <protection locked="0" hidden="1"/>
    </xf>
    <xf numFmtId="0" fontId="22" fillId="2" borderId="1" xfId="7" applyFont="1" applyFill="1" applyBorder="1" applyAlignment="1" applyProtection="1">
      <alignment horizontal="center" vertical="center" shrinkToFit="1"/>
      <protection locked="0" hidden="1"/>
    </xf>
    <xf numFmtId="0" fontId="22" fillId="0" borderId="1" xfId="7" applyFont="1" applyFill="1" applyBorder="1" applyAlignment="1" applyProtection="1">
      <alignment horizontal="center" vertical="center" shrinkToFit="1"/>
      <protection locked="0" hidden="1"/>
    </xf>
    <xf numFmtId="0" fontId="49" fillId="4" borderId="6" xfId="0" applyFont="1" applyFill="1" applyBorder="1" applyAlignment="1" applyProtection="1">
      <alignment horizontal="left" vertical="top" wrapText="1"/>
      <protection hidden="1"/>
    </xf>
    <xf numFmtId="0" fontId="49" fillId="4" borderId="0" xfId="0" applyFont="1" applyFill="1" applyBorder="1" applyAlignment="1" applyProtection="1">
      <alignment horizontal="left" vertical="top" wrapText="1"/>
      <protection hidden="1"/>
    </xf>
    <xf numFmtId="0" fontId="0" fillId="0" borderId="1" xfId="0" applyBorder="1" applyAlignment="1" applyProtection="1">
      <alignment horizontal="center" vertical="center"/>
    </xf>
    <xf numFmtId="0" fontId="0" fillId="0" borderId="1" xfId="0" applyFill="1" applyBorder="1" applyAlignment="1" applyProtection="1">
      <alignment horizontal="center" vertical="center" wrapText="1"/>
    </xf>
    <xf numFmtId="0" fontId="0" fillId="9" borderId="1" xfId="0" applyFill="1" applyBorder="1" applyAlignment="1" applyProtection="1">
      <alignment horizontal="center" vertical="center" wrapText="1"/>
    </xf>
    <xf numFmtId="0" fontId="0" fillId="0" borderId="1" xfId="0" applyFill="1" applyBorder="1" applyAlignment="1" applyProtection="1">
      <alignment horizontal="center" vertical="center"/>
    </xf>
    <xf numFmtId="0" fontId="82" fillId="0" borderId="1" xfId="1" applyNumberFormat="1" applyFont="1" applyFill="1" applyBorder="1" applyAlignment="1" applyProtection="1">
      <alignment horizontal="center" vertical="center"/>
    </xf>
    <xf numFmtId="0" fontId="82" fillId="0" borderId="1" xfId="0" applyFont="1" applyBorder="1" applyAlignment="1" applyProtection="1">
      <alignment horizontal="center" vertical="center"/>
    </xf>
    <xf numFmtId="0" fontId="0" fillId="0" borderId="1" xfId="0" applyBorder="1" applyAlignment="1" applyProtection="1">
      <alignment horizontal="center" vertical="center" wrapText="1"/>
    </xf>
    <xf numFmtId="0" fontId="85" fillId="0" borderId="0" xfId="0" applyFont="1" applyFill="1" applyBorder="1" applyAlignment="1" applyProtection="1">
      <alignment horizontal="center" vertical="center"/>
    </xf>
    <xf numFmtId="0" fontId="0" fillId="9" borderId="1" xfId="0" applyFill="1" applyBorder="1" applyAlignment="1" applyProtection="1">
      <alignment horizontal="center" vertical="center"/>
    </xf>
    <xf numFmtId="0" fontId="85" fillId="0" borderId="1" xfId="0" applyFont="1" applyFill="1" applyBorder="1" applyAlignment="1" applyProtection="1">
      <alignment horizontal="center" vertical="center"/>
    </xf>
    <xf numFmtId="0" fontId="85" fillId="0" borderId="1" xfId="0" applyFont="1" applyFill="1" applyBorder="1" applyAlignment="1" applyProtection="1">
      <alignment horizontal="center" vertical="center" wrapText="1"/>
    </xf>
    <xf numFmtId="0" fontId="82" fillId="9" borderId="1" xfId="0" applyFont="1" applyFill="1" applyBorder="1" applyAlignment="1" applyProtection="1">
      <alignment horizontal="center" vertical="center"/>
    </xf>
    <xf numFmtId="0" fontId="82" fillId="0" borderId="1" xfId="0" applyFont="1" applyBorder="1" applyAlignment="1" applyProtection="1">
      <alignment horizontal="center" vertical="center" wrapText="1"/>
    </xf>
    <xf numFmtId="0" fontId="0" fillId="0" borderId="2"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0" xfId="0" applyAlignment="1" applyProtection="1">
      <alignment horizontal="center" vertical="center"/>
    </xf>
    <xf numFmtId="0" fontId="0" fillId="10" borderId="1" xfId="0" applyFill="1" applyBorder="1" applyAlignment="1" applyProtection="1">
      <alignment horizontal="center" vertical="center"/>
    </xf>
    <xf numFmtId="0" fontId="0" fillId="0" borderId="143" xfId="0" applyBorder="1" applyAlignment="1" applyProtection="1">
      <alignment horizontal="center" vertical="center"/>
    </xf>
    <xf numFmtId="0" fontId="0" fillId="0" borderId="144" xfId="0" applyBorder="1" applyAlignment="1" applyProtection="1">
      <alignment horizontal="center" vertical="center"/>
    </xf>
    <xf numFmtId="0" fontId="0" fillId="0" borderId="19"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143" xfId="0" applyBorder="1" applyAlignment="1" applyProtection="1">
      <alignment horizontal="center" vertical="center" wrapText="1"/>
    </xf>
    <xf numFmtId="0" fontId="0" fillId="0" borderId="144" xfId="0" applyBorder="1" applyAlignment="1" applyProtection="1">
      <alignment horizontal="center" vertical="center" wrapText="1"/>
    </xf>
    <xf numFmtId="0" fontId="0" fillId="0" borderId="19" xfId="0" applyBorder="1" applyAlignment="1" applyProtection="1">
      <alignment horizontal="center" vertical="center" wrapText="1"/>
    </xf>
    <xf numFmtId="0" fontId="84" fillId="0" borderId="1" xfId="0" applyFont="1" applyBorder="1" applyAlignment="1" applyProtection="1">
      <alignment horizontal="center" vertical="center"/>
    </xf>
    <xf numFmtId="0" fontId="0" fillId="0" borderId="3" xfId="0" applyFill="1" applyBorder="1" applyAlignment="1" applyProtection="1">
      <alignment horizontal="center" vertical="center"/>
    </xf>
    <xf numFmtId="0" fontId="0" fillId="8" borderId="1" xfId="0" applyFill="1" applyBorder="1" applyAlignment="1" applyProtection="1">
      <alignment horizontal="center" vertical="center"/>
    </xf>
    <xf numFmtId="0" fontId="0" fillId="8" borderId="1" xfId="0" applyFill="1" applyBorder="1" applyAlignment="1" applyProtection="1">
      <alignment horizontal="center" vertical="center" wrapText="1"/>
    </xf>
  </cellXfs>
  <cellStyles count="71">
    <cellStyle name="パーセント 2" xfId="13"/>
    <cellStyle name="パーセント 2 2" xfId="14"/>
    <cellStyle name="パーセント 3" xfId="15"/>
    <cellStyle name="パーセント 3 2" xfId="16"/>
    <cellStyle name="パーセント 4" xfId="17"/>
    <cellStyle name="パーセント 5" xfId="18"/>
    <cellStyle name="パーセント 6" xfId="19"/>
    <cellStyle name="ハイパーリンク 2" xfId="20"/>
    <cellStyle name="桁区切り" xfId="70" builtinId="6"/>
    <cellStyle name="桁区切り 2" xfId="1"/>
    <cellStyle name="桁区切り 2 2" xfId="3"/>
    <cellStyle name="桁区切り 2 3" xfId="21"/>
    <cellStyle name="桁区切り 3" xfId="8"/>
    <cellStyle name="桁区切り 3 2" xfId="22"/>
    <cellStyle name="桁区切り 3 3" xfId="23"/>
    <cellStyle name="桁区切り 4" xfId="24"/>
    <cellStyle name="桁区切り 4 2" xfId="25"/>
    <cellStyle name="桁区切り 4 2 2" xfId="26"/>
    <cellStyle name="桁区切り 4 3" xfId="27"/>
    <cellStyle name="桁区切り 4 3 2" xfId="28"/>
    <cellStyle name="桁区切り 4 4" xfId="29"/>
    <cellStyle name="桁区切り 4 4 2" xfId="30"/>
    <cellStyle name="桁区切り 4 5" xfId="31"/>
    <cellStyle name="桁区切り 4 6" xfId="32"/>
    <cellStyle name="桁区切り 5" xfId="33"/>
    <cellStyle name="桁区切り 6" xfId="34"/>
    <cellStyle name="標準" xfId="0" builtinId="0"/>
    <cellStyle name="標準 10" xfId="35"/>
    <cellStyle name="標準 11" xfId="36"/>
    <cellStyle name="標準 12" xfId="37"/>
    <cellStyle name="標準 13" xfId="38"/>
    <cellStyle name="標準 14" xfId="39"/>
    <cellStyle name="標準 2" xfId="2"/>
    <cellStyle name="標準 2 2" xfId="4"/>
    <cellStyle name="標準 2 2 2" xfId="40"/>
    <cellStyle name="標準 2 2_★H25補正 ＺＥＢ 様式及び作成要領 記入例(2)　（書類関係②）システム提案概要" xfId="41"/>
    <cellStyle name="標準 2 3" xfId="5"/>
    <cellStyle name="標準 2 3 2" xfId="42"/>
    <cellStyle name="標準 2 3 3" xfId="43"/>
    <cellStyle name="標準 2 3_★H25補正 ＺＥＢ 様式及び作成要領 記入例(2)　（書類関係②）システム提案概要" xfId="44"/>
    <cellStyle name="標準 2 4" xfId="45"/>
    <cellStyle name="標準 2 5" xfId="46"/>
    <cellStyle name="標準 2_★H25補正 ＺＥＢ 様式及び作成要領 記入例(2)　（書類関係②）システム提案概要" xfId="47"/>
    <cellStyle name="標準 3" xfId="6"/>
    <cellStyle name="標準 3 2" xfId="12"/>
    <cellStyle name="標準 4" xfId="9"/>
    <cellStyle name="標準 4 2" xfId="48"/>
    <cellStyle name="標準 4 3" xfId="49"/>
    <cellStyle name="標準 4_★H25補正 ＺＥＢ 様式及び作成要領 記入例(2)　（書類関係②）システム提案概要" xfId="50"/>
    <cellStyle name="標準 5" xfId="10"/>
    <cellStyle name="標準 5 2" xfId="51"/>
    <cellStyle name="標準 5 3" xfId="52"/>
    <cellStyle name="標準 5 4" xfId="53"/>
    <cellStyle name="標準 6" xfId="11"/>
    <cellStyle name="標準 6 2" xfId="54"/>
    <cellStyle name="標準 6 3" xfId="55"/>
    <cellStyle name="標準 6 4" xfId="56"/>
    <cellStyle name="標準 7" xfId="7"/>
    <cellStyle name="標準 7 2" xfId="57"/>
    <cellStyle name="標準 7 2 2" xfId="58"/>
    <cellStyle name="標準 7 3" xfId="59"/>
    <cellStyle name="標準 7 3 2" xfId="60"/>
    <cellStyle name="標準 7 3 2 2" xfId="61"/>
    <cellStyle name="標準 7 3 3" xfId="62"/>
    <cellStyle name="標準 7 4" xfId="63"/>
    <cellStyle name="標準 7 4 2" xfId="64"/>
    <cellStyle name="標準 7 5" xfId="65"/>
    <cellStyle name="標準 7 6" xfId="66"/>
    <cellStyle name="標準 7 7" xfId="67"/>
    <cellStyle name="標準 8" xfId="68"/>
    <cellStyle name="標準 9" xfId="69"/>
  </cellStyles>
  <dxfs count="208">
    <dxf>
      <font>
        <b val="0"/>
        <i/>
      </font>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6" tint="0.59996337778862885"/>
        </patternFill>
      </fill>
    </dxf>
    <dxf>
      <font>
        <color theme="0"/>
      </font>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ont>
        <color auto="1"/>
      </font>
      <fill>
        <patternFill>
          <bgColor theme="6" tint="0.39994506668294322"/>
        </patternFill>
      </fill>
    </dxf>
    <dxf>
      <font>
        <color theme="1"/>
      </font>
      <fill>
        <patternFill>
          <bgColor theme="6" tint="0.39994506668294322"/>
        </patternFill>
      </fill>
    </dxf>
    <dxf>
      <fill>
        <patternFill>
          <bgColor theme="9" tint="0.59996337778862885"/>
        </patternFill>
      </fill>
    </dxf>
    <dxf>
      <fill>
        <patternFill>
          <bgColor theme="9" tint="0.59996337778862885"/>
        </patternFill>
      </fill>
    </dxf>
    <dxf>
      <fill>
        <patternFill patternType="none">
          <bgColor auto="1"/>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ill>
        <patternFill>
          <bgColor theme="9" tint="0.59996337778862885"/>
        </patternFill>
      </fill>
    </dxf>
    <dxf>
      <font>
        <b val="0"/>
        <i val="0"/>
        <strike val="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BDD0D9"/>
      <color rgb="FFB2D5AF"/>
      <color rgb="FFAFDBCC"/>
      <color rgb="FFFFCC00"/>
      <color rgb="FF4F81B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ＺＥＢプランナー公開情報!$CP$13" lockText="1" noThreeD="1"/>
</file>

<file path=xl/ctrlProps/ctrlProp2.xml><?xml version="1.0" encoding="utf-8"?>
<formControlPr xmlns="http://schemas.microsoft.com/office/spreadsheetml/2009/9/main" objectType="CheckBox" fmlaLink="ＺＥＢプランナー公開情報!$CQ$13" lockText="1" noThreeD="1"/>
</file>

<file path=xl/ctrlProps/ctrlProp3.xml><?xml version="1.0" encoding="utf-8"?>
<formControlPr xmlns="http://schemas.microsoft.com/office/spreadsheetml/2009/9/main" objectType="CheckBox" fmlaLink="ＺＥＢプランナー公開情報!$CO$13" lockText="1" noThreeD="1"/>
</file>

<file path=xl/ctrlProps/ctrlProp4.xml><?xml version="1.0" encoding="utf-8"?>
<formControlPr xmlns="http://schemas.microsoft.com/office/spreadsheetml/2009/9/main" objectType="CheckBox" fmlaLink="ＺＥＢプランナー公開情報!$CO$14" lockText="1" noThreeD="1"/>
</file>

<file path=xl/ctrlProps/ctrlProp5.xml><?xml version="1.0" encoding="utf-8"?>
<formControlPr xmlns="http://schemas.microsoft.com/office/spreadsheetml/2009/9/main" objectType="CheckBox" fmlaLink="ＺＥＢプランナー公開情報!$CO$15" lockText="1" noThreeD="1"/>
</file>

<file path=xl/ctrlProps/ctrlProp6.xml><?xml version="1.0" encoding="utf-8"?>
<formControlPr xmlns="http://schemas.microsoft.com/office/spreadsheetml/2009/9/main" objectType="CheckBox" fmlaLink="ＺＥＢプランナー公開情報!$CP$14" lockText="1" noThreeD="1"/>
</file>

<file path=xl/ctrlProps/ctrlProp7.xml><?xml version="1.0" encoding="utf-8"?>
<formControlPr xmlns="http://schemas.microsoft.com/office/spreadsheetml/2009/9/main" objectType="CheckBox" fmlaLink="ＺＥＢプランナー公開情報!$CP$15" lockText="1" noThreeD="1"/>
</file>

<file path=xl/ctrlProps/ctrlProp8.xml><?xml version="1.0" encoding="utf-8"?>
<formControlPr xmlns="http://schemas.microsoft.com/office/spreadsheetml/2009/9/main" objectType="CheckBox" fmlaLink="ＺＥＢプランナー公開情報!$CQ$14" lockText="1" noThreeD="1"/>
</file>

<file path=xl/ctrlProps/ctrlProp9.xml><?xml version="1.0" encoding="utf-8"?>
<formControlPr xmlns="http://schemas.microsoft.com/office/spreadsheetml/2009/9/main" objectType="CheckBox" fmlaLink="ＺＥＢプランナー公開情報!$CQ$15" lockText="1" noThreeD="1"/>
</file>

<file path=xl/ctrlProps/ctrlProp10.xml><?xml version="1.0" encoding="utf-8"?>
<formControlPr xmlns="http://schemas.microsoft.com/office/spreadsheetml/2009/9/main" objectType="CheckBox" fmlaLink="ＺＥＢプランナー登録票!$BY$20" lockText="1" noThreeD="1"/>
</file>

<file path=xl/ctrlProps/ctrlProp11.xml><?xml version="1.0" encoding="utf-8"?>
<formControlPr xmlns="http://schemas.microsoft.com/office/spreadsheetml/2009/9/main" objectType="CheckBox" fmlaLink="ＺＥＢプランナー登録票!$BZ$20" lockText="1" noThreeD="1"/>
</file>

<file path=xl/ctrlProps/ctrlProp12.xml><?xml version="1.0" encoding="utf-8"?>
<formControlPr xmlns="http://schemas.microsoft.com/office/spreadsheetml/2009/9/main" objectType="CheckBox" fmlaLink="ＺＥＢプランナー登録票!$CB$20" lockText="1" noThreeD="1"/>
</file>

<file path=xl/ctrlProps/ctrlProp13.xml><?xml version="1.0" encoding="utf-8"?>
<formControlPr xmlns="http://schemas.microsoft.com/office/spreadsheetml/2009/9/main" objectType="CheckBox" fmlaLink="ＺＥＢプランナー登録票!$BW$21" lockText="1" noThreeD="1"/>
</file>

<file path=xl/ctrlProps/ctrlProp14.xml><?xml version="1.0" encoding="utf-8"?>
<formControlPr xmlns="http://schemas.microsoft.com/office/spreadsheetml/2009/9/main" objectType="CheckBox" fmlaLink="ＺＥＢプランナー登録票!$BX$21" lockText="1" noThreeD="1"/>
</file>

<file path=xl/ctrlProps/ctrlProp15.xml><?xml version="1.0" encoding="utf-8"?>
<formControlPr xmlns="http://schemas.microsoft.com/office/spreadsheetml/2009/9/main" objectType="CheckBox" fmlaLink="ＺＥＢプランナー登録票!$BY$21" lockText="1" noThreeD="1"/>
</file>

<file path=xl/ctrlProps/ctrlProp16.xml><?xml version="1.0" encoding="utf-8"?>
<formControlPr xmlns="http://schemas.microsoft.com/office/spreadsheetml/2009/9/main" objectType="CheckBox" fmlaLink="ＺＥＢプランナー登録票!$BZ$21" lockText="1" noThreeD="1"/>
</file>

<file path=xl/ctrlProps/ctrlProp17.xml><?xml version="1.0" encoding="utf-8"?>
<formControlPr xmlns="http://schemas.microsoft.com/office/spreadsheetml/2009/9/main" objectType="CheckBox" fmlaLink="ＺＥＢプランナー登録票!$CA$21" lockText="1" noThreeD="1"/>
</file>

<file path=xl/ctrlProps/ctrlProp18.xml><?xml version="1.0" encoding="utf-8"?>
<formControlPr xmlns="http://schemas.microsoft.com/office/spreadsheetml/2009/9/main" objectType="CheckBox" fmlaLink="ＺＥＢプランナー登録票!$CB$21" lockText="1" noThreeD="1"/>
</file>

<file path=xl/ctrlProps/ctrlProp19.xml><?xml version="1.0" encoding="utf-8"?>
<formControlPr xmlns="http://schemas.microsoft.com/office/spreadsheetml/2009/9/main" objectType="CheckBox" fmlaLink="ＺＥＢプランナー登録票!$CC$21" lockText="1" noThreeD="1"/>
</file>

<file path=xl/ctrlProps/ctrlProp20.xml><?xml version="1.0" encoding="utf-8"?>
<formControlPr xmlns="http://schemas.microsoft.com/office/spreadsheetml/2009/9/main" objectType="CheckBox" fmlaLink="ＺＥＢプランナー登録票!$BW$22" lockText="1" noThreeD="1"/>
</file>

<file path=xl/ctrlProps/ctrlProp21.xml><?xml version="1.0" encoding="utf-8"?>
<formControlPr xmlns="http://schemas.microsoft.com/office/spreadsheetml/2009/9/main" objectType="CheckBox" fmlaLink="ＺＥＢプランナー登録票!$BX$22" lockText="1" noThreeD="1"/>
</file>

<file path=xl/ctrlProps/ctrlProp22.xml><?xml version="1.0" encoding="utf-8"?>
<formControlPr xmlns="http://schemas.microsoft.com/office/spreadsheetml/2009/9/main" objectType="CheckBox" fmlaLink="ＺＥＢプランナー登録票!$BY$22" lockText="1" noThreeD="1"/>
</file>

<file path=xl/ctrlProps/ctrlProp23.xml><?xml version="1.0" encoding="utf-8"?>
<formControlPr xmlns="http://schemas.microsoft.com/office/spreadsheetml/2009/9/main" objectType="CheckBox" fmlaLink="ＺＥＢプランナー登録票!$BZ$22" lockText="1" noThreeD="1"/>
</file>

<file path=xl/ctrlProps/ctrlProp24.xml><?xml version="1.0" encoding="utf-8"?>
<formControlPr xmlns="http://schemas.microsoft.com/office/spreadsheetml/2009/9/main" objectType="CheckBox" fmlaLink="ＺＥＢプランナー登録票!$BW$23" lockText="1" noThreeD="1"/>
</file>

<file path=xl/ctrlProps/ctrlProp25.xml><?xml version="1.0" encoding="utf-8"?>
<formControlPr xmlns="http://schemas.microsoft.com/office/spreadsheetml/2009/9/main" objectType="CheckBox" fmlaLink="ＺＥＢプランナー登録票!$BX$23" lockText="1" noThreeD="1"/>
</file>

<file path=xl/ctrlProps/ctrlProp26.xml><?xml version="1.0" encoding="utf-8"?>
<formControlPr xmlns="http://schemas.microsoft.com/office/spreadsheetml/2009/9/main" objectType="CheckBox" fmlaLink="ＺＥＢプランナー登録票!$BY$23" lockText="1" noThreeD="1"/>
</file>

<file path=xl/ctrlProps/ctrlProp27.xml><?xml version="1.0" encoding="utf-8"?>
<formControlPr xmlns="http://schemas.microsoft.com/office/spreadsheetml/2009/9/main" objectType="CheckBox" fmlaLink="ＺＥＢプランナー登録票!$BZ$23" lockText="1" noThreeD="1"/>
</file>

<file path=xl/ctrlProps/ctrlProp28.xml><?xml version="1.0" encoding="utf-8"?>
<formControlPr xmlns="http://schemas.microsoft.com/office/spreadsheetml/2009/9/main" objectType="CheckBox" fmlaLink="ＺＥＢプランナー登録票!$CA$23" lockText="1" noThreeD="1"/>
</file>

<file path=xl/ctrlProps/ctrlProp29.xml><?xml version="1.0" encoding="utf-8"?>
<formControlPr xmlns="http://schemas.microsoft.com/office/spreadsheetml/2009/9/main" objectType="CheckBox" fmlaLink="ＺＥＢプランナー登録票!$BW$24" lockText="1" noThreeD="1"/>
</file>

<file path=xl/ctrlProps/ctrlProp30.xml><?xml version="1.0" encoding="utf-8"?>
<formControlPr xmlns="http://schemas.microsoft.com/office/spreadsheetml/2009/9/main" objectType="CheckBox" fmlaLink="ＺＥＢプランナー登録票!$BX$24" lockText="1" noThreeD="1"/>
</file>

<file path=xl/ctrlProps/ctrlProp31.xml><?xml version="1.0" encoding="utf-8"?>
<formControlPr xmlns="http://schemas.microsoft.com/office/spreadsheetml/2009/9/main" objectType="CheckBox" fmlaLink="ＺＥＢプランナー登録票!$BY$24" lockText="1" noThreeD="1"/>
</file>

<file path=xl/ctrlProps/ctrlProp32.xml><?xml version="1.0" encoding="utf-8"?>
<formControlPr xmlns="http://schemas.microsoft.com/office/spreadsheetml/2009/9/main" objectType="CheckBox" fmlaLink="ＺＥＢプランナー登録票!$BZ$24" lockText="1" noThreeD="1"/>
</file>

<file path=xl/ctrlProps/ctrlProp33.xml><?xml version="1.0" encoding="utf-8"?>
<formControlPr xmlns="http://schemas.microsoft.com/office/spreadsheetml/2009/9/main" objectType="CheckBox" fmlaLink="ＺＥＢプランナー登録票!$CA$24" lockText="1" noThreeD="1"/>
</file>

<file path=xl/ctrlProps/ctrlProp34.xml><?xml version="1.0" encoding="utf-8"?>
<formControlPr xmlns="http://schemas.microsoft.com/office/spreadsheetml/2009/9/main" objectType="CheckBox" fmlaLink="ＺＥＢプランナー登録票!$CB$24" lockText="1" noThreeD="1"/>
</file>

<file path=xl/ctrlProps/ctrlProp35.xml><?xml version="1.0" encoding="utf-8"?>
<formControlPr xmlns="http://schemas.microsoft.com/office/spreadsheetml/2009/9/main" objectType="CheckBox" fmlaLink="ＺＥＢプランナー登録票!$CC$24" lockText="1" noThreeD="1"/>
</file>

<file path=xl/ctrlProps/ctrlProp36.xml><?xml version="1.0" encoding="utf-8"?>
<formControlPr xmlns="http://schemas.microsoft.com/office/spreadsheetml/2009/9/main" objectType="CheckBox" fmlaLink="ＺＥＢプランナー登録票!$BW$25" lockText="1" noThreeD="1"/>
</file>

<file path=xl/ctrlProps/ctrlProp37.xml><?xml version="1.0" encoding="utf-8"?>
<formControlPr xmlns="http://schemas.microsoft.com/office/spreadsheetml/2009/9/main" objectType="CheckBox" fmlaLink="ＺＥＢプランナー登録票!$BX$25" lockText="1" noThreeD="1"/>
</file>

<file path=xl/ctrlProps/ctrlProp38.xml><?xml version="1.0" encoding="utf-8"?>
<formControlPr xmlns="http://schemas.microsoft.com/office/spreadsheetml/2009/9/main" objectType="CheckBox" fmlaLink="ＺＥＢプランナー登録票!$BY$25" lockText="1" noThreeD="1"/>
</file>

<file path=xl/ctrlProps/ctrlProp39.xml><?xml version="1.0" encoding="utf-8"?>
<formControlPr xmlns="http://schemas.microsoft.com/office/spreadsheetml/2009/9/main" objectType="CheckBox" fmlaLink="ＺＥＢプランナー登録票!$BZ$25" lockText="1" noThreeD="1"/>
</file>

<file path=xl/ctrlProps/ctrlProp40.xml><?xml version="1.0" encoding="utf-8"?>
<formControlPr xmlns="http://schemas.microsoft.com/office/spreadsheetml/2009/9/main" objectType="CheckBox" fmlaLink="ＺＥＢプランナー登録票!$CA$25" lockText="1" noThreeD="1"/>
</file>

<file path=xl/ctrlProps/ctrlProp41.xml><?xml version="1.0" encoding="utf-8"?>
<formControlPr xmlns="http://schemas.microsoft.com/office/spreadsheetml/2009/9/main" objectType="CheckBox" fmlaLink="ＺＥＢプランナー登録票!$BW$26" lockText="1" noThreeD="1"/>
</file>

<file path=xl/ctrlProps/ctrlProp42.xml><?xml version="1.0" encoding="utf-8"?>
<formControlPr xmlns="http://schemas.microsoft.com/office/spreadsheetml/2009/9/main" objectType="CheckBox" fmlaLink="ＺＥＢプランナー登録票!$BX$26" lockText="1" noThreeD="1"/>
</file>

<file path=xl/ctrlProps/ctrlProp43.xml><?xml version="1.0" encoding="utf-8"?>
<formControlPr xmlns="http://schemas.microsoft.com/office/spreadsheetml/2009/9/main" objectType="CheckBox" fmlaLink="ＺＥＢプランナー登録票!$BY$26" lockText="1" noThreeD="1"/>
</file>

<file path=xl/ctrlProps/ctrlProp44.xml><?xml version="1.0" encoding="utf-8"?>
<formControlPr xmlns="http://schemas.microsoft.com/office/spreadsheetml/2009/9/main" objectType="CheckBox" fmlaLink="ＺＥＢプランナー登録票!$BZ$26" lockText="1" noThreeD="1"/>
</file>

<file path=xl/ctrlProps/ctrlProp45.xml><?xml version="1.0" encoding="utf-8"?>
<formControlPr xmlns="http://schemas.microsoft.com/office/spreadsheetml/2009/9/main" objectType="CheckBox" fmlaLink="ＺＥＢプランナー登録票!$BW$27" lockText="1" noThreeD="1"/>
</file>

<file path=xl/ctrlProps/ctrlProp46.xml><?xml version="1.0" encoding="utf-8"?>
<formControlPr xmlns="http://schemas.microsoft.com/office/spreadsheetml/2009/9/main" objectType="CheckBox" fmlaLink="ＺＥＢプランナー登録票!$BX$27" lockText="1" noThreeD="1"/>
</file>

<file path=xl/ctrlProps/ctrlProp47.xml><?xml version="1.0" encoding="utf-8"?>
<formControlPr xmlns="http://schemas.microsoft.com/office/spreadsheetml/2009/9/main" objectType="CheckBox" fmlaLink="ＺＥＢプランナー登録票!$BY$27" lockText="1" noThreeD="1"/>
</file>

<file path=xl/ctrlProps/ctrlProp48.xml><?xml version="1.0" encoding="utf-8"?>
<formControlPr xmlns="http://schemas.microsoft.com/office/spreadsheetml/2009/9/main" objectType="CheckBox" fmlaLink="ＺＥＢプランナー登録票!$BZ$27" lockText="1" noThreeD="1"/>
</file>

<file path=xl/ctrlProps/ctrlProp49.xml><?xml version="1.0" encoding="utf-8"?>
<formControlPr xmlns="http://schemas.microsoft.com/office/spreadsheetml/2009/9/main" objectType="CheckBox" fmlaLink="ＺＥＢプランナー登録票!$CA$27" lockText="1" noThreeD="1"/>
</file>

<file path=xl/ctrlProps/ctrlProp50.xml><?xml version="1.0" encoding="utf-8"?>
<formControlPr xmlns="http://schemas.microsoft.com/office/spreadsheetml/2009/9/main" objectType="CheckBox" fmlaLink="ＺＥＢプランナー登録票!$CB$27" lockText="1" noThreeD="1"/>
</file>

<file path=xl/ctrlProps/ctrlProp51.xml><?xml version="1.0" encoding="utf-8"?>
<formControlPr xmlns="http://schemas.microsoft.com/office/spreadsheetml/2009/9/main" objectType="CheckBox" fmlaLink="ＺＥＢプランナー登録票!$CC$27" lockText="1" noThreeD="1"/>
</file>

<file path=xl/ctrlProps/ctrlProp52.xml><?xml version="1.0" encoding="utf-8"?>
<formControlPr xmlns="http://schemas.microsoft.com/office/spreadsheetml/2009/9/main" objectType="CheckBox" fmlaLink="ＺＥＢプランナー登録票!$BW$28" lockText="1" noThreeD="1"/>
</file>

<file path=xl/ctrlProps/ctrlProp53.xml><?xml version="1.0" encoding="utf-8"?>
<formControlPr xmlns="http://schemas.microsoft.com/office/spreadsheetml/2009/9/main" objectType="CheckBox" fmlaLink="ＺＥＢプランナー登録票!$CD$19" lockText="1" noThreeD="1"/>
</file>

<file path=xl/ctrlProps/ctrlProp54.xml><?xml version="1.0" encoding="utf-8"?>
<formControlPr xmlns="http://schemas.microsoft.com/office/spreadsheetml/2009/9/main" objectType="CheckBox" fmlaLink="ＺＥＢプランナー登録票!$CD$20" lockText="1" noThreeD="1"/>
</file>

<file path=xl/ctrlProps/ctrlProp55.xml><?xml version="1.0" encoding="utf-8"?>
<formControlPr xmlns="http://schemas.microsoft.com/office/spreadsheetml/2009/9/main" objectType="CheckBox" fmlaLink="ＺＥＢプランナー登録票!$CD$21" lockText="1" noThreeD="1"/>
</file>

<file path=xl/ctrlProps/ctrlProp56.xml><?xml version="1.0" encoding="utf-8"?>
<formControlPr xmlns="http://schemas.microsoft.com/office/spreadsheetml/2009/9/main" objectType="CheckBox" fmlaLink="ＺＥＢプランナー登録票!$CE$19" lockText="1" noThreeD="1"/>
</file>

<file path=xl/ctrlProps/ctrlProp57.xml><?xml version="1.0" encoding="utf-8"?>
<formControlPr xmlns="http://schemas.microsoft.com/office/spreadsheetml/2009/9/main" objectType="CheckBox" fmlaLink="ＺＥＢプランナー登録票!$CE$20" lockText="1" noThreeD="1"/>
</file>

<file path=xl/ctrlProps/ctrlProp58.xml><?xml version="1.0" encoding="utf-8"?>
<formControlPr xmlns="http://schemas.microsoft.com/office/spreadsheetml/2009/9/main" objectType="CheckBox" fmlaLink="ＺＥＢプランナー登録票!$CE$21" lockText="1" noThreeD="1"/>
</file>

<file path=xl/ctrlProps/ctrlProp59.xml><?xml version="1.0" encoding="utf-8"?>
<formControlPr xmlns="http://schemas.microsoft.com/office/spreadsheetml/2009/9/main" objectType="CheckBox" fmlaLink="ＺＥＢプランナー登録票!$BW$19" lockText="1" noThreeD="1"/>
</file>

<file path=xl/ctrlProps/ctrlProp60.xml><?xml version="1.0" encoding="utf-8"?>
<formControlPr xmlns="http://schemas.microsoft.com/office/spreadsheetml/2009/9/main" objectType="CheckBox" fmlaLink="ＺＥＢプランナー登録票!$BW$20" lockText="1" noThreeD="1"/>
</file>

<file path=xl/ctrlProps/ctrlProp61.xml><?xml version="1.0" encoding="utf-8"?>
<formControlPr xmlns="http://schemas.microsoft.com/office/spreadsheetml/2009/9/main" objectType="Radio" checked="Checked" firstButton="1" fmlaLink="ＺＥＢプランナー登録票!$CD$24"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CheckBox" fmlaLink="ＺＥＢプランナー登録票!$CA$20" lockText="1" noThreeD="1"/>
</file>

<file path=xl/ctrlProps/ctrlProp64.xml><?xml version="1.0" encoding="utf-8"?>
<formControlPr xmlns="http://schemas.microsoft.com/office/spreadsheetml/2009/9/main" objectType="CheckBox" fmlaLink="ＺＥＢプランナー登録票!$BX$20" lockText="1" noThreeD="1"/>
</file>

<file path=xl/ctrlProps/ctrlProp65.xml><?xml version="1.0" encoding="utf-8"?>
<formControlPr xmlns="http://schemas.microsoft.com/office/spreadsheetml/2009/9/main" objectType="CheckBox" fmlaLink="ＺＥＢプランナー登録票!$BU$18"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4396</xdr:colOff>
          <xdr:row>52</xdr:row>
          <xdr:rowOff>54219</xdr:rowOff>
        </xdr:from>
        <xdr:to>
          <xdr:col>42</xdr:col>
          <xdr:colOff>42496</xdr:colOff>
          <xdr:row>54</xdr:row>
          <xdr:rowOff>342219</xdr:rowOff>
        </xdr:to>
        <xdr:grpSp>
          <xdr:nvGrpSpPr>
            <xdr:cNvPr id="2" name="グループ化 1"/>
            <xdr:cNvGrpSpPr/>
          </xdr:nvGrpSpPr>
          <xdr:grpSpPr>
            <a:xfrm>
              <a:off x="2021455" y="21356601"/>
              <a:ext cx="7433982" cy="1050000"/>
              <a:chOff x="2063262" y="20972584"/>
              <a:chExt cx="7533542" cy="1050000"/>
            </a:xfrm>
          </xdr:grpSpPr>
          <xdr:sp macro="" textlink="">
            <xdr:nvSpPr>
              <xdr:cNvPr id="4097" name="Check Box 1" hidden="1">
                <a:extLst>
                  <a:ext uri="{63B3BB69-23CF-44E3-9099-C40C66FF867C}">
                    <a14:compatExt spid="_x0000_s4097"/>
                  </a:ext>
                </a:extLst>
              </xdr:cNvPr>
              <xdr:cNvSpPr/>
            </xdr:nvSpPr>
            <xdr:spPr>
              <a:xfrm>
                <a:off x="4561742" y="20972584"/>
                <a:ext cx="1637568" cy="288000"/>
              </a:xfrm>
              <a:prstGeom prst="rect">
                <a:avLst/>
              </a:prstGeom>
            </xdr:spPr>
          </xdr:sp>
          <xdr:sp macro="" textlink="">
            <xdr:nvSpPr>
              <xdr:cNvPr id="4098" name="Check Box 2" hidden="1">
                <a:extLst>
                  <a:ext uri="{63B3BB69-23CF-44E3-9099-C40C66FF867C}">
                    <a14:compatExt spid="_x0000_s4098"/>
                  </a:ext>
                </a:extLst>
              </xdr:cNvPr>
              <xdr:cNvSpPr/>
            </xdr:nvSpPr>
            <xdr:spPr>
              <a:xfrm>
                <a:off x="7287358" y="20972584"/>
                <a:ext cx="2309446" cy="288000"/>
              </a:xfrm>
              <a:prstGeom prst="rect">
                <a:avLst/>
              </a:prstGeom>
            </xdr:spPr>
          </xdr:sp>
          <xdr:sp macro="" textlink="">
            <xdr:nvSpPr>
              <xdr:cNvPr id="4099" name="Check Box 3" hidden="1">
                <a:extLst>
                  <a:ext uri="{63B3BB69-23CF-44E3-9099-C40C66FF867C}">
                    <a14:compatExt spid="_x0000_s4099"/>
                  </a:ext>
                </a:extLst>
              </xdr:cNvPr>
              <xdr:cNvSpPr/>
            </xdr:nvSpPr>
            <xdr:spPr>
              <a:xfrm>
                <a:off x="2063262" y="20972584"/>
                <a:ext cx="1419957" cy="288000"/>
              </a:xfrm>
              <a:prstGeom prst="rect">
                <a:avLst/>
              </a:prstGeom>
            </xdr:spPr>
          </xdr:sp>
          <xdr:sp macro="" textlink="">
            <xdr:nvSpPr>
              <xdr:cNvPr id="4100" name="Check Box 4" hidden="1">
                <a:extLst>
                  <a:ext uri="{63B3BB69-23CF-44E3-9099-C40C66FF867C}">
                    <a14:compatExt spid="_x0000_s4100"/>
                  </a:ext>
                </a:extLst>
              </xdr:cNvPr>
              <xdr:cNvSpPr/>
            </xdr:nvSpPr>
            <xdr:spPr>
              <a:xfrm>
                <a:off x="2063262" y="21353584"/>
                <a:ext cx="1419957" cy="288000"/>
              </a:xfrm>
              <a:prstGeom prst="rect">
                <a:avLst/>
              </a:prstGeom>
            </xdr:spPr>
          </xdr:sp>
          <xdr:sp macro="" textlink="">
            <xdr:nvSpPr>
              <xdr:cNvPr id="4101" name="Check Box 5" hidden="1">
                <a:extLst>
                  <a:ext uri="{63B3BB69-23CF-44E3-9099-C40C66FF867C}">
                    <a14:compatExt spid="_x0000_s4101"/>
                  </a:ext>
                </a:extLst>
              </xdr:cNvPr>
              <xdr:cNvSpPr/>
            </xdr:nvSpPr>
            <xdr:spPr>
              <a:xfrm>
                <a:off x="2063262" y="21734584"/>
                <a:ext cx="1419957" cy="288000"/>
              </a:xfrm>
              <a:prstGeom prst="rect">
                <a:avLst/>
              </a:prstGeom>
            </xdr:spPr>
          </xdr:sp>
          <xdr:sp macro="" textlink="">
            <xdr:nvSpPr>
              <xdr:cNvPr id="4102" name="Check Box 6" hidden="1">
                <a:extLst>
                  <a:ext uri="{63B3BB69-23CF-44E3-9099-C40C66FF867C}">
                    <a14:compatExt spid="_x0000_s4102"/>
                  </a:ext>
                </a:extLst>
              </xdr:cNvPr>
              <xdr:cNvSpPr/>
            </xdr:nvSpPr>
            <xdr:spPr>
              <a:xfrm>
                <a:off x="4561742" y="21353584"/>
                <a:ext cx="1637568" cy="288000"/>
              </a:xfrm>
              <a:prstGeom prst="rect">
                <a:avLst/>
              </a:prstGeom>
            </xdr:spPr>
          </xdr:sp>
          <xdr:sp macro="" textlink="">
            <xdr:nvSpPr>
              <xdr:cNvPr id="4103" name="Check Box 7" hidden="1">
                <a:extLst>
                  <a:ext uri="{63B3BB69-23CF-44E3-9099-C40C66FF867C}">
                    <a14:compatExt spid="_x0000_s4103"/>
                  </a:ext>
                </a:extLst>
              </xdr:cNvPr>
              <xdr:cNvSpPr/>
            </xdr:nvSpPr>
            <xdr:spPr>
              <a:xfrm>
                <a:off x="4561742" y="21734584"/>
                <a:ext cx="1637568" cy="288000"/>
              </a:xfrm>
              <a:prstGeom prst="rect">
                <a:avLst/>
              </a:prstGeom>
            </xdr:spPr>
          </xdr:sp>
          <xdr:sp macro="" textlink="">
            <xdr:nvSpPr>
              <xdr:cNvPr id="4104" name="Check Box 8" hidden="1">
                <a:extLst>
                  <a:ext uri="{63B3BB69-23CF-44E3-9099-C40C66FF867C}">
                    <a14:compatExt spid="_x0000_s4104"/>
                  </a:ext>
                </a:extLst>
              </xdr:cNvPr>
              <xdr:cNvSpPr/>
            </xdr:nvSpPr>
            <xdr:spPr>
              <a:xfrm>
                <a:off x="7287358" y="21353584"/>
                <a:ext cx="2309446" cy="288000"/>
              </a:xfrm>
              <a:prstGeom prst="rect">
                <a:avLst/>
              </a:prstGeom>
            </xdr:spPr>
          </xdr:sp>
          <xdr:sp macro="" textlink="">
            <xdr:nvSpPr>
              <xdr:cNvPr id="4105" name="Check Box 9" hidden="1">
                <a:extLst>
                  <a:ext uri="{63B3BB69-23CF-44E3-9099-C40C66FF867C}">
                    <a14:compatExt spid="_x0000_s4105"/>
                  </a:ext>
                </a:extLst>
              </xdr:cNvPr>
              <xdr:cNvSpPr/>
            </xdr:nvSpPr>
            <xdr:spPr>
              <a:xfrm>
                <a:off x="7287358" y="21734584"/>
                <a:ext cx="2309446" cy="288000"/>
              </a:xfrm>
              <a:prstGeom prst="rect">
                <a:avLst/>
              </a:prstGeom>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85721</xdr:colOff>
          <xdr:row>26</xdr:row>
          <xdr:rowOff>47625</xdr:rowOff>
        </xdr:from>
        <xdr:to>
          <xdr:col>67</xdr:col>
          <xdr:colOff>136608</xdr:colOff>
          <xdr:row>41</xdr:row>
          <xdr:rowOff>343959</xdr:rowOff>
        </xdr:to>
        <xdr:grpSp>
          <xdr:nvGrpSpPr>
            <xdr:cNvPr id="8" name="グループ化 7"/>
            <xdr:cNvGrpSpPr/>
          </xdr:nvGrpSpPr>
          <xdr:grpSpPr>
            <a:xfrm>
              <a:off x="2725507" y="8824232"/>
              <a:ext cx="11127101" cy="6011334"/>
              <a:chOff x="2696692" y="8788213"/>
              <a:chExt cx="10999034" cy="6011334"/>
            </a:xfrm>
          </xdr:grpSpPr>
          <xdr:grpSp>
            <xdr:nvGrpSpPr>
              <xdr:cNvPr id="7" name="グループ化 6"/>
              <xdr:cNvGrpSpPr/>
            </xdr:nvGrpSpPr>
            <xdr:grpSpPr>
              <a:xfrm>
                <a:off x="2702681" y="14130547"/>
                <a:ext cx="2398880" cy="669000"/>
                <a:chOff x="2702681" y="14130547"/>
                <a:chExt cx="2398880" cy="669000"/>
              </a:xfrm>
            </xdr:grpSpPr>
            <xdr:sp macro="" textlink="">
              <xdr:nvSpPr>
                <xdr:cNvPr id="5208" name="Option Button 88" hidden="1">
                  <a:extLst>
                    <a:ext uri="{63B3BB69-23CF-44E3-9099-C40C66FF867C}">
                      <a14:compatExt spid="_x0000_s5208"/>
                    </a:ext>
                  </a:extLst>
                </xdr:cNvPr>
                <xdr:cNvSpPr/>
              </xdr:nvSpPr>
              <xdr:spPr>
                <a:xfrm>
                  <a:off x="2702681" y="14130547"/>
                  <a:ext cx="2398880" cy="288000"/>
                </a:xfrm>
                <a:prstGeom prst="rect">
                  <a:avLst/>
                </a:prstGeom>
              </xdr:spPr>
            </xdr:sp>
            <xdr:sp macro="" textlink="">
              <xdr:nvSpPr>
                <xdr:cNvPr id="5209" name="Option Button 89" hidden="1">
                  <a:extLst>
                    <a:ext uri="{63B3BB69-23CF-44E3-9099-C40C66FF867C}">
                      <a14:compatExt spid="_x0000_s5209"/>
                    </a:ext>
                  </a:extLst>
                </xdr:cNvPr>
                <xdr:cNvSpPr/>
              </xdr:nvSpPr>
              <xdr:spPr>
                <a:xfrm>
                  <a:off x="2702681" y="14511547"/>
                  <a:ext cx="1265145" cy="288000"/>
                </a:xfrm>
                <a:prstGeom prst="rect">
                  <a:avLst/>
                </a:prstGeom>
              </xdr:spPr>
            </xdr:sp>
          </xdr:grpSp>
          <xdr:grpSp>
            <xdr:nvGrpSpPr>
              <xdr:cNvPr id="6" name="グループ化 5"/>
              <xdr:cNvGrpSpPr/>
            </xdr:nvGrpSpPr>
            <xdr:grpSpPr>
              <a:xfrm>
                <a:off x="2701201" y="12976831"/>
                <a:ext cx="3892345" cy="1050000"/>
                <a:chOff x="2701201" y="12976831"/>
                <a:chExt cx="3892345" cy="1050000"/>
              </a:xfrm>
            </xdr:grpSpPr>
            <xdr:sp macro="" textlink="">
              <xdr:nvSpPr>
                <xdr:cNvPr id="5193" name="Check Box 73" hidden="1">
                  <a:extLst>
                    <a:ext uri="{63B3BB69-23CF-44E3-9099-C40C66FF867C}">
                      <a14:compatExt spid="_x0000_s5193"/>
                    </a:ext>
                  </a:extLst>
                </xdr:cNvPr>
                <xdr:cNvSpPr/>
              </xdr:nvSpPr>
              <xdr:spPr>
                <a:xfrm>
                  <a:off x="2701201" y="12976831"/>
                  <a:ext cx="1459199" cy="288000"/>
                </a:xfrm>
                <a:prstGeom prst="rect">
                  <a:avLst/>
                </a:prstGeom>
              </xdr:spPr>
            </xdr:sp>
            <xdr:sp macro="" textlink="">
              <xdr:nvSpPr>
                <xdr:cNvPr id="5195" name="Check Box 75" hidden="1">
                  <a:extLst>
                    <a:ext uri="{63B3BB69-23CF-44E3-9099-C40C66FF867C}">
                      <a14:compatExt spid="_x0000_s5195"/>
                    </a:ext>
                  </a:extLst>
                </xdr:cNvPr>
                <xdr:cNvSpPr/>
              </xdr:nvSpPr>
              <xdr:spPr>
                <a:xfrm>
                  <a:off x="2701201" y="13357831"/>
                  <a:ext cx="1459199" cy="288000"/>
                </a:xfrm>
                <a:prstGeom prst="rect">
                  <a:avLst/>
                </a:prstGeom>
              </xdr:spPr>
            </xdr:sp>
            <xdr:sp macro="" textlink="">
              <xdr:nvSpPr>
                <xdr:cNvPr id="5196" name="Check Box 76" hidden="1">
                  <a:extLst>
                    <a:ext uri="{63B3BB69-23CF-44E3-9099-C40C66FF867C}">
                      <a14:compatExt spid="_x0000_s5196"/>
                    </a:ext>
                  </a:extLst>
                </xdr:cNvPr>
                <xdr:cNvSpPr/>
              </xdr:nvSpPr>
              <xdr:spPr>
                <a:xfrm>
                  <a:off x="2701201" y="13738831"/>
                  <a:ext cx="1459199" cy="288000"/>
                </a:xfrm>
                <a:prstGeom prst="rect">
                  <a:avLst/>
                </a:prstGeom>
              </xdr:spPr>
            </xdr:sp>
            <xdr:sp macro="" textlink="">
              <xdr:nvSpPr>
                <xdr:cNvPr id="5199" name="Check Box 79" hidden="1">
                  <a:extLst>
                    <a:ext uri="{63B3BB69-23CF-44E3-9099-C40C66FF867C}">
                      <a14:compatExt spid="_x0000_s5199"/>
                    </a:ext>
                  </a:extLst>
                </xdr:cNvPr>
                <xdr:cNvSpPr/>
              </xdr:nvSpPr>
              <xdr:spPr>
                <a:xfrm>
                  <a:off x="5131953" y="12976831"/>
                  <a:ext cx="1461593" cy="288000"/>
                </a:xfrm>
                <a:prstGeom prst="rect">
                  <a:avLst/>
                </a:prstGeom>
              </xdr:spPr>
            </xdr:sp>
            <xdr:sp macro="" textlink="">
              <xdr:nvSpPr>
                <xdr:cNvPr id="5200" name="Check Box 80" hidden="1">
                  <a:extLst>
                    <a:ext uri="{63B3BB69-23CF-44E3-9099-C40C66FF867C}">
                      <a14:compatExt spid="_x0000_s5200"/>
                    </a:ext>
                  </a:extLst>
                </xdr:cNvPr>
                <xdr:cNvSpPr/>
              </xdr:nvSpPr>
              <xdr:spPr>
                <a:xfrm>
                  <a:off x="5131953" y="13357831"/>
                  <a:ext cx="1461593" cy="288000"/>
                </a:xfrm>
                <a:prstGeom prst="rect">
                  <a:avLst/>
                </a:prstGeom>
              </xdr:spPr>
            </xdr:sp>
            <xdr:sp macro="" textlink="">
              <xdr:nvSpPr>
                <xdr:cNvPr id="5201" name="Check Box 81" hidden="1">
                  <a:extLst>
                    <a:ext uri="{63B3BB69-23CF-44E3-9099-C40C66FF867C}">
                      <a14:compatExt spid="_x0000_s5201"/>
                    </a:ext>
                  </a:extLst>
                </xdr:cNvPr>
                <xdr:cNvSpPr/>
              </xdr:nvSpPr>
              <xdr:spPr>
                <a:xfrm>
                  <a:off x="5131953" y="13738831"/>
                  <a:ext cx="1461593" cy="288000"/>
                </a:xfrm>
                <a:prstGeom prst="rect">
                  <a:avLst/>
                </a:prstGeom>
              </xdr:spPr>
            </xdr:sp>
          </xdr:grpSp>
          <xdr:grpSp>
            <xdr:nvGrpSpPr>
              <xdr:cNvPr id="5" name="グループ化 4"/>
              <xdr:cNvGrpSpPr/>
            </xdr:nvGrpSpPr>
            <xdr:grpSpPr>
              <a:xfrm>
                <a:off x="2696692" y="8788213"/>
                <a:ext cx="10999034" cy="4102792"/>
                <a:chOff x="2696692" y="8788213"/>
                <a:chExt cx="10999034" cy="4102792"/>
              </a:xfrm>
            </xdr:grpSpPr>
            <xdr:sp macro="" textlink="">
              <xdr:nvSpPr>
                <xdr:cNvPr id="5143" name="Check Box 23" hidden="1">
                  <a:extLst>
                    <a:ext uri="{63B3BB69-23CF-44E3-9099-C40C66FF867C}">
                      <a14:compatExt spid="_x0000_s5143"/>
                    </a:ext>
                  </a:extLst>
                </xdr:cNvPr>
                <xdr:cNvSpPr/>
              </xdr:nvSpPr>
              <xdr:spPr>
                <a:xfrm>
                  <a:off x="5941076" y="9561574"/>
                  <a:ext cx="1266451" cy="288000"/>
                </a:xfrm>
                <a:prstGeom prst="rect">
                  <a:avLst/>
                </a:prstGeom>
              </xdr:spPr>
            </xdr:sp>
            <xdr:sp macro="" textlink="">
              <xdr:nvSpPr>
                <xdr:cNvPr id="5144" name="Check Box 24" hidden="1">
                  <a:extLst>
                    <a:ext uri="{63B3BB69-23CF-44E3-9099-C40C66FF867C}">
                      <a14:compatExt spid="_x0000_s5144"/>
                    </a:ext>
                  </a:extLst>
                </xdr:cNvPr>
                <xdr:cNvSpPr/>
              </xdr:nvSpPr>
              <xdr:spPr>
                <a:xfrm>
                  <a:off x="7562985" y="9561574"/>
                  <a:ext cx="1266451" cy="288000"/>
                </a:xfrm>
                <a:prstGeom prst="rect">
                  <a:avLst/>
                </a:prstGeom>
              </xdr:spPr>
            </xdr:sp>
            <xdr:sp macro="" textlink="">
              <xdr:nvSpPr>
                <xdr:cNvPr id="5146" name="Check Box 26" hidden="1">
                  <a:extLst>
                    <a:ext uri="{63B3BB69-23CF-44E3-9099-C40C66FF867C}">
                      <a14:compatExt spid="_x0000_s5146"/>
                    </a:ext>
                  </a:extLst>
                </xdr:cNvPr>
                <xdr:cNvSpPr/>
              </xdr:nvSpPr>
              <xdr:spPr>
                <a:xfrm>
                  <a:off x="10814124" y="9561574"/>
                  <a:ext cx="1266451" cy="288000"/>
                </a:xfrm>
                <a:prstGeom prst="rect">
                  <a:avLst/>
                </a:prstGeom>
              </xdr:spPr>
            </xdr:sp>
            <xdr:sp macro="" textlink="">
              <xdr:nvSpPr>
                <xdr:cNvPr id="5147" name="Check Box 27" hidden="1">
                  <a:extLst>
                    <a:ext uri="{63B3BB69-23CF-44E3-9099-C40C66FF867C}">
                      <a14:compatExt spid="_x0000_s5147"/>
                    </a:ext>
                  </a:extLst>
                </xdr:cNvPr>
                <xdr:cNvSpPr/>
              </xdr:nvSpPr>
              <xdr:spPr>
                <a:xfrm>
                  <a:off x="2701201" y="9936005"/>
                  <a:ext cx="1266451" cy="288000"/>
                </a:xfrm>
                <a:prstGeom prst="rect">
                  <a:avLst/>
                </a:prstGeom>
              </xdr:spPr>
            </xdr:sp>
            <xdr:sp macro="" textlink="">
              <xdr:nvSpPr>
                <xdr:cNvPr id="5148" name="Check Box 28" hidden="1">
                  <a:extLst>
                    <a:ext uri="{63B3BB69-23CF-44E3-9099-C40C66FF867C}">
                      <a14:compatExt spid="_x0000_s5148"/>
                    </a:ext>
                  </a:extLst>
                </xdr:cNvPr>
                <xdr:cNvSpPr/>
              </xdr:nvSpPr>
              <xdr:spPr>
                <a:xfrm>
                  <a:off x="4324236" y="9936005"/>
                  <a:ext cx="1266451" cy="288000"/>
                </a:xfrm>
                <a:prstGeom prst="rect">
                  <a:avLst/>
                </a:prstGeom>
              </xdr:spPr>
            </xdr:sp>
            <xdr:sp macro="" textlink="">
              <xdr:nvSpPr>
                <xdr:cNvPr id="5149" name="Check Box 29" hidden="1">
                  <a:extLst>
                    <a:ext uri="{63B3BB69-23CF-44E3-9099-C40C66FF867C}">
                      <a14:compatExt spid="_x0000_s5149"/>
                    </a:ext>
                  </a:extLst>
                </xdr:cNvPr>
                <xdr:cNvSpPr/>
              </xdr:nvSpPr>
              <xdr:spPr>
                <a:xfrm>
                  <a:off x="5941076" y="9936005"/>
                  <a:ext cx="1266451" cy="288000"/>
                </a:xfrm>
                <a:prstGeom prst="rect">
                  <a:avLst/>
                </a:prstGeom>
              </xdr:spPr>
            </xdr:sp>
            <xdr:sp macro="" textlink="">
              <xdr:nvSpPr>
                <xdr:cNvPr id="5150" name="Check Box 30" hidden="1">
                  <a:extLst>
                    <a:ext uri="{63B3BB69-23CF-44E3-9099-C40C66FF867C}">
                      <a14:compatExt spid="_x0000_s5150"/>
                    </a:ext>
                  </a:extLst>
                </xdr:cNvPr>
                <xdr:cNvSpPr/>
              </xdr:nvSpPr>
              <xdr:spPr>
                <a:xfrm>
                  <a:off x="7562985" y="9936005"/>
                  <a:ext cx="1266451" cy="288000"/>
                </a:xfrm>
                <a:prstGeom prst="rect">
                  <a:avLst/>
                </a:prstGeom>
              </xdr:spPr>
            </xdr:sp>
            <xdr:sp macro="" textlink="">
              <xdr:nvSpPr>
                <xdr:cNvPr id="5151" name="Check Box 31" hidden="1">
                  <a:extLst>
                    <a:ext uri="{63B3BB69-23CF-44E3-9099-C40C66FF867C}">
                      <a14:compatExt spid="_x0000_s5151"/>
                    </a:ext>
                  </a:extLst>
                </xdr:cNvPr>
                <xdr:cNvSpPr/>
              </xdr:nvSpPr>
              <xdr:spPr>
                <a:xfrm>
                  <a:off x="9192217" y="9936005"/>
                  <a:ext cx="1266451" cy="288000"/>
                </a:xfrm>
                <a:prstGeom prst="rect">
                  <a:avLst/>
                </a:prstGeom>
              </xdr:spPr>
            </xdr:sp>
            <xdr:sp macro="" textlink="">
              <xdr:nvSpPr>
                <xdr:cNvPr id="5152" name="Check Box 32" hidden="1">
                  <a:extLst>
                    <a:ext uri="{63B3BB69-23CF-44E3-9099-C40C66FF867C}">
                      <a14:compatExt spid="_x0000_s5152"/>
                    </a:ext>
                  </a:extLst>
                </xdr:cNvPr>
                <xdr:cNvSpPr/>
              </xdr:nvSpPr>
              <xdr:spPr>
                <a:xfrm>
                  <a:off x="10814124" y="9936005"/>
                  <a:ext cx="1266451" cy="288000"/>
                </a:xfrm>
                <a:prstGeom prst="rect">
                  <a:avLst/>
                </a:prstGeom>
              </xdr:spPr>
            </xdr:sp>
            <xdr:sp macro="" textlink="">
              <xdr:nvSpPr>
                <xdr:cNvPr id="5153" name="Check Box 33" hidden="1">
                  <a:extLst>
                    <a:ext uri="{63B3BB69-23CF-44E3-9099-C40C66FF867C}">
                      <a14:compatExt spid="_x0000_s5153"/>
                    </a:ext>
                  </a:extLst>
                </xdr:cNvPr>
                <xdr:cNvSpPr/>
              </xdr:nvSpPr>
              <xdr:spPr>
                <a:xfrm>
                  <a:off x="12429275" y="9936005"/>
                  <a:ext cx="1266451" cy="288000"/>
                </a:xfrm>
                <a:prstGeom prst="rect">
                  <a:avLst/>
                </a:prstGeom>
              </xdr:spPr>
            </xdr:sp>
            <xdr:sp macro="" textlink="">
              <xdr:nvSpPr>
                <xdr:cNvPr id="5154" name="Check Box 34" hidden="1">
                  <a:extLst>
                    <a:ext uri="{63B3BB69-23CF-44E3-9099-C40C66FF867C}">
                      <a14:compatExt spid="_x0000_s5154"/>
                    </a:ext>
                  </a:extLst>
                </xdr:cNvPr>
                <xdr:cNvSpPr/>
              </xdr:nvSpPr>
              <xdr:spPr>
                <a:xfrm>
                  <a:off x="2701201" y="10317005"/>
                  <a:ext cx="1266451" cy="288000"/>
                </a:xfrm>
                <a:prstGeom prst="rect">
                  <a:avLst/>
                </a:prstGeom>
              </xdr:spPr>
            </xdr:sp>
            <xdr:sp macro="" textlink="">
              <xdr:nvSpPr>
                <xdr:cNvPr id="5155" name="Check Box 35" hidden="1">
                  <a:extLst>
                    <a:ext uri="{63B3BB69-23CF-44E3-9099-C40C66FF867C}">
                      <a14:compatExt spid="_x0000_s5155"/>
                    </a:ext>
                  </a:extLst>
                </xdr:cNvPr>
                <xdr:cNvSpPr/>
              </xdr:nvSpPr>
              <xdr:spPr>
                <a:xfrm>
                  <a:off x="4324236" y="10317005"/>
                  <a:ext cx="1266451" cy="288000"/>
                </a:xfrm>
                <a:prstGeom prst="rect">
                  <a:avLst/>
                </a:prstGeom>
              </xdr:spPr>
            </xdr:sp>
            <xdr:sp macro="" textlink="">
              <xdr:nvSpPr>
                <xdr:cNvPr id="5156" name="Check Box 36" hidden="1">
                  <a:extLst>
                    <a:ext uri="{63B3BB69-23CF-44E3-9099-C40C66FF867C}">
                      <a14:compatExt spid="_x0000_s5156"/>
                    </a:ext>
                  </a:extLst>
                </xdr:cNvPr>
                <xdr:cNvSpPr/>
              </xdr:nvSpPr>
              <xdr:spPr>
                <a:xfrm>
                  <a:off x="5941076" y="10317005"/>
                  <a:ext cx="1266451" cy="288000"/>
                </a:xfrm>
                <a:prstGeom prst="rect">
                  <a:avLst/>
                </a:prstGeom>
              </xdr:spPr>
            </xdr:sp>
            <xdr:sp macro="" textlink="">
              <xdr:nvSpPr>
                <xdr:cNvPr id="5157" name="Check Box 37" hidden="1">
                  <a:extLst>
                    <a:ext uri="{63B3BB69-23CF-44E3-9099-C40C66FF867C}">
                      <a14:compatExt spid="_x0000_s5157"/>
                    </a:ext>
                  </a:extLst>
                </xdr:cNvPr>
                <xdr:cNvSpPr/>
              </xdr:nvSpPr>
              <xdr:spPr>
                <a:xfrm>
                  <a:off x="7562985" y="10317005"/>
                  <a:ext cx="1266451" cy="288000"/>
                </a:xfrm>
                <a:prstGeom prst="rect">
                  <a:avLst/>
                </a:prstGeom>
              </xdr:spPr>
            </xdr:sp>
            <xdr:sp macro="" textlink="">
              <xdr:nvSpPr>
                <xdr:cNvPr id="5158" name="Check Box 38" hidden="1">
                  <a:extLst>
                    <a:ext uri="{63B3BB69-23CF-44E3-9099-C40C66FF867C}">
                      <a14:compatExt spid="_x0000_s5158"/>
                    </a:ext>
                  </a:extLst>
                </xdr:cNvPr>
                <xdr:cNvSpPr/>
              </xdr:nvSpPr>
              <xdr:spPr>
                <a:xfrm>
                  <a:off x="2701201" y="10698005"/>
                  <a:ext cx="1266451" cy="288000"/>
                </a:xfrm>
                <a:prstGeom prst="rect">
                  <a:avLst/>
                </a:prstGeom>
              </xdr:spPr>
            </xdr:sp>
            <xdr:sp macro="" textlink="">
              <xdr:nvSpPr>
                <xdr:cNvPr id="5159" name="Check Box 39" hidden="1">
                  <a:extLst>
                    <a:ext uri="{63B3BB69-23CF-44E3-9099-C40C66FF867C}">
                      <a14:compatExt spid="_x0000_s5159"/>
                    </a:ext>
                  </a:extLst>
                </xdr:cNvPr>
                <xdr:cNvSpPr/>
              </xdr:nvSpPr>
              <xdr:spPr>
                <a:xfrm>
                  <a:off x="4324236" y="10698005"/>
                  <a:ext cx="1266451" cy="288000"/>
                </a:xfrm>
                <a:prstGeom prst="rect">
                  <a:avLst/>
                </a:prstGeom>
              </xdr:spPr>
            </xdr:sp>
            <xdr:sp macro="" textlink="">
              <xdr:nvSpPr>
                <xdr:cNvPr id="5160" name="Check Box 40" hidden="1">
                  <a:extLst>
                    <a:ext uri="{63B3BB69-23CF-44E3-9099-C40C66FF867C}">
                      <a14:compatExt spid="_x0000_s5160"/>
                    </a:ext>
                  </a:extLst>
                </xdr:cNvPr>
                <xdr:cNvSpPr/>
              </xdr:nvSpPr>
              <xdr:spPr>
                <a:xfrm>
                  <a:off x="5941076" y="10698005"/>
                  <a:ext cx="1266451" cy="288000"/>
                </a:xfrm>
                <a:prstGeom prst="rect">
                  <a:avLst/>
                </a:prstGeom>
              </xdr:spPr>
            </xdr:sp>
            <xdr:sp macro="" textlink="">
              <xdr:nvSpPr>
                <xdr:cNvPr id="5161" name="Check Box 41" hidden="1">
                  <a:extLst>
                    <a:ext uri="{63B3BB69-23CF-44E3-9099-C40C66FF867C}">
                      <a14:compatExt spid="_x0000_s5161"/>
                    </a:ext>
                  </a:extLst>
                </xdr:cNvPr>
                <xdr:cNvSpPr/>
              </xdr:nvSpPr>
              <xdr:spPr>
                <a:xfrm>
                  <a:off x="7562985" y="10698005"/>
                  <a:ext cx="1266451" cy="288000"/>
                </a:xfrm>
                <a:prstGeom prst="rect">
                  <a:avLst/>
                </a:prstGeom>
              </xdr:spPr>
            </xdr:sp>
            <xdr:sp macro="" textlink="">
              <xdr:nvSpPr>
                <xdr:cNvPr id="5162" name="Check Box 42" hidden="1">
                  <a:extLst>
                    <a:ext uri="{63B3BB69-23CF-44E3-9099-C40C66FF867C}">
                      <a14:compatExt spid="_x0000_s5162"/>
                    </a:ext>
                  </a:extLst>
                </xdr:cNvPr>
                <xdr:cNvSpPr/>
              </xdr:nvSpPr>
              <xdr:spPr>
                <a:xfrm>
                  <a:off x="9192217" y="10698005"/>
                  <a:ext cx="1266451" cy="288000"/>
                </a:xfrm>
                <a:prstGeom prst="rect">
                  <a:avLst/>
                </a:prstGeom>
              </xdr:spPr>
            </xdr:sp>
            <xdr:sp macro="" textlink="">
              <xdr:nvSpPr>
                <xdr:cNvPr id="5163" name="Check Box 43" hidden="1">
                  <a:extLst>
                    <a:ext uri="{63B3BB69-23CF-44E3-9099-C40C66FF867C}">
                      <a14:compatExt spid="_x0000_s5163"/>
                    </a:ext>
                  </a:extLst>
                </xdr:cNvPr>
                <xdr:cNvSpPr/>
              </xdr:nvSpPr>
              <xdr:spPr>
                <a:xfrm>
                  <a:off x="2701201" y="11076049"/>
                  <a:ext cx="1266451" cy="288000"/>
                </a:xfrm>
                <a:prstGeom prst="rect">
                  <a:avLst/>
                </a:prstGeom>
              </xdr:spPr>
            </xdr:sp>
            <xdr:sp macro="" textlink="">
              <xdr:nvSpPr>
                <xdr:cNvPr id="5164" name="Check Box 44" hidden="1">
                  <a:extLst>
                    <a:ext uri="{63B3BB69-23CF-44E3-9099-C40C66FF867C}">
                      <a14:compatExt spid="_x0000_s5164"/>
                    </a:ext>
                  </a:extLst>
                </xdr:cNvPr>
                <xdr:cNvSpPr/>
              </xdr:nvSpPr>
              <xdr:spPr>
                <a:xfrm>
                  <a:off x="4324236" y="11076049"/>
                  <a:ext cx="1266451" cy="288000"/>
                </a:xfrm>
                <a:prstGeom prst="rect">
                  <a:avLst/>
                </a:prstGeom>
              </xdr:spPr>
            </xdr:sp>
            <xdr:sp macro="" textlink="">
              <xdr:nvSpPr>
                <xdr:cNvPr id="5165" name="Check Box 45" hidden="1">
                  <a:extLst>
                    <a:ext uri="{63B3BB69-23CF-44E3-9099-C40C66FF867C}">
                      <a14:compatExt spid="_x0000_s5165"/>
                    </a:ext>
                  </a:extLst>
                </xdr:cNvPr>
                <xdr:cNvSpPr/>
              </xdr:nvSpPr>
              <xdr:spPr>
                <a:xfrm>
                  <a:off x="5941076" y="11076049"/>
                  <a:ext cx="1266451" cy="288000"/>
                </a:xfrm>
                <a:prstGeom prst="rect">
                  <a:avLst/>
                </a:prstGeom>
              </xdr:spPr>
            </xdr:sp>
            <xdr:sp macro="" textlink="">
              <xdr:nvSpPr>
                <xdr:cNvPr id="5166" name="Check Box 46" hidden="1">
                  <a:extLst>
                    <a:ext uri="{63B3BB69-23CF-44E3-9099-C40C66FF867C}">
                      <a14:compatExt spid="_x0000_s5166"/>
                    </a:ext>
                  </a:extLst>
                </xdr:cNvPr>
                <xdr:cNvSpPr/>
              </xdr:nvSpPr>
              <xdr:spPr>
                <a:xfrm>
                  <a:off x="7562985" y="11076049"/>
                  <a:ext cx="1266451" cy="288000"/>
                </a:xfrm>
                <a:prstGeom prst="rect">
                  <a:avLst/>
                </a:prstGeom>
              </xdr:spPr>
            </xdr:sp>
            <xdr:sp macro="" textlink="">
              <xdr:nvSpPr>
                <xdr:cNvPr id="5167" name="Check Box 47" hidden="1">
                  <a:extLst>
                    <a:ext uri="{63B3BB69-23CF-44E3-9099-C40C66FF867C}">
                      <a14:compatExt spid="_x0000_s5167"/>
                    </a:ext>
                  </a:extLst>
                </xdr:cNvPr>
                <xdr:cNvSpPr/>
              </xdr:nvSpPr>
              <xdr:spPr>
                <a:xfrm>
                  <a:off x="9192217" y="11076049"/>
                  <a:ext cx="1266451" cy="288000"/>
                </a:xfrm>
                <a:prstGeom prst="rect">
                  <a:avLst/>
                </a:prstGeom>
              </xdr:spPr>
            </xdr:sp>
            <xdr:sp macro="" textlink="">
              <xdr:nvSpPr>
                <xdr:cNvPr id="5169" name="Check Box 49" hidden="1">
                  <a:extLst>
                    <a:ext uri="{63B3BB69-23CF-44E3-9099-C40C66FF867C}">
                      <a14:compatExt spid="_x0000_s5169"/>
                    </a:ext>
                  </a:extLst>
                </xdr:cNvPr>
                <xdr:cNvSpPr/>
              </xdr:nvSpPr>
              <xdr:spPr>
                <a:xfrm>
                  <a:off x="10814124" y="11076049"/>
                  <a:ext cx="1266451" cy="288000"/>
                </a:xfrm>
                <a:prstGeom prst="rect">
                  <a:avLst/>
                </a:prstGeom>
              </xdr:spPr>
            </xdr:sp>
            <xdr:sp macro="" textlink="">
              <xdr:nvSpPr>
                <xdr:cNvPr id="5170" name="Check Box 50" hidden="1">
                  <a:extLst>
                    <a:ext uri="{63B3BB69-23CF-44E3-9099-C40C66FF867C}">
                      <a14:compatExt spid="_x0000_s5170"/>
                    </a:ext>
                  </a:extLst>
                </xdr:cNvPr>
                <xdr:cNvSpPr/>
              </xdr:nvSpPr>
              <xdr:spPr>
                <a:xfrm>
                  <a:off x="12429275" y="11076049"/>
                  <a:ext cx="1266451" cy="288000"/>
                </a:xfrm>
                <a:prstGeom prst="rect">
                  <a:avLst/>
                </a:prstGeom>
              </xdr:spPr>
            </xdr:sp>
            <xdr:sp macro="" textlink="">
              <xdr:nvSpPr>
                <xdr:cNvPr id="5171" name="Check Box 51" hidden="1">
                  <a:extLst>
                    <a:ext uri="{63B3BB69-23CF-44E3-9099-C40C66FF867C}">
                      <a14:compatExt spid="_x0000_s5171"/>
                    </a:ext>
                  </a:extLst>
                </xdr:cNvPr>
                <xdr:cNvSpPr/>
              </xdr:nvSpPr>
              <xdr:spPr>
                <a:xfrm>
                  <a:off x="2701201" y="11457049"/>
                  <a:ext cx="1266451" cy="288000"/>
                </a:xfrm>
                <a:prstGeom prst="rect">
                  <a:avLst/>
                </a:prstGeom>
              </xdr:spPr>
            </xdr:sp>
            <xdr:sp macro="" textlink="">
              <xdr:nvSpPr>
                <xdr:cNvPr id="5172" name="Check Box 52" hidden="1">
                  <a:extLst>
                    <a:ext uri="{63B3BB69-23CF-44E3-9099-C40C66FF867C}">
                      <a14:compatExt spid="_x0000_s5172"/>
                    </a:ext>
                  </a:extLst>
                </xdr:cNvPr>
                <xdr:cNvSpPr/>
              </xdr:nvSpPr>
              <xdr:spPr>
                <a:xfrm>
                  <a:off x="4324236" y="11457049"/>
                  <a:ext cx="1266451" cy="288000"/>
                </a:xfrm>
                <a:prstGeom prst="rect">
                  <a:avLst/>
                </a:prstGeom>
              </xdr:spPr>
            </xdr:sp>
            <xdr:sp macro="" textlink="">
              <xdr:nvSpPr>
                <xdr:cNvPr id="5173" name="Check Box 53" hidden="1">
                  <a:extLst>
                    <a:ext uri="{63B3BB69-23CF-44E3-9099-C40C66FF867C}">
                      <a14:compatExt spid="_x0000_s5173"/>
                    </a:ext>
                  </a:extLst>
                </xdr:cNvPr>
                <xdr:cNvSpPr/>
              </xdr:nvSpPr>
              <xdr:spPr>
                <a:xfrm>
                  <a:off x="5941076" y="11457049"/>
                  <a:ext cx="1266451" cy="288000"/>
                </a:xfrm>
                <a:prstGeom prst="rect">
                  <a:avLst/>
                </a:prstGeom>
              </xdr:spPr>
            </xdr:sp>
            <xdr:sp macro="" textlink="">
              <xdr:nvSpPr>
                <xdr:cNvPr id="5174" name="Check Box 54" hidden="1">
                  <a:extLst>
                    <a:ext uri="{63B3BB69-23CF-44E3-9099-C40C66FF867C}">
                      <a14:compatExt spid="_x0000_s5174"/>
                    </a:ext>
                  </a:extLst>
                </xdr:cNvPr>
                <xdr:cNvSpPr/>
              </xdr:nvSpPr>
              <xdr:spPr>
                <a:xfrm>
                  <a:off x="7562985" y="11457049"/>
                  <a:ext cx="1266451" cy="288000"/>
                </a:xfrm>
                <a:prstGeom prst="rect">
                  <a:avLst/>
                </a:prstGeom>
              </xdr:spPr>
            </xdr:sp>
            <xdr:sp macro="" textlink="">
              <xdr:nvSpPr>
                <xdr:cNvPr id="5175" name="Check Box 55" hidden="1">
                  <a:extLst>
                    <a:ext uri="{63B3BB69-23CF-44E3-9099-C40C66FF867C}">
                      <a14:compatExt spid="_x0000_s5175"/>
                    </a:ext>
                  </a:extLst>
                </xdr:cNvPr>
                <xdr:cNvSpPr/>
              </xdr:nvSpPr>
              <xdr:spPr>
                <a:xfrm>
                  <a:off x="9192217" y="11457049"/>
                  <a:ext cx="1266451" cy="288000"/>
                </a:xfrm>
                <a:prstGeom prst="rect">
                  <a:avLst/>
                </a:prstGeom>
              </xdr:spPr>
            </xdr:sp>
            <xdr:sp macro="" textlink="">
              <xdr:nvSpPr>
                <xdr:cNvPr id="5176" name="Check Box 56" hidden="1">
                  <a:extLst>
                    <a:ext uri="{63B3BB69-23CF-44E3-9099-C40C66FF867C}">
                      <a14:compatExt spid="_x0000_s5176"/>
                    </a:ext>
                  </a:extLst>
                </xdr:cNvPr>
                <xdr:cNvSpPr/>
              </xdr:nvSpPr>
              <xdr:spPr>
                <a:xfrm>
                  <a:off x="2701201" y="11841005"/>
                  <a:ext cx="1266451" cy="288000"/>
                </a:xfrm>
                <a:prstGeom prst="rect">
                  <a:avLst/>
                </a:prstGeom>
              </xdr:spPr>
            </xdr:sp>
            <xdr:sp macro="" textlink="">
              <xdr:nvSpPr>
                <xdr:cNvPr id="5177" name="Check Box 57" hidden="1">
                  <a:extLst>
                    <a:ext uri="{63B3BB69-23CF-44E3-9099-C40C66FF867C}">
                      <a14:compatExt spid="_x0000_s5177"/>
                    </a:ext>
                  </a:extLst>
                </xdr:cNvPr>
                <xdr:cNvSpPr/>
              </xdr:nvSpPr>
              <xdr:spPr>
                <a:xfrm>
                  <a:off x="4324236" y="11841005"/>
                  <a:ext cx="1266451" cy="288000"/>
                </a:xfrm>
                <a:prstGeom prst="rect">
                  <a:avLst/>
                </a:prstGeom>
              </xdr:spPr>
            </xdr:sp>
            <xdr:sp macro="" textlink="">
              <xdr:nvSpPr>
                <xdr:cNvPr id="5178" name="Check Box 58" hidden="1">
                  <a:extLst>
                    <a:ext uri="{63B3BB69-23CF-44E3-9099-C40C66FF867C}">
                      <a14:compatExt spid="_x0000_s5178"/>
                    </a:ext>
                  </a:extLst>
                </xdr:cNvPr>
                <xdr:cNvSpPr/>
              </xdr:nvSpPr>
              <xdr:spPr>
                <a:xfrm>
                  <a:off x="5941076" y="11841005"/>
                  <a:ext cx="1266451" cy="288000"/>
                </a:xfrm>
                <a:prstGeom prst="rect">
                  <a:avLst/>
                </a:prstGeom>
              </xdr:spPr>
            </xdr:sp>
            <xdr:sp macro="" textlink="">
              <xdr:nvSpPr>
                <xdr:cNvPr id="5179" name="Check Box 59" hidden="1">
                  <a:extLst>
                    <a:ext uri="{63B3BB69-23CF-44E3-9099-C40C66FF867C}">
                      <a14:compatExt spid="_x0000_s5179"/>
                    </a:ext>
                  </a:extLst>
                </xdr:cNvPr>
                <xdr:cNvSpPr/>
              </xdr:nvSpPr>
              <xdr:spPr>
                <a:xfrm>
                  <a:off x="7562985" y="11841005"/>
                  <a:ext cx="1266451" cy="288000"/>
                </a:xfrm>
                <a:prstGeom prst="rect">
                  <a:avLst/>
                </a:prstGeom>
              </xdr:spPr>
            </xdr:sp>
            <xdr:sp macro="" textlink="">
              <xdr:nvSpPr>
                <xdr:cNvPr id="5180" name="Check Box 60" hidden="1">
                  <a:extLst>
                    <a:ext uri="{63B3BB69-23CF-44E3-9099-C40C66FF867C}">
                      <a14:compatExt spid="_x0000_s5180"/>
                    </a:ext>
                  </a:extLst>
                </xdr:cNvPr>
                <xdr:cNvSpPr/>
              </xdr:nvSpPr>
              <xdr:spPr>
                <a:xfrm>
                  <a:off x="2701201" y="12219049"/>
                  <a:ext cx="1266451" cy="288000"/>
                </a:xfrm>
                <a:prstGeom prst="rect">
                  <a:avLst/>
                </a:prstGeom>
              </xdr:spPr>
            </xdr:sp>
            <xdr:sp macro="" textlink="">
              <xdr:nvSpPr>
                <xdr:cNvPr id="5181" name="Check Box 61" hidden="1">
                  <a:extLst>
                    <a:ext uri="{63B3BB69-23CF-44E3-9099-C40C66FF867C}">
                      <a14:compatExt spid="_x0000_s5181"/>
                    </a:ext>
                  </a:extLst>
                </xdr:cNvPr>
                <xdr:cNvSpPr/>
              </xdr:nvSpPr>
              <xdr:spPr>
                <a:xfrm>
                  <a:off x="4324236" y="12219049"/>
                  <a:ext cx="1266451" cy="288000"/>
                </a:xfrm>
                <a:prstGeom prst="rect">
                  <a:avLst/>
                </a:prstGeom>
              </xdr:spPr>
            </xdr:sp>
            <xdr:sp macro="" textlink="">
              <xdr:nvSpPr>
                <xdr:cNvPr id="5182" name="Check Box 62" hidden="1">
                  <a:extLst>
                    <a:ext uri="{63B3BB69-23CF-44E3-9099-C40C66FF867C}">
                      <a14:compatExt spid="_x0000_s5182"/>
                    </a:ext>
                  </a:extLst>
                </xdr:cNvPr>
                <xdr:cNvSpPr/>
              </xdr:nvSpPr>
              <xdr:spPr>
                <a:xfrm>
                  <a:off x="5941076" y="12219049"/>
                  <a:ext cx="1266451" cy="288000"/>
                </a:xfrm>
                <a:prstGeom prst="rect">
                  <a:avLst/>
                </a:prstGeom>
              </xdr:spPr>
            </xdr:sp>
            <xdr:sp macro="" textlink="">
              <xdr:nvSpPr>
                <xdr:cNvPr id="5183" name="Check Box 63" hidden="1">
                  <a:extLst>
                    <a:ext uri="{63B3BB69-23CF-44E3-9099-C40C66FF867C}">
                      <a14:compatExt spid="_x0000_s5183"/>
                    </a:ext>
                  </a:extLst>
                </xdr:cNvPr>
                <xdr:cNvSpPr/>
              </xdr:nvSpPr>
              <xdr:spPr>
                <a:xfrm>
                  <a:off x="7562985" y="12219049"/>
                  <a:ext cx="1266451" cy="288000"/>
                </a:xfrm>
                <a:prstGeom prst="rect">
                  <a:avLst/>
                </a:prstGeom>
              </xdr:spPr>
            </xdr:sp>
            <xdr:sp macro="" textlink="">
              <xdr:nvSpPr>
                <xdr:cNvPr id="5184" name="Check Box 64" hidden="1">
                  <a:extLst>
                    <a:ext uri="{63B3BB69-23CF-44E3-9099-C40C66FF867C}">
                      <a14:compatExt spid="_x0000_s5184"/>
                    </a:ext>
                  </a:extLst>
                </xdr:cNvPr>
                <xdr:cNvSpPr/>
              </xdr:nvSpPr>
              <xdr:spPr>
                <a:xfrm>
                  <a:off x="9192217" y="12219049"/>
                  <a:ext cx="1266451" cy="288000"/>
                </a:xfrm>
                <a:prstGeom prst="rect">
                  <a:avLst/>
                </a:prstGeom>
              </xdr:spPr>
            </xdr:sp>
            <xdr:sp macro="" textlink="">
              <xdr:nvSpPr>
                <xdr:cNvPr id="5185" name="Check Box 65" hidden="1">
                  <a:extLst>
                    <a:ext uri="{63B3BB69-23CF-44E3-9099-C40C66FF867C}">
                      <a14:compatExt spid="_x0000_s5185"/>
                    </a:ext>
                  </a:extLst>
                </xdr:cNvPr>
                <xdr:cNvSpPr/>
              </xdr:nvSpPr>
              <xdr:spPr>
                <a:xfrm>
                  <a:off x="10814124" y="12219049"/>
                  <a:ext cx="1266451" cy="288000"/>
                </a:xfrm>
                <a:prstGeom prst="rect">
                  <a:avLst/>
                </a:prstGeom>
              </xdr:spPr>
            </xdr:sp>
            <xdr:sp macro="" textlink="">
              <xdr:nvSpPr>
                <xdr:cNvPr id="5186" name="Check Box 66" hidden="1">
                  <a:extLst>
                    <a:ext uri="{63B3BB69-23CF-44E3-9099-C40C66FF867C}">
                      <a14:compatExt spid="_x0000_s5186"/>
                    </a:ext>
                  </a:extLst>
                </xdr:cNvPr>
                <xdr:cNvSpPr/>
              </xdr:nvSpPr>
              <xdr:spPr>
                <a:xfrm>
                  <a:off x="12429275" y="12219049"/>
                  <a:ext cx="1266451" cy="288000"/>
                </a:xfrm>
                <a:prstGeom prst="rect">
                  <a:avLst/>
                </a:prstGeom>
              </xdr:spPr>
            </xdr:sp>
            <xdr:sp macro="" textlink="">
              <xdr:nvSpPr>
                <xdr:cNvPr id="5187" name="Check Box 67" hidden="1">
                  <a:extLst>
                    <a:ext uri="{63B3BB69-23CF-44E3-9099-C40C66FF867C}">
                      <a14:compatExt spid="_x0000_s5187"/>
                    </a:ext>
                  </a:extLst>
                </xdr:cNvPr>
                <xdr:cNvSpPr/>
              </xdr:nvSpPr>
              <xdr:spPr>
                <a:xfrm>
                  <a:off x="2701201" y="12603005"/>
                  <a:ext cx="1266451" cy="288000"/>
                </a:xfrm>
                <a:prstGeom prst="rect">
                  <a:avLst/>
                </a:prstGeom>
              </xdr:spPr>
            </xdr:sp>
            <xdr:sp macro="" textlink="">
              <xdr:nvSpPr>
                <xdr:cNvPr id="5204" name="Check Box 84" hidden="1">
                  <a:extLst>
                    <a:ext uri="{63B3BB69-23CF-44E3-9099-C40C66FF867C}">
                      <a14:compatExt spid="_x0000_s5204"/>
                    </a:ext>
                  </a:extLst>
                </xdr:cNvPr>
                <xdr:cNvSpPr/>
              </xdr:nvSpPr>
              <xdr:spPr>
                <a:xfrm>
                  <a:off x="2701201" y="9169368"/>
                  <a:ext cx="1266451" cy="288000"/>
                </a:xfrm>
                <a:prstGeom prst="rect">
                  <a:avLst/>
                </a:prstGeom>
              </xdr:spPr>
            </xdr:sp>
            <xdr:sp macro="" textlink="">
              <xdr:nvSpPr>
                <xdr:cNvPr id="5205" name="Check Box 85" hidden="1">
                  <a:extLst>
                    <a:ext uri="{63B3BB69-23CF-44E3-9099-C40C66FF867C}">
                      <a14:compatExt spid="_x0000_s5205"/>
                    </a:ext>
                  </a:extLst>
                </xdr:cNvPr>
                <xdr:cNvSpPr/>
              </xdr:nvSpPr>
              <xdr:spPr>
                <a:xfrm>
                  <a:off x="2701201" y="9561574"/>
                  <a:ext cx="1266451" cy="288000"/>
                </a:xfrm>
                <a:prstGeom prst="rect">
                  <a:avLst/>
                </a:prstGeom>
              </xdr:spPr>
            </xdr:sp>
            <xdr:sp macro="" textlink="">
              <xdr:nvSpPr>
                <xdr:cNvPr id="5210" name="Check Box 90" hidden="1">
                  <a:extLst>
                    <a:ext uri="{63B3BB69-23CF-44E3-9099-C40C66FF867C}">
                      <a14:compatExt spid="_x0000_s5210"/>
                    </a:ext>
                  </a:extLst>
                </xdr:cNvPr>
                <xdr:cNvSpPr/>
              </xdr:nvSpPr>
              <xdr:spPr>
                <a:xfrm>
                  <a:off x="9192217" y="9561574"/>
                  <a:ext cx="1266451" cy="288000"/>
                </a:xfrm>
                <a:prstGeom prst="rect">
                  <a:avLst/>
                </a:prstGeom>
              </xdr:spPr>
            </xdr:sp>
            <xdr:sp macro="" textlink="">
              <xdr:nvSpPr>
                <xdr:cNvPr id="5216" name="Check Box 96" hidden="1">
                  <a:extLst>
                    <a:ext uri="{63B3BB69-23CF-44E3-9099-C40C66FF867C}">
                      <a14:compatExt spid="_x0000_s5216"/>
                    </a:ext>
                  </a:extLst>
                </xdr:cNvPr>
                <xdr:cNvSpPr/>
              </xdr:nvSpPr>
              <xdr:spPr>
                <a:xfrm>
                  <a:off x="4324236" y="9561574"/>
                  <a:ext cx="1266451" cy="288000"/>
                </a:xfrm>
                <a:prstGeom prst="rect">
                  <a:avLst/>
                </a:prstGeom>
              </xdr:spPr>
            </xdr:sp>
            <xdr:sp macro="" textlink="">
              <xdr:nvSpPr>
                <xdr:cNvPr id="5219" name="Check Box 99" hidden="1">
                  <a:extLst>
                    <a:ext uri="{63B3BB69-23CF-44E3-9099-C40C66FF867C}">
                      <a14:compatExt spid="_x0000_s5219"/>
                    </a:ext>
                  </a:extLst>
                </xdr:cNvPr>
                <xdr:cNvSpPr/>
              </xdr:nvSpPr>
              <xdr:spPr>
                <a:xfrm>
                  <a:off x="2696692" y="8788213"/>
                  <a:ext cx="1273874" cy="285750"/>
                </a:xfrm>
                <a:prstGeom prst="rect">
                  <a:avLst/>
                </a:prstGeom>
              </xdr:spPr>
            </xdr:sp>
          </xdr:grp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23202</xdr:colOff>
      <xdr:row>3</xdr:row>
      <xdr:rowOff>197826</xdr:rowOff>
    </xdr:from>
    <xdr:to>
      <xdr:col>0</xdr:col>
      <xdr:colOff>68921</xdr:colOff>
      <xdr:row>4</xdr:row>
      <xdr:rowOff>153052</xdr:rowOff>
    </xdr:to>
    <xdr:sp macro="" textlink="">
      <xdr:nvSpPr>
        <xdr:cNvPr id="8" name="正方形/長方形 7"/>
        <xdr:cNvSpPr/>
      </xdr:nvSpPr>
      <xdr:spPr>
        <a:xfrm>
          <a:off x="23202" y="912201"/>
          <a:ext cx="45719" cy="155251"/>
        </a:xfrm>
        <a:prstGeom prst="rect">
          <a:avLst/>
        </a:prstGeom>
        <a:solidFill>
          <a:srgbClr val="47A8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23202</xdr:colOff>
      <xdr:row>9</xdr:row>
      <xdr:rowOff>0</xdr:rowOff>
    </xdr:from>
    <xdr:to>
      <xdr:col>0</xdr:col>
      <xdr:colOff>68921</xdr:colOff>
      <xdr:row>9</xdr:row>
      <xdr:rowOff>153052</xdr:rowOff>
    </xdr:to>
    <xdr:sp macro="" textlink="">
      <xdr:nvSpPr>
        <xdr:cNvPr id="11" name="正方形/長方形 10"/>
        <xdr:cNvSpPr/>
      </xdr:nvSpPr>
      <xdr:spPr>
        <a:xfrm>
          <a:off x="23202" y="1790700"/>
          <a:ext cx="45719" cy="153052"/>
        </a:xfrm>
        <a:prstGeom prst="rect">
          <a:avLst/>
        </a:prstGeom>
        <a:solidFill>
          <a:srgbClr val="47A8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23202</xdr:colOff>
      <xdr:row>16</xdr:row>
      <xdr:rowOff>14653</xdr:rowOff>
    </xdr:from>
    <xdr:to>
      <xdr:col>0</xdr:col>
      <xdr:colOff>68921</xdr:colOff>
      <xdr:row>16</xdr:row>
      <xdr:rowOff>167705</xdr:rowOff>
    </xdr:to>
    <xdr:sp macro="" textlink="">
      <xdr:nvSpPr>
        <xdr:cNvPr id="12" name="正方形/長方形 11"/>
        <xdr:cNvSpPr/>
      </xdr:nvSpPr>
      <xdr:spPr>
        <a:xfrm>
          <a:off x="23202" y="3357928"/>
          <a:ext cx="45719" cy="153052"/>
        </a:xfrm>
        <a:prstGeom prst="rect">
          <a:avLst/>
        </a:prstGeom>
        <a:solidFill>
          <a:srgbClr val="47A8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23202</xdr:colOff>
      <xdr:row>29</xdr:row>
      <xdr:rowOff>21980</xdr:rowOff>
    </xdr:from>
    <xdr:to>
      <xdr:col>0</xdr:col>
      <xdr:colOff>68921</xdr:colOff>
      <xdr:row>29</xdr:row>
      <xdr:rowOff>175032</xdr:rowOff>
    </xdr:to>
    <xdr:sp macro="" textlink="">
      <xdr:nvSpPr>
        <xdr:cNvPr id="13" name="正方形/長方形 12"/>
        <xdr:cNvSpPr/>
      </xdr:nvSpPr>
      <xdr:spPr>
        <a:xfrm>
          <a:off x="23202" y="5813180"/>
          <a:ext cx="45719" cy="153052"/>
        </a:xfrm>
        <a:prstGeom prst="rect">
          <a:avLst/>
        </a:prstGeom>
        <a:solidFill>
          <a:srgbClr val="47A8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23202</xdr:colOff>
      <xdr:row>2</xdr:row>
      <xdr:rowOff>21980</xdr:rowOff>
    </xdr:from>
    <xdr:to>
      <xdr:col>41</xdr:col>
      <xdr:colOff>68921</xdr:colOff>
      <xdr:row>2</xdr:row>
      <xdr:rowOff>175032</xdr:rowOff>
    </xdr:to>
    <xdr:sp macro="" textlink="">
      <xdr:nvSpPr>
        <xdr:cNvPr id="14" name="正方形/長方形 13"/>
        <xdr:cNvSpPr/>
      </xdr:nvSpPr>
      <xdr:spPr>
        <a:xfrm>
          <a:off x="5881077" y="507755"/>
          <a:ext cx="45719" cy="153052"/>
        </a:xfrm>
        <a:prstGeom prst="rect">
          <a:avLst/>
        </a:prstGeom>
        <a:solidFill>
          <a:srgbClr val="47A8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23202</xdr:colOff>
      <xdr:row>16</xdr:row>
      <xdr:rowOff>21980</xdr:rowOff>
    </xdr:from>
    <xdr:to>
      <xdr:col>41</xdr:col>
      <xdr:colOff>68921</xdr:colOff>
      <xdr:row>16</xdr:row>
      <xdr:rowOff>175032</xdr:rowOff>
    </xdr:to>
    <xdr:sp macro="" textlink="">
      <xdr:nvSpPr>
        <xdr:cNvPr id="15" name="正方形/長方形 14"/>
        <xdr:cNvSpPr/>
      </xdr:nvSpPr>
      <xdr:spPr>
        <a:xfrm>
          <a:off x="5881077" y="3365255"/>
          <a:ext cx="45719" cy="153052"/>
        </a:xfrm>
        <a:prstGeom prst="rect">
          <a:avLst/>
        </a:prstGeom>
        <a:solidFill>
          <a:srgbClr val="47A8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0</xdr:col>
          <xdr:colOff>47625</xdr:colOff>
          <xdr:row>5</xdr:row>
          <xdr:rowOff>0</xdr:rowOff>
        </xdr:from>
        <xdr:to>
          <xdr:col>30</xdr:col>
          <xdr:colOff>123825</xdr:colOff>
          <xdr:row>9</xdr:row>
          <xdr:rowOff>28575</xdr:rowOff>
        </xdr:to>
        <xdr:grpSp>
          <xdr:nvGrpSpPr>
            <xdr:cNvPr id="2" name="グループ化 1"/>
            <xdr:cNvGrpSpPr/>
          </xdr:nvGrpSpPr>
          <xdr:grpSpPr>
            <a:xfrm>
              <a:off x="47625" y="971550"/>
              <a:ext cx="4362450" cy="695325"/>
              <a:chOff x="47625" y="1126435"/>
              <a:chExt cx="4300330" cy="699466"/>
            </a:xfrm>
          </xdr:grpSpPr>
          <xdr:pic>
            <xdr:nvPicPr>
              <xdr:cNvPr id="28" name="図 27"/>
              <xdr:cNvPicPr>
                <a:picLocks noChangeAspect="1" noChangeArrowheads="1"/>
                <a:extLst>
                  <a:ext uri="{84589F7E-364E-4C9E-8A38-B11213B215E9}">
                    <a14:cameraTool cellRange="オレンジ" spid="_x0000_s10546"/>
                  </a:ext>
                </a:extLst>
              </xdr:cNvPicPr>
            </xdr:nvPicPr>
            <xdr:blipFill>
              <a:blip xmlns:r="http://schemas.openxmlformats.org/officeDocument/2006/relationships" r:embed="rId1"/>
              <a:srcRect/>
              <a:stretch>
                <a:fillRect/>
              </a:stretch>
            </xdr:blipFill>
            <xdr:spPr bwMode="auto">
              <a:xfrm>
                <a:off x="47625" y="1126435"/>
                <a:ext cx="629892" cy="689941"/>
              </a:xfrm>
              <a:prstGeom prst="rect">
                <a:avLst/>
              </a:prstGeom>
              <a:noFill/>
              <a:extLst>
                <a:ext uri="{909E8E84-426E-40DD-AFC4-6F175D3DCCD1}">
                  <a14:hiddenFill>
                    <a:solidFill>
                      <a:srgbClr val="FFFFFF"/>
                    </a:solidFill>
                  </a14:hiddenFill>
                </a:ext>
              </a:extLst>
            </xdr:spPr>
          </xdr:pic>
          <xdr:pic>
            <xdr:nvPicPr>
              <xdr:cNvPr id="33" name="図 32"/>
              <xdr:cNvPicPr>
                <a:picLocks noChangeAspect="1" noChangeArrowheads="1"/>
                <a:extLst>
                  <a:ext uri="{84589F7E-364E-4C9E-8A38-B11213B215E9}">
                    <a14:cameraTool cellRange="パープル" spid="_x0000_s10547"/>
                  </a:ext>
                </a:extLst>
              </xdr:cNvPicPr>
            </xdr:nvPicPr>
            <xdr:blipFill>
              <a:blip xmlns:r="http://schemas.openxmlformats.org/officeDocument/2006/relationships" r:embed="rId2"/>
              <a:srcRect/>
              <a:stretch>
                <a:fillRect/>
              </a:stretch>
            </xdr:blipFill>
            <xdr:spPr bwMode="auto">
              <a:xfrm>
                <a:off x="1830457" y="1126435"/>
                <a:ext cx="677517" cy="689941"/>
              </a:xfrm>
              <a:prstGeom prst="rect">
                <a:avLst/>
              </a:prstGeom>
              <a:noFill/>
              <a:extLst>
                <a:ext uri="{909E8E84-426E-40DD-AFC4-6F175D3DCCD1}">
                  <a14:hiddenFill>
                    <a:solidFill>
                      <a:srgbClr val="FFFFFF"/>
                    </a:solidFill>
                  </a14:hiddenFill>
                </a:ext>
              </a:extLst>
            </xdr:spPr>
          </xdr:pic>
          <xdr:pic>
            <xdr:nvPicPr>
              <xdr:cNvPr id="35" name="図 34"/>
              <xdr:cNvPicPr>
                <a:picLocks noChangeAspect="1" noChangeArrowheads="1"/>
                <a:extLst>
                  <a:ext uri="{84589F7E-364E-4C9E-8A38-B11213B215E9}">
                    <a14:cameraTool cellRange="ブルー" spid="_x0000_s10548"/>
                  </a:ext>
                </a:extLst>
              </xdr:cNvPicPr>
            </xdr:nvPicPr>
            <xdr:blipFill>
              <a:blip xmlns:r="http://schemas.openxmlformats.org/officeDocument/2006/relationships" r:embed="rId3"/>
              <a:srcRect/>
              <a:stretch>
                <a:fillRect/>
              </a:stretch>
            </xdr:blipFill>
            <xdr:spPr bwMode="auto">
              <a:xfrm>
                <a:off x="3660913" y="1126435"/>
                <a:ext cx="687042" cy="699466"/>
              </a:xfrm>
              <a:prstGeom prst="rect">
                <a:avLst/>
              </a:prstGeom>
              <a:noFill/>
              <a:extLst>
                <a:ext uri="{909E8E84-426E-40DD-AFC4-6F175D3DCCD1}">
                  <a14:hiddenFill>
                    <a:solidFill>
                      <a:srgbClr val="FFFFFF"/>
                    </a:solidFill>
                  </a14:hiddenFill>
                </a:ext>
              </a:extLst>
            </xdr:spPr>
          </xdr:pic>
        </xdr:grpSp>
        <xdr:clientData/>
      </xdr:twoCellAnchor>
    </mc:Choice>
    <mc:Fallback/>
  </mc:AlternateContent>
  <xdr:twoCellAnchor>
    <xdr:from>
      <xdr:col>0</xdr:col>
      <xdr:colOff>23202</xdr:colOff>
      <xdr:row>41</xdr:row>
      <xdr:rowOff>0</xdr:rowOff>
    </xdr:from>
    <xdr:to>
      <xdr:col>0</xdr:col>
      <xdr:colOff>68921</xdr:colOff>
      <xdr:row>41</xdr:row>
      <xdr:rowOff>0</xdr:rowOff>
    </xdr:to>
    <xdr:sp macro="" textlink="">
      <xdr:nvSpPr>
        <xdr:cNvPr id="17" name="正方形/長方形 16"/>
        <xdr:cNvSpPr/>
      </xdr:nvSpPr>
      <xdr:spPr>
        <a:xfrm>
          <a:off x="23202" y="44700953"/>
          <a:ext cx="45719" cy="153052"/>
        </a:xfrm>
        <a:prstGeom prst="rect">
          <a:avLst/>
        </a:prstGeom>
        <a:solidFill>
          <a:srgbClr val="47A8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23202</xdr:colOff>
      <xdr:row>41</xdr:row>
      <xdr:rowOff>21980</xdr:rowOff>
    </xdr:from>
    <xdr:to>
      <xdr:col>0</xdr:col>
      <xdr:colOff>68921</xdr:colOff>
      <xdr:row>41</xdr:row>
      <xdr:rowOff>175032</xdr:rowOff>
    </xdr:to>
    <xdr:sp macro="" textlink="">
      <xdr:nvSpPr>
        <xdr:cNvPr id="18" name="正方形/長方形 17"/>
        <xdr:cNvSpPr/>
      </xdr:nvSpPr>
      <xdr:spPr>
        <a:xfrm>
          <a:off x="23202" y="5828089"/>
          <a:ext cx="45719" cy="153052"/>
        </a:xfrm>
        <a:prstGeom prst="rect">
          <a:avLst/>
        </a:prstGeom>
        <a:solidFill>
          <a:srgbClr val="47A8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23202</xdr:colOff>
      <xdr:row>54</xdr:row>
      <xdr:rowOff>0</xdr:rowOff>
    </xdr:from>
    <xdr:to>
      <xdr:col>0</xdr:col>
      <xdr:colOff>68921</xdr:colOff>
      <xdr:row>54</xdr:row>
      <xdr:rowOff>0</xdr:rowOff>
    </xdr:to>
    <xdr:sp macro="" textlink="">
      <xdr:nvSpPr>
        <xdr:cNvPr id="49" name="正方形/長方形 48"/>
        <xdr:cNvSpPr/>
      </xdr:nvSpPr>
      <xdr:spPr>
        <a:xfrm>
          <a:off x="23202" y="8048625"/>
          <a:ext cx="45719" cy="0"/>
        </a:xfrm>
        <a:prstGeom prst="rect">
          <a:avLst/>
        </a:prstGeom>
        <a:solidFill>
          <a:srgbClr val="47A8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23202</xdr:colOff>
      <xdr:row>54</xdr:row>
      <xdr:rowOff>21980</xdr:rowOff>
    </xdr:from>
    <xdr:to>
      <xdr:col>0</xdr:col>
      <xdr:colOff>68921</xdr:colOff>
      <xdr:row>54</xdr:row>
      <xdr:rowOff>175032</xdr:rowOff>
    </xdr:to>
    <xdr:sp macro="" textlink="">
      <xdr:nvSpPr>
        <xdr:cNvPr id="50" name="正方形/長方形 49"/>
        <xdr:cNvSpPr/>
      </xdr:nvSpPr>
      <xdr:spPr>
        <a:xfrm>
          <a:off x="23202" y="8070605"/>
          <a:ext cx="45719" cy="153052"/>
        </a:xfrm>
        <a:prstGeom prst="rect">
          <a:avLst/>
        </a:prstGeom>
        <a:solidFill>
          <a:srgbClr val="47A8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23202</xdr:colOff>
      <xdr:row>67</xdr:row>
      <xdr:rowOff>0</xdr:rowOff>
    </xdr:from>
    <xdr:to>
      <xdr:col>0</xdr:col>
      <xdr:colOff>68921</xdr:colOff>
      <xdr:row>67</xdr:row>
      <xdr:rowOff>0</xdr:rowOff>
    </xdr:to>
    <xdr:sp macro="" textlink="">
      <xdr:nvSpPr>
        <xdr:cNvPr id="51" name="正方形/長方形 50"/>
        <xdr:cNvSpPr/>
      </xdr:nvSpPr>
      <xdr:spPr>
        <a:xfrm>
          <a:off x="23202" y="15878175"/>
          <a:ext cx="45719" cy="0"/>
        </a:xfrm>
        <a:prstGeom prst="rect">
          <a:avLst/>
        </a:prstGeom>
        <a:solidFill>
          <a:srgbClr val="47A8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23202</xdr:colOff>
      <xdr:row>67</xdr:row>
      <xdr:rowOff>21980</xdr:rowOff>
    </xdr:from>
    <xdr:to>
      <xdr:col>0</xdr:col>
      <xdr:colOff>68921</xdr:colOff>
      <xdr:row>67</xdr:row>
      <xdr:rowOff>175032</xdr:rowOff>
    </xdr:to>
    <xdr:sp macro="" textlink="">
      <xdr:nvSpPr>
        <xdr:cNvPr id="52" name="正方形/長方形 51"/>
        <xdr:cNvSpPr/>
      </xdr:nvSpPr>
      <xdr:spPr>
        <a:xfrm>
          <a:off x="23202" y="15900155"/>
          <a:ext cx="45719" cy="153052"/>
        </a:xfrm>
        <a:prstGeom prst="rect">
          <a:avLst/>
        </a:prstGeom>
        <a:solidFill>
          <a:srgbClr val="47A8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23202</xdr:colOff>
      <xdr:row>80</xdr:row>
      <xdr:rowOff>0</xdr:rowOff>
    </xdr:from>
    <xdr:to>
      <xdr:col>0</xdr:col>
      <xdr:colOff>68921</xdr:colOff>
      <xdr:row>80</xdr:row>
      <xdr:rowOff>0</xdr:rowOff>
    </xdr:to>
    <xdr:sp macro="" textlink="">
      <xdr:nvSpPr>
        <xdr:cNvPr id="53" name="正方形/長方形 52"/>
        <xdr:cNvSpPr/>
      </xdr:nvSpPr>
      <xdr:spPr>
        <a:xfrm>
          <a:off x="23202" y="23707725"/>
          <a:ext cx="45719" cy="0"/>
        </a:xfrm>
        <a:prstGeom prst="rect">
          <a:avLst/>
        </a:prstGeom>
        <a:solidFill>
          <a:srgbClr val="47A8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23202</xdr:colOff>
      <xdr:row>80</xdr:row>
      <xdr:rowOff>21980</xdr:rowOff>
    </xdr:from>
    <xdr:to>
      <xdr:col>0</xdr:col>
      <xdr:colOff>68921</xdr:colOff>
      <xdr:row>80</xdr:row>
      <xdr:rowOff>175032</xdr:rowOff>
    </xdr:to>
    <xdr:sp macro="" textlink="">
      <xdr:nvSpPr>
        <xdr:cNvPr id="54" name="正方形/長方形 53"/>
        <xdr:cNvSpPr/>
      </xdr:nvSpPr>
      <xdr:spPr>
        <a:xfrm>
          <a:off x="23202" y="23729705"/>
          <a:ext cx="45719" cy="153052"/>
        </a:xfrm>
        <a:prstGeom prst="rect">
          <a:avLst/>
        </a:prstGeom>
        <a:solidFill>
          <a:srgbClr val="47A8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23202</xdr:colOff>
      <xdr:row>93</xdr:row>
      <xdr:rowOff>0</xdr:rowOff>
    </xdr:from>
    <xdr:to>
      <xdr:col>0</xdr:col>
      <xdr:colOff>68921</xdr:colOff>
      <xdr:row>93</xdr:row>
      <xdr:rowOff>0</xdr:rowOff>
    </xdr:to>
    <xdr:sp macro="" textlink="">
      <xdr:nvSpPr>
        <xdr:cNvPr id="55" name="正方形/長方形 54"/>
        <xdr:cNvSpPr/>
      </xdr:nvSpPr>
      <xdr:spPr>
        <a:xfrm>
          <a:off x="23202" y="31537275"/>
          <a:ext cx="45719" cy="0"/>
        </a:xfrm>
        <a:prstGeom prst="rect">
          <a:avLst/>
        </a:prstGeom>
        <a:solidFill>
          <a:srgbClr val="47A8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23202</xdr:colOff>
      <xdr:row>93</xdr:row>
      <xdr:rowOff>21980</xdr:rowOff>
    </xdr:from>
    <xdr:to>
      <xdr:col>0</xdr:col>
      <xdr:colOff>68921</xdr:colOff>
      <xdr:row>93</xdr:row>
      <xdr:rowOff>175032</xdr:rowOff>
    </xdr:to>
    <xdr:sp macro="" textlink="">
      <xdr:nvSpPr>
        <xdr:cNvPr id="56" name="正方形/長方形 55"/>
        <xdr:cNvSpPr/>
      </xdr:nvSpPr>
      <xdr:spPr>
        <a:xfrm>
          <a:off x="23202" y="31559255"/>
          <a:ext cx="45719" cy="153052"/>
        </a:xfrm>
        <a:prstGeom prst="rect">
          <a:avLst/>
        </a:prstGeom>
        <a:solidFill>
          <a:srgbClr val="47A8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23202</xdr:colOff>
      <xdr:row>106</xdr:row>
      <xdr:rowOff>0</xdr:rowOff>
    </xdr:from>
    <xdr:to>
      <xdr:col>0</xdr:col>
      <xdr:colOff>68921</xdr:colOff>
      <xdr:row>106</xdr:row>
      <xdr:rowOff>0</xdr:rowOff>
    </xdr:to>
    <xdr:sp macro="" textlink="">
      <xdr:nvSpPr>
        <xdr:cNvPr id="57" name="正方形/長方形 56"/>
        <xdr:cNvSpPr/>
      </xdr:nvSpPr>
      <xdr:spPr>
        <a:xfrm>
          <a:off x="23202" y="39366825"/>
          <a:ext cx="45719" cy="0"/>
        </a:xfrm>
        <a:prstGeom prst="rect">
          <a:avLst/>
        </a:prstGeom>
        <a:solidFill>
          <a:srgbClr val="47A8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23202</xdr:colOff>
      <xdr:row>106</xdr:row>
      <xdr:rowOff>21980</xdr:rowOff>
    </xdr:from>
    <xdr:to>
      <xdr:col>0</xdr:col>
      <xdr:colOff>68921</xdr:colOff>
      <xdr:row>106</xdr:row>
      <xdr:rowOff>175032</xdr:rowOff>
    </xdr:to>
    <xdr:sp macro="" textlink="">
      <xdr:nvSpPr>
        <xdr:cNvPr id="58" name="正方形/長方形 57"/>
        <xdr:cNvSpPr/>
      </xdr:nvSpPr>
      <xdr:spPr>
        <a:xfrm>
          <a:off x="23202" y="39388805"/>
          <a:ext cx="45719" cy="153052"/>
        </a:xfrm>
        <a:prstGeom prst="rect">
          <a:avLst/>
        </a:prstGeom>
        <a:solidFill>
          <a:srgbClr val="47A8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38</xdr:row>
      <xdr:rowOff>0</xdr:rowOff>
    </xdr:from>
    <xdr:to>
      <xdr:col>0</xdr:col>
      <xdr:colOff>45719</xdr:colOff>
      <xdr:row>38</xdr:row>
      <xdr:rowOff>153052</xdr:rowOff>
    </xdr:to>
    <xdr:sp macro="" textlink="">
      <xdr:nvSpPr>
        <xdr:cNvPr id="32" name="正方形/長方形 31"/>
        <xdr:cNvSpPr/>
      </xdr:nvSpPr>
      <xdr:spPr>
        <a:xfrm>
          <a:off x="0" y="7515225"/>
          <a:ext cx="45719" cy="153052"/>
        </a:xfrm>
        <a:prstGeom prst="rect">
          <a:avLst/>
        </a:prstGeom>
        <a:solidFill>
          <a:srgbClr val="47A8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9525</xdr:colOff>
      <xdr:row>4</xdr:row>
      <xdr:rowOff>28575</xdr:rowOff>
    </xdr:from>
    <xdr:to>
      <xdr:col>12</xdr:col>
      <xdr:colOff>678660</xdr:colOff>
      <xdr:row>12</xdr:row>
      <xdr:rowOff>63750</xdr:rowOff>
    </xdr:to>
    <xdr:grpSp>
      <xdr:nvGrpSpPr>
        <xdr:cNvPr id="11" name="グループ化 10"/>
        <xdr:cNvGrpSpPr/>
      </xdr:nvGrpSpPr>
      <xdr:grpSpPr>
        <a:xfrm>
          <a:off x="5676900" y="714375"/>
          <a:ext cx="3364710" cy="1406775"/>
          <a:chOff x="5495925" y="714375"/>
          <a:chExt cx="3364710" cy="1406775"/>
        </a:xfrm>
      </xdr:grpSpPr>
      <xdr:sp macro="" textlink="">
        <xdr:nvSpPr>
          <xdr:cNvPr id="2" name="角丸四角形 1"/>
          <xdr:cNvSpPr/>
        </xdr:nvSpPr>
        <xdr:spPr>
          <a:xfrm>
            <a:off x="5495925" y="723900"/>
            <a:ext cx="631035" cy="540000"/>
          </a:xfrm>
          <a:prstGeom prst="roundRect">
            <a:avLst/>
          </a:prstGeom>
          <a:solidFill>
            <a:schemeClr val="accent6"/>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rtlCol="0" anchor="ctr"/>
          <a:lstStyle/>
          <a:p>
            <a:pPr algn="ctr"/>
            <a:r>
              <a:rPr kumimoji="1" lang="ja-JP" altLang="en-US" sz="1000" b="1">
                <a:latin typeface="HG丸ｺﾞｼｯｸM-PRO" panose="020F0600000000000000" pitchFamily="50" charset="-128"/>
                <a:ea typeface="HG丸ｺﾞｼｯｸM-PRO" panose="020F0600000000000000" pitchFamily="50" charset="-128"/>
                <a:cs typeface="Meiryo UI" panose="020B0604030504040204" pitchFamily="50" charset="-128"/>
              </a:rPr>
              <a:t>設計</a:t>
            </a:r>
            <a:endParaRPr kumimoji="1" lang="en-US" altLang="ja-JP" sz="1000" b="1">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sp macro="" textlink="">
        <xdr:nvSpPr>
          <xdr:cNvPr id="3" name="角丸四角形 2"/>
          <xdr:cNvSpPr/>
        </xdr:nvSpPr>
        <xdr:spPr>
          <a:xfrm>
            <a:off x="6867525" y="723900"/>
            <a:ext cx="631035" cy="540000"/>
          </a:xfrm>
          <a:prstGeom prst="roundRect">
            <a:avLst/>
          </a:prstGeom>
          <a:solidFill>
            <a:schemeClr val="accent4"/>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rtlCol="0" anchor="ctr"/>
          <a:lstStyle/>
          <a:p>
            <a:pPr algn="ctr"/>
            <a:r>
              <a:rPr kumimoji="1" lang="ja-JP" altLang="ja-JP" sz="1000" b="1">
                <a:solidFill>
                  <a:schemeClr val="lt1"/>
                </a:solidFill>
                <a:effectLst/>
                <a:latin typeface="HG丸ｺﾞｼｯｸM-PRO" panose="020F0600000000000000" pitchFamily="50" charset="-128"/>
                <a:ea typeface="HG丸ｺﾞｼｯｸM-PRO" panose="020F0600000000000000" pitchFamily="50" charset="-128"/>
                <a:cs typeface="+mn-cs"/>
              </a:rPr>
              <a:t>設計施工</a:t>
            </a:r>
            <a:endParaRPr lang="ja-JP" altLang="ja-JP" sz="800" b="1">
              <a:effectLst/>
              <a:latin typeface="HG丸ｺﾞｼｯｸM-PRO" panose="020F0600000000000000" pitchFamily="50" charset="-128"/>
              <a:ea typeface="HG丸ｺﾞｼｯｸM-PRO" panose="020F0600000000000000" pitchFamily="50" charset="-128"/>
            </a:endParaRPr>
          </a:p>
        </xdr:txBody>
      </xdr:sp>
      <xdr:sp macro="" textlink="">
        <xdr:nvSpPr>
          <xdr:cNvPr id="4" name="角丸四角形 3"/>
          <xdr:cNvSpPr/>
        </xdr:nvSpPr>
        <xdr:spPr>
          <a:xfrm>
            <a:off x="8220075" y="714375"/>
            <a:ext cx="631035" cy="540000"/>
          </a:xfrm>
          <a:prstGeom prst="roundRect">
            <a:avLst/>
          </a:prstGeom>
          <a:solidFill>
            <a:schemeClr val="accent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rtlCol="0" anchor="ctr"/>
          <a:lstStyle/>
          <a:p>
            <a:pPr algn="ctr"/>
            <a:r>
              <a:rPr kumimoji="1" lang="ja-JP" altLang="ja-JP" sz="1000" b="1">
                <a:solidFill>
                  <a:schemeClr val="lt1"/>
                </a:solidFill>
                <a:effectLst/>
                <a:latin typeface="HG丸ｺﾞｼｯｸM-PRO" panose="020F0600000000000000" pitchFamily="50" charset="-128"/>
                <a:ea typeface="HG丸ｺﾞｼｯｸM-PRO" panose="020F0600000000000000" pitchFamily="50" charset="-128"/>
                <a:cs typeface="+mn-cs"/>
              </a:rPr>
              <a:t>コンサル</a:t>
            </a:r>
            <a:endParaRPr lang="ja-JP" altLang="ja-JP" sz="1000">
              <a:effectLst/>
              <a:latin typeface="HG丸ｺﾞｼｯｸM-PRO" panose="020F0600000000000000" pitchFamily="50" charset="-128"/>
              <a:ea typeface="HG丸ｺﾞｼｯｸM-PRO" panose="020F0600000000000000" pitchFamily="50" charset="-128"/>
            </a:endParaRPr>
          </a:p>
        </xdr:txBody>
      </xdr:sp>
      <xdr:sp macro="" textlink="">
        <xdr:nvSpPr>
          <xdr:cNvPr id="5" name="角丸四角形 4"/>
          <xdr:cNvSpPr/>
        </xdr:nvSpPr>
        <xdr:spPr>
          <a:xfrm>
            <a:off x="8229600" y="1571625"/>
            <a:ext cx="631035" cy="540000"/>
          </a:xfrm>
          <a:prstGeom prst="roundRect">
            <a:avLst/>
          </a:prstGeom>
          <a:solidFill>
            <a:schemeClr val="bg1">
              <a:lumMod val="8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rtlCol="0" anchor="ctr"/>
          <a:lstStyle/>
          <a:p>
            <a:pPr algn="ctr"/>
            <a:r>
              <a:rPr kumimoji="1" lang="ja-JP" altLang="ja-JP" sz="1000" b="1">
                <a:solidFill>
                  <a:schemeClr val="lt1"/>
                </a:solidFill>
                <a:effectLst/>
                <a:latin typeface="HG丸ｺﾞｼｯｸM-PRO" panose="020F0600000000000000" pitchFamily="50" charset="-128"/>
                <a:ea typeface="HG丸ｺﾞｼｯｸM-PRO" panose="020F0600000000000000" pitchFamily="50" charset="-128"/>
                <a:cs typeface="+mn-cs"/>
              </a:rPr>
              <a:t>コンサル</a:t>
            </a:r>
            <a:endParaRPr lang="ja-JP" altLang="ja-JP" sz="1000">
              <a:effectLst/>
              <a:latin typeface="HG丸ｺﾞｼｯｸM-PRO" panose="020F0600000000000000" pitchFamily="50" charset="-128"/>
              <a:ea typeface="HG丸ｺﾞｼｯｸM-PRO" panose="020F0600000000000000" pitchFamily="50" charset="-128"/>
            </a:endParaRPr>
          </a:p>
        </xdr:txBody>
      </xdr:sp>
      <xdr:sp macro="" textlink="">
        <xdr:nvSpPr>
          <xdr:cNvPr id="6" name="角丸四角形 5"/>
          <xdr:cNvSpPr/>
        </xdr:nvSpPr>
        <xdr:spPr>
          <a:xfrm>
            <a:off x="6867525" y="1581150"/>
            <a:ext cx="631035" cy="540000"/>
          </a:xfrm>
          <a:prstGeom prst="roundRect">
            <a:avLst/>
          </a:prstGeom>
          <a:solidFill>
            <a:schemeClr val="bg1">
              <a:lumMod val="8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rtlCol="0" anchor="ctr"/>
          <a:lstStyle/>
          <a:p>
            <a:pPr algn="ctr"/>
            <a:r>
              <a:rPr kumimoji="1" lang="ja-JP" altLang="ja-JP" sz="1000" b="1">
                <a:solidFill>
                  <a:schemeClr val="lt1"/>
                </a:solidFill>
                <a:effectLst/>
                <a:latin typeface="HG丸ｺﾞｼｯｸM-PRO" panose="020F0600000000000000" pitchFamily="50" charset="-128"/>
                <a:ea typeface="HG丸ｺﾞｼｯｸM-PRO" panose="020F0600000000000000" pitchFamily="50" charset="-128"/>
                <a:cs typeface="+mn-cs"/>
              </a:rPr>
              <a:t>設計施工</a:t>
            </a:r>
            <a:endParaRPr lang="ja-JP" altLang="ja-JP" sz="800" b="1">
              <a:effectLst/>
              <a:latin typeface="HG丸ｺﾞｼｯｸM-PRO" panose="020F0600000000000000" pitchFamily="50" charset="-128"/>
              <a:ea typeface="HG丸ｺﾞｼｯｸM-PRO" panose="020F0600000000000000" pitchFamily="50" charset="-128"/>
            </a:endParaRPr>
          </a:p>
        </xdr:txBody>
      </xdr:sp>
      <xdr:sp macro="" textlink="">
        <xdr:nvSpPr>
          <xdr:cNvPr id="7" name="角丸四角形 6"/>
          <xdr:cNvSpPr/>
        </xdr:nvSpPr>
        <xdr:spPr>
          <a:xfrm>
            <a:off x="5505450" y="1581150"/>
            <a:ext cx="631035" cy="540000"/>
          </a:xfrm>
          <a:prstGeom prst="roundRect">
            <a:avLst/>
          </a:prstGeom>
          <a:solidFill>
            <a:schemeClr val="bg1">
              <a:lumMod val="8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rtlCol="0" anchor="ctr"/>
          <a:lstStyle/>
          <a:p>
            <a:pPr algn="ctr"/>
            <a:r>
              <a:rPr kumimoji="1" lang="ja-JP" altLang="en-US" sz="1000" b="1">
                <a:latin typeface="HG丸ｺﾞｼｯｸM-PRO" panose="020F0600000000000000" pitchFamily="50" charset="-128"/>
                <a:ea typeface="HG丸ｺﾞｼｯｸM-PRO" panose="020F0600000000000000" pitchFamily="50" charset="-128"/>
                <a:cs typeface="Meiryo UI" panose="020B0604030504040204" pitchFamily="50" charset="-128"/>
              </a:rPr>
              <a:t>設計</a:t>
            </a:r>
            <a:endParaRPr kumimoji="1" lang="en-US" altLang="ja-JP" sz="1000" b="1">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i277.SII/Downloads/&#26085;&#26286;&#12510;&#12473;&#12479;&#20837;&#12426;&#9733;&#9733;&#12304;&#21205;&#20316;&#12481;&#12455;&#12483;&#12463;&#12305;&#12503;&#12521;&#12531;&#12490;&#12540;&#30331;&#37682;&#30003;&#35531;&#27096;&#24335;1703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ＺＥＢプランナー登録申請書"/>
      <sheetName val="ＺＥＢプランナー公開情報"/>
      <sheetName val="ＺＥＢプランナー登録票"/>
      <sheetName val="役員名簿"/>
      <sheetName val="データ1"/>
      <sheetName val="データ2"/>
      <sheetName val="マスタ"/>
    </sheetNames>
    <sheetDataSet>
      <sheetData sheetId="0" refreshError="1"/>
      <sheetData sheetId="1" refreshError="1"/>
      <sheetData sheetId="2">
        <row r="6">
          <cell r="BX6" t="str">
            <v>設計Ａ</v>
          </cell>
        </row>
        <row r="7">
          <cell r="BX7" t="str">
            <v>設計施工Ａ</v>
          </cell>
        </row>
        <row r="8">
          <cell r="BX8" t="str">
            <v>コンサルＢ</v>
          </cell>
        </row>
      </sheetData>
      <sheetData sheetId="3" refreshError="1"/>
      <sheetData sheetId="4">
        <row r="2">
          <cell r="A2" t="str">
            <v>--選択--</v>
          </cell>
        </row>
        <row r="3">
          <cell r="A3" t="str">
            <v>農業・林業</v>
          </cell>
        </row>
        <row r="4">
          <cell r="A4" t="str">
            <v>漁業</v>
          </cell>
        </row>
        <row r="5">
          <cell r="A5" t="str">
            <v>鉱業・採石業・砂利採取業</v>
          </cell>
        </row>
        <row r="6">
          <cell r="A6" t="str">
            <v>建設業</v>
          </cell>
        </row>
        <row r="7">
          <cell r="A7" t="str">
            <v>製造業</v>
          </cell>
        </row>
        <row r="8">
          <cell r="A8" t="str">
            <v>電気・ガス・熱供給・水道業</v>
          </cell>
        </row>
        <row r="9">
          <cell r="A9" t="str">
            <v>情報通信業</v>
          </cell>
        </row>
        <row r="10">
          <cell r="A10" t="str">
            <v>運輸業・郵便業</v>
          </cell>
        </row>
        <row r="11">
          <cell r="A11" t="str">
            <v>卸売業・小売業</v>
          </cell>
        </row>
        <row r="12">
          <cell r="A12" t="str">
            <v>金融業・保険業</v>
          </cell>
        </row>
        <row r="13">
          <cell r="A13" t="str">
            <v>不動産業・物品賃貸業</v>
          </cell>
        </row>
        <row r="14">
          <cell r="A14" t="str">
            <v>学術研究・専門＿技術サービス業</v>
          </cell>
        </row>
        <row r="15">
          <cell r="A15" t="str">
            <v>宿泊業・飲食サービス業</v>
          </cell>
        </row>
        <row r="16">
          <cell r="A16" t="str">
            <v>生活関連サービス業・娯楽業</v>
          </cell>
        </row>
        <row r="17">
          <cell r="A17" t="str">
            <v>教育・学習支援行</v>
          </cell>
        </row>
        <row r="18">
          <cell r="A18" t="str">
            <v>医療・福祉</v>
          </cell>
        </row>
        <row r="19">
          <cell r="A19" t="str">
            <v>複合サービス事業</v>
          </cell>
        </row>
        <row r="20">
          <cell r="A20" t="str">
            <v>サービス業＿他に分類されないもの</v>
          </cell>
        </row>
        <row r="21">
          <cell r="A21" t="str">
            <v>公務＿他に分類されるものを除く</v>
          </cell>
        </row>
        <row r="22">
          <cell r="A22" t="str">
            <v>分類不能の産業</v>
          </cell>
        </row>
      </sheetData>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42" Type="http://schemas.openxmlformats.org/officeDocument/2006/relationships/ctrlProp" Target="../ctrlProps/ctrlProp48.xml"/><Relationship Id="rId47" Type="http://schemas.openxmlformats.org/officeDocument/2006/relationships/ctrlProp" Target="../ctrlProps/ctrlProp53.xml"/><Relationship Id="rId50" Type="http://schemas.openxmlformats.org/officeDocument/2006/relationships/ctrlProp" Target="../ctrlProps/ctrlProp56.xml"/><Relationship Id="rId55" Type="http://schemas.openxmlformats.org/officeDocument/2006/relationships/ctrlProp" Target="../ctrlProps/ctrlProp61.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54" Type="http://schemas.openxmlformats.org/officeDocument/2006/relationships/ctrlProp" Target="../ctrlProps/ctrlProp60.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45" Type="http://schemas.openxmlformats.org/officeDocument/2006/relationships/ctrlProp" Target="../ctrlProps/ctrlProp51.xml"/><Relationship Id="rId53" Type="http://schemas.openxmlformats.org/officeDocument/2006/relationships/ctrlProp" Target="../ctrlProps/ctrlProp59.xml"/><Relationship Id="rId58" Type="http://schemas.openxmlformats.org/officeDocument/2006/relationships/ctrlProp" Target="../ctrlProps/ctrlProp64.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56" Type="http://schemas.openxmlformats.org/officeDocument/2006/relationships/ctrlProp" Target="../ctrlProps/ctrlProp62.xml"/><Relationship Id="rId8" Type="http://schemas.openxmlformats.org/officeDocument/2006/relationships/ctrlProp" Target="../ctrlProps/ctrlProp14.xml"/><Relationship Id="rId51" Type="http://schemas.openxmlformats.org/officeDocument/2006/relationships/ctrlProp" Target="../ctrlProps/ctrlProp57.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I219"/>
  <sheetViews>
    <sheetView showGridLines="0" showZeros="0" tabSelected="1" view="pageBreakPreview" zoomScale="85" zoomScaleNormal="75" zoomScaleSheetLayoutView="85" workbookViewId="0">
      <selection activeCell="AD2" sqref="AD2:AF2"/>
    </sheetView>
  </sheetViews>
  <sheetFormatPr defaultColWidth="3" defaultRowHeight="18" customHeight="1"/>
  <cols>
    <col min="1" max="3" width="3" style="188" customWidth="1"/>
    <col min="4" max="5" width="3" style="204" customWidth="1"/>
    <col min="6" max="7" width="3" style="205" customWidth="1"/>
    <col min="8" max="43" width="3" style="188" customWidth="1"/>
    <col min="44" max="76" width="3" style="188"/>
    <col min="77" max="77" width="3.625" style="188" hidden="1" customWidth="1"/>
    <col min="78" max="255" width="3" style="188"/>
    <col min="256" max="298" width="3" style="188" customWidth="1"/>
    <col min="299" max="511" width="3" style="188"/>
    <col min="512" max="554" width="3" style="188" customWidth="1"/>
    <col min="555" max="767" width="3" style="188"/>
    <col min="768" max="810" width="3" style="188" customWidth="1"/>
    <col min="811" max="1023" width="3" style="188"/>
    <col min="1024" max="1066" width="3" style="188" customWidth="1"/>
    <col min="1067" max="1279" width="3" style="188"/>
    <col min="1280" max="1322" width="3" style="188" customWidth="1"/>
    <col min="1323" max="1535" width="3" style="188"/>
    <col min="1536" max="1578" width="3" style="188" customWidth="1"/>
    <col min="1579" max="1791" width="3" style="188"/>
    <col min="1792" max="1834" width="3" style="188" customWidth="1"/>
    <col min="1835" max="2047" width="3" style="188"/>
    <col min="2048" max="2090" width="3" style="188" customWidth="1"/>
    <col min="2091" max="2303" width="3" style="188"/>
    <col min="2304" max="2346" width="3" style="188" customWidth="1"/>
    <col min="2347" max="2559" width="3" style="188"/>
    <col min="2560" max="2602" width="3" style="188" customWidth="1"/>
    <col min="2603" max="2815" width="3" style="188"/>
    <col min="2816" max="2858" width="3" style="188" customWidth="1"/>
    <col min="2859" max="3071" width="3" style="188"/>
    <col min="3072" max="3114" width="3" style="188" customWidth="1"/>
    <col min="3115" max="3327" width="3" style="188"/>
    <col min="3328" max="3370" width="3" style="188" customWidth="1"/>
    <col min="3371" max="3583" width="3" style="188"/>
    <col min="3584" max="3626" width="3" style="188" customWidth="1"/>
    <col min="3627" max="3839" width="3" style="188"/>
    <col min="3840" max="3882" width="3" style="188" customWidth="1"/>
    <col min="3883" max="4095" width="3" style="188"/>
    <col min="4096" max="4138" width="3" style="188" customWidth="1"/>
    <col min="4139" max="4351" width="3" style="188"/>
    <col min="4352" max="4394" width="3" style="188" customWidth="1"/>
    <col min="4395" max="4607" width="3" style="188"/>
    <col min="4608" max="4650" width="3" style="188" customWidth="1"/>
    <col min="4651" max="4863" width="3" style="188"/>
    <col min="4864" max="4906" width="3" style="188" customWidth="1"/>
    <col min="4907" max="5119" width="3" style="188"/>
    <col min="5120" max="5162" width="3" style="188" customWidth="1"/>
    <col min="5163" max="5375" width="3" style="188"/>
    <col min="5376" max="5418" width="3" style="188" customWidth="1"/>
    <col min="5419" max="5631" width="3" style="188"/>
    <col min="5632" max="5674" width="3" style="188" customWidth="1"/>
    <col min="5675" max="5887" width="3" style="188"/>
    <col min="5888" max="5930" width="3" style="188" customWidth="1"/>
    <col min="5931" max="6143" width="3" style="188"/>
    <col min="6144" max="6186" width="3" style="188" customWidth="1"/>
    <col min="6187" max="6399" width="3" style="188"/>
    <col min="6400" max="6442" width="3" style="188" customWidth="1"/>
    <col min="6443" max="6655" width="3" style="188"/>
    <col min="6656" max="6698" width="3" style="188" customWidth="1"/>
    <col min="6699" max="6911" width="3" style="188"/>
    <col min="6912" max="6954" width="3" style="188" customWidth="1"/>
    <col min="6955" max="7167" width="3" style="188"/>
    <col min="7168" max="7210" width="3" style="188" customWidth="1"/>
    <col min="7211" max="7423" width="3" style="188"/>
    <col min="7424" max="7466" width="3" style="188" customWidth="1"/>
    <col min="7467" max="7679" width="3" style="188"/>
    <col min="7680" max="7722" width="3" style="188" customWidth="1"/>
    <col min="7723" max="7935" width="3" style="188"/>
    <col min="7936" max="7978" width="3" style="188" customWidth="1"/>
    <col min="7979" max="8191" width="3" style="188"/>
    <col min="8192" max="8234" width="3" style="188" customWidth="1"/>
    <col min="8235" max="8447" width="3" style="188"/>
    <col min="8448" max="8490" width="3" style="188" customWidth="1"/>
    <col min="8491" max="8703" width="3" style="188"/>
    <col min="8704" max="8746" width="3" style="188" customWidth="1"/>
    <col min="8747" max="8959" width="3" style="188"/>
    <col min="8960" max="9002" width="3" style="188" customWidth="1"/>
    <col min="9003" max="9215" width="3" style="188"/>
    <col min="9216" max="9258" width="3" style="188" customWidth="1"/>
    <col min="9259" max="9471" width="3" style="188"/>
    <col min="9472" max="9514" width="3" style="188" customWidth="1"/>
    <col min="9515" max="9727" width="3" style="188"/>
    <col min="9728" max="9770" width="3" style="188" customWidth="1"/>
    <col min="9771" max="9983" width="3" style="188"/>
    <col min="9984" max="10026" width="3" style="188" customWidth="1"/>
    <col min="10027" max="10239" width="3" style="188"/>
    <col min="10240" max="10282" width="3" style="188" customWidth="1"/>
    <col min="10283" max="10495" width="3" style="188"/>
    <col min="10496" max="10538" width="3" style="188" customWidth="1"/>
    <col min="10539" max="10751" width="3" style="188"/>
    <col min="10752" max="10794" width="3" style="188" customWidth="1"/>
    <col min="10795" max="11007" width="3" style="188"/>
    <col min="11008" max="11050" width="3" style="188" customWidth="1"/>
    <col min="11051" max="11263" width="3" style="188"/>
    <col min="11264" max="11306" width="3" style="188" customWidth="1"/>
    <col min="11307" max="11519" width="3" style="188"/>
    <col min="11520" max="11562" width="3" style="188" customWidth="1"/>
    <col min="11563" max="11775" width="3" style="188"/>
    <col min="11776" max="11818" width="3" style="188" customWidth="1"/>
    <col min="11819" max="12031" width="3" style="188"/>
    <col min="12032" max="12074" width="3" style="188" customWidth="1"/>
    <col min="12075" max="12287" width="3" style="188"/>
    <col min="12288" max="12330" width="3" style="188" customWidth="1"/>
    <col min="12331" max="12543" width="3" style="188"/>
    <col min="12544" max="12586" width="3" style="188" customWidth="1"/>
    <col min="12587" max="12799" width="3" style="188"/>
    <col min="12800" max="12842" width="3" style="188" customWidth="1"/>
    <col min="12843" max="13055" width="3" style="188"/>
    <col min="13056" max="13098" width="3" style="188" customWidth="1"/>
    <col min="13099" max="13311" width="3" style="188"/>
    <col min="13312" max="13354" width="3" style="188" customWidth="1"/>
    <col min="13355" max="13567" width="3" style="188"/>
    <col min="13568" max="13610" width="3" style="188" customWidth="1"/>
    <col min="13611" max="13823" width="3" style="188"/>
    <col min="13824" max="13866" width="3" style="188" customWidth="1"/>
    <col min="13867" max="14079" width="3" style="188"/>
    <col min="14080" max="14122" width="3" style="188" customWidth="1"/>
    <col min="14123" max="14335" width="3" style="188"/>
    <col min="14336" max="14378" width="3" style="188" customWidth="1"/>
    <col min="14379" max="14591" width="3" style="188"/>
    <col min="14592" max="14634" width="3" style="188" customWidth="1"/>
    <col min="14635" max="14847" width="3" style="188"/>
    <col min="14848" max="14890" width="3" style="188" customWidth="1"/>
    <col min="14891" max="15103" width="3" style="188"/>
    <col min="15104" max="15146" width="3" style="188" customWidth="1"/>
    <col min="15147" max="15359" width="3" style="188"/>
    <col min="15360" max="15402" width="3" style="188" customWidth="1"/>
    <col min="15403" max="15615" width="3" style="188"/>
    <col min="15616" max="15658" width="3" style="188" customWidth="1"/>
    <col min="15659" max="15871" width="3" style="188"/>
    <col min="15872" max="15914" width="3" style="188" customWidth="1"/>
    <col min="15915" max="16127" width="3" style="188"/>
    <col min="16128" max="16170" width="3" style="188" customWidth="1"/>
    <col min="16171" max="16384" width="3" style="188"/>
  </cols>
  <sheetData>
    <row r="1" spans="1:49" ht="30" customHeight="1">
      <c r="A1" s="182" t="s">
        <v>47</v>
      </c>
      <c r="B1" s="183"/>
      <c r="C1" s="183"/>
      <c r="D1" s="184"/>
      <c r="E1" s="184"/>
      <c r="F1" s="185"/>
      <c r="G1" s="185"/>
      <c r="H1" s="183"/>
      <c r="I1" s="186"/>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row>
    <row r="2" spans="1:49" ht="30" customHeight="1">
      <c r="A2" s="182" t="s">
        <v>48</v>
      </c>
      <c r="B2" s="183"/>
      <c r="C2" s="183"/>
      <c r="D2" s="184"/>
      <c r="E2" s="184"/>
      <c r="F2" s="185"/>
      <c r="G2" s="185"/>
      <c r="H2" s="183"/>
      <c r="I2" s="187"/>
      <c r="J2" s="187"/>
      <c r="K2" s="187"/>
      <c r="L2" s="187"/>
      <c r="M2" s="187"/>
      <c r="N2" s="187"/>
      <c r="O2" s="187"/>
      <c r="P2" s="187"/>
      <c r="Q2" s="187"/>
      <c r="R2" s="187"/>
      <c r="S2" s="187"/>
      <c r="T2" s="187"/>
      <c r="U2" s="187"/>
      <c r="V2" s="187"/>
      <c r="W2" s="187"/>
      <c r="X2" s="187"/>
      <c r="Y2" s="187"/>
      <c r="Z2" s="187"/>
      <c r="AA2" s="187"/>
      <c r="AB2" s="397" t="s">
        <v>1</v>
      </c>
      <c r="AC2" s="397"/>
      <c r="AD2" s="398"/>
      <c r="AE2" s="398"/>
      <c r="AF2" s="398"/>
      <c r="AG2" s="187" t="s">
        <v>2</v>
      </c>
      <c r="AH2" s="398"/>
      <c r="AI2" s="398"/>
      <c r="AJ2" s="398"/>
      <c r="AK2" s="187" t="s">
        <v>3</v>
      </c>
      <c r="AL2" s="398"/>
      <c r="AM2" s="398"/>
      <c r="AN2" s="398"/>
      <c r="AO2" s="187" t="s">
        <v>4</v>
      </c>
      <c r="AP2" s="187"/>
      <c r="AQ2" s="187"/>
      <c r="AR2" s="187"/>
    </row>
    <row r="3" spans="1:49" ht="30" customHeight="1">
      <c r="A3" s="187"/>
      <c r="B3" s="187"/>
      <c r="C3" s="187"/>
      <c r="D3" s="189"/>
      <c r="E3" s="189"/>
      <c r="F3" s="190"/>
      <c r="G3" s="190"/>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91"/>
      <c r="AL3" s="191"/>
      <c r="AM3" s="191"/>
      <c r="AN3" s="191"/>
      <c r="AO3" s="191"/>
      <c r="AP3" s="187"/>
      <c r="AQ3" s="187"/>
      <c r="AR3" s="187"/>
    </row>
    <row r="4" spans="1:49" ht="30" customHeight="1">
      <c r="A4" s="183" t="s">
        <v>29</v>
      </c>
      <c r="B4" s="192"/>
      <c r="C4" s="192"/>
      <c r="D4" s="192"/>
      <c r="E4" s="192"/>
      <c r="F4" s="192"/>
      <c r="G4" s="192"/>
      <c r="H4" s="192"/>
      <c r="I4" s="193"/>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94"/>
      <c r="AK4" s="195"/>
      <c r="AL4" s="196"/>
      <c r="AM4" s="195"/>
      <c r="AN4" s="195"/>
      <c r="AO4" s="196"/>
      <c r="AP4" s="194"/>
      <c r="AQ4" s="194"/>
      <c r="AR4" s="187"/>
    </row>
    <row r="5" spans="1:49" ht="30" customHeight="1">
      <c r="A5" s="183" t="s">
        <v>30</v>
      </c>
      <c r="B5" s="183"/>
      <c r="C5" s="197"/>
      <c r="D5" s="197"/>
      <c r="E5" s="197"/>
      <c r="F5" s="197"/>
      <c r="G5" s="197"/>
      <c r="H5" s="197"/>
      <c r="I5" s="197"/>
      <c r="J5" s="198"/>
      <c r="K5" s="198"/>
      <c r="L5" s="198"/>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row>
    <row r="6" spans="1:49" ht="30" customHeight="1">
      <c r="A6" s="183"/>
      <c r="B6" s="183"/>
      <c r="C6" s="197"/>
      <c r="D6" s="197"/>
      <c r="E6" s="197"/>
      <c r="F6" s="197"/>
      <c r="G6" s="197"/>
      <c r="H6" s="197"/>
      <c r="I6" s="197"/>
      <c r="J6" s="198"/>
      <c r="K6" s="198"/>
      <c r="L6" s="198"/>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row>
    <row r="7" spans="1:49" ht="30" customHeight="1">
      <c r="A7" s="199"/>
      <c r="B7" s="199"/>
      <c r="C7" s="199"/>
      <c r="D7" s="199"/>
      <c r="E7" s="199"/>
      <c r="F7" s="199"/>
      <c r="G7" s="199"/>
      <c r="H7" s="199"/>
      <c r="I7" s="199"/>
      <c r="J7" s="187"/>
      <c r="K7" s="187"/>
      <c r="L7" s="187"/>
      <c r="M7" s="187"/>
      <c r="N7" s="187"/>
      <c r="O7" s="187"/>
      <c r="P7" s="187"/>
      <c r="Q7" s="187"/>
      <c r="R7" s="187"/>
      <c r="S7" s="199"/>
      <c r="T7" s="187"/>
      <c r="U7" s="187"/>
      <c r="V7" s="187"/>
      <c r="W7" s="187"/>
      <c r="X7" s="187"/>
      <c r="Y7" s="187"/>
      <c r="Z7" s="187"/>
      <c r="AA7" s="187"/>
      <c r="AB7" s="187"/>
      <c r="AC7" s="199"/>
      <c r="AD7" s="199"/>
      <c r="AE7" s="199"/>
      <c r="AF7" s="199"/>
      <c r="AG7" s="199"/>
      <c r="AH7" s="199"/>
      <c r="AI7" s="199"/>
      <c r="AJ7" s="199"/>
      <c r="AK7" s="199"/>
      <c r="AL7" s="199"/>
      <c r="AM7" s="199"/>
      <c r="AN7" s="199"/>
      <c r="AO7" s="199"/>
      <c r="AP7" s="199"/>
      <c r="AQ7" s="199"/>
      <c r="AR7" s="187"/>
    </row>
    <row r="8" spans="1:49" ht="50.1" customHeight="1">
      <c r="A8" s="199"/>
      <c r="B8" s="199"/>
      <c r="C8" s="199"/>
      <c r="D8" s="189"/>
      <c r="E8" s="189"/>
      <c r="F8" s="190"/>
      <c r="G8" s="190"/>
      <c r="H8" s="187"/>
      <c r="I8" s="187"/>
      <c r="J8" s="399" t="s">
        <v>5</v>
      </c>
      <c r="K8" s="399"/>
      <c r="L8" s="399"/>
      <c r="M8" s="399"/>
      <c r="N8" s="400" t="s">
        <v>6</v>
      </c>
      <c r="O8" s="400"/>
      <c r="P8" s="400"/>
      <c r="Q8" s="400"/>
      <c r="R8" s="400"/>
      <c r="S8" s="314" t="s">
        <v>579</v>
      </c>
      <c r="T8" s="410">
        <f>H51</f>
        <v>0</v>
      </c>
      <c r="U8" s="411"/>
      <c r="V8" s="314" t="s">
        <v>578</v>
      </c>
      <c r="W8" s="412">
        <f>L51</f>
        <v>0</v>
      </c>
      <c r="X8" s="413"/>
      <c r="Y8" s="413"/>
      <c r="Z8" s="313"/>
      <c r="AA8" s="313"/>
      <c r="AB8" s="313"/>
      <c r="AC8" s="313"/>
      <c r="AD8" s="313"/>
      <c r="AE8" s="313"/>
      <c r="AF8" s="313"/>
      <c r="AG8" s="313"/>
      <c r="AH8" s="313"/>
      <c r="AI8" s="313"/>
      <c r="AJ8" s="313"/>
      <c r="AK8" s="313"/>
      <c r="AL8" s="313"/>
      <c r="AM8" s="313"/>
      <c r="AN8" s="313"/>
      <c r="AO8" s="313"/>
      <c r="AP8" s="313"/>
      <c r="AQ8" s="313"/>
      <c r="AR8" s="187"/>
    </row>
    <row r="9" spans="1:49" ht="50.1" customHeight="1">
      <c r="A9" s="200"/>
      <c r="B9" s="200"/>
      <c r="C9" s="200"/>
      <c r="D9" s="189"/>
      <c r="E9" s="189"/>
      <c r="F9" s="190"/>
      <c r="G9" s="190"/>
      <c r="H9" s="187"/>
      <c r="I9" s="187"/>
      <c r="J9" s="187"/>
      <c r="K9" s="187"/>
      <c r="L9" s="187"/>
      <c r="M9" s="187"/>
      <c r="N9" s="400" t="s">
        <v>7</v>
      </c>
      <c r="O9" s="400"/>
      <c r="P9" s="400"/>
      <c r="Q9" s="400"/>
      <c r="R9" s="400"/>
      <c r="S9" s="405" t="str">
        <f>IF(S51="--選択--","",S51)&amp;AB51&amp;F52</f>
        <v/>
      </c>
      <c r="T9" s="405"/>
      <c r="U9" s="405"/>
      <c r="V9" s="405"/>
      <c r="W9" s="405"/>
      <c r="X9" s="405"/>
      <c r="Y9" s="405"/>
      <c r="Z9" s="405"/>
      <c r="AA9" s="405"/>
      <c r="AB9" s="405"/>
      <c r="AC9" s="405"/>
      <c r="AD9" s="405"/>
      <c r="AE9" s="405"/>
      <c r="AF9" s="405"/>
      <c r="AG9" s="405"/>
      <c r="AH9" s="405"/>
      <c r="AI9" s="405"/>
      <c r="AJ9" s="405"/>
      <c r="AK9" s="405"/>
      <c r="AL9" s="405"/>
      <c r="AM9" s="405"/>
      <c r="AN9" s="405"/>
      <c r="AO9" s="405"/>
      <c r="AP9" s="405"/>
      <c r="AQ9" s="405"/>
      <c r="AR9" s="187"/>
    </row>
    <row r="10" spans="1:49" ht="50.1" customHeight="1">
      <c r="A10" s="200"/>
      <c r="B10" s="200"/>
      <c r="C10" s="200"/>
      <c r="D10" s="189"/>
      <c r="E10" s="189"/>
      <c r="F10" s="190"/>
      <c r="G10" s="190"/>
      <c r="H10" s="187"/>
      <c r="I10" s="187"/>
      <c r="J10" s="187"/>
      <c r="K10" s="187"/>
      <c r="L10" s="187"/>
      <c r="M10" s="187"/>
      <c r="N10" s="406" t="s">
        <v>70</v>
      </c>
      <c r="O10" s="406"/>
      <c r="P10" s="406"/>
      <c r="Q10" s="406"/>
      <c r="R10" s="406"/>
      <c r="S10" s="407">
        <f>F46</f>
        <v>0</v>
      </c>
      <c r="T10" s="407"/>
      <c r="U10" s="407"/>
      <c r="V10" s="407"/>
      <c r="W10" s="407"/>
      <c r="X10" s="407"/>
      <c r="Y10" s="407"/>
      <c r="Z10" s="407"/>
      <c r="AA10" s="407"/>
      <c r="AB10" s="407"/>
      <c r="AC10" s="407"/>
      <c r="AD10" s="407"/>
      <c r="AE10" s="407"/>
      <c r="AF10" s="407"/>
      <c r="AG10" s="407"/>
      <c r="AH10" s="407"/>
      <c r="AI10" s="407"/>
      <c r="AJ10" s="407"/>
      <c r="AK10" s="407"/>
      <c r="AL10" s="407"/>
      <c r="AM10" s="407"/>
      <c r="AN10" s="407"/>
      <c r="AO10" s="407"/>
      <c r="AP10" s="407"/>
      <c r="AQ10" s="407"/>
      <c r="AR10" s="187"/>
    </row>
    <row r="11" spans="1:49" ht="50.1" customHeight="1">
      <c r="A11" s="200"/>
      <c r="B11" s="200"/>
      <c r="C11" s="200"/>
      <c r="D11" s="189"/>
      <c r="E11" s="189"/>
      <c r="F11" s="190"/>
      <c r="G11" s="190"/>
      <c r="H11" s="187"/>
      <c r="I11" s="187"/>
      <c r="J11" s="187"/>
      <c r="K11" s="187"/>
      <c r="L11" s="187"/>
      <c r="M11" s="187"/>
      <c r="N11" s="406" t="s">
        <v>89</v>
      </c>
      <c r="O11" s="406"/>
      <c r="P11" s="406"/>
      <c r="Q11" s="406"/>
      <c r="R11" s="406"/>
      <c r="S11" s="408" t="str">
        <f>F48&amp;"　"&amp;H50&amp;"　"&amp;AA50</f>
        <v>　　</v>
      </c>
      <c r="T11" s="408"/>
      <c r="U11" s="408"/>
      <c r="V11" s="408"/>
      <c r="W11" s="408"/>
      <c r="X11" s="408"/>
      <c r="Y11" s="408"/>
      <c r="Z11" s="408"/>
      <c r="AA11" s="408"/>
      <c r="AB11" s="408"/>
      <c r="AC11" s="408"/>
      <c r="AD11" s="408"/>
      <c r="AE11" s="408"/>
      <c r="AF11" s="408"/>
      <c r="AG11" s="408"/>
      <c r="AH11" s="408"/>
      <c r="AI11" s="408"/>
      <c r="AJ11" s="408"/>
      <c r="AK11" s="201"/>
      <c r="AL11" s="201"/>
      <c r="AM11" s="409" t="s">
        <v>8</v>
      </c>
      <c r="AN11" s="409"/>
      <c r="AO11" s="409"/>
      <c r="AP11" s="409"/>
      <c r="AQ11" s="202"/>
      <c r="AR11" s="187"/>
    </row>
    <row r="12" spans="1:49" ht="30" customHeight="1">
      <c r="A12" s="203"/>
      <c r="B12" s="203"/>
      <c r="C12" s="203"/>
      <c r="S12" s="206"/>
      <c r="T12" s="207"/>
      <c r="U12" s="207"/>
      <c r="V12" s="207"/>
      <c r="W12" s="208"/>
      <c r="X12" s="209"/>
      <c r="Y12" s="209"/>
      <c r="Z12" s="209"/>
      <c r="AA12" s="209"/>
      <c r="AB12" s="210"/>
      <c r="AC12" s="211"/>
      <c r="AD12" s="206"/>
      <c r="AE12" s="206"/>
      <c r="AF12" s="206"/>
      <c r="AG12" s="206"/>
      <c r="AH12" s="206"/>
      <c r="AI12" s="206"/>
      <c r="AJ12" s="206"/>
      <c r="AK12" s="206"/>
      <c r="AL12" s="206"/>
      <c r="AM12" s="206"/>
      <c r="AN12" s="206"/>
      <c r="AO12" s="210"/>
      <c r="AP12" s="210"/>
      <c r="AQ12" s="212"/>
    </row>
    <row r="13" spans="1:49" ht="30" customHeight="1">
      <c r="A13" s="203"/>
      <c r="B13" s="203"/>
      <c r="C13" s="203"/>
      <c r="S13" s="206"/>
      <c r="T13" s="207"/>
      <c r="U13" s="207"/>
      <c r="V13" s="207"/>
      <c r="W13" s="208"/>
      <c r="X13" s="209"/>
      <c r="Y13" s="209"/>
      <c r="Z13" s="209"/>
      <c r="AA13" s="209"/>
      <c r="AB13" s="210"/>
      <c r="AC13" s="211"/>
      <c r="AD13" s="206"/>
      <c r="AE13" s="206"/>
      <c r="AF13" s="206"/>
      <c r="AG13" s="206"/>
      <c r="AH13" s="206"/>
      <c r="AI13" s="206"/>
      <c r="AJ13" s="206"/>
      <c r="AK13" s="206"/>
      <c r="AL13" s="206"/>
      <c r="AM13" s="206"/>
      <c r="AN13" s="206"/>
      <c r="AO13" s="210"/>
      <c r="AP13" s="210"/>
      <c r="AQ13" s="212"/>
    </row>
    <row r="14" spans="1:49" ht="30" customHeight="1">
      <c r="A14" s="203"/>
      <c r="B14" s="203"/>
      <c r="C14" s="203"/>
      <c r="S14" s="206"/>
      <c r="T14" s="207"/>
      <c r="U14" s="207"/>
      <c r="V14" s="207"/>
      <c r="W14" s="208"/>
      <c r="X14" s="209"/>
      <c r="Y14" s="209"/>
      <c r="Z14" s="209"/>
      <c r="AA14" s="209"/>
      <c r="AB14" s="210"/>
      <c r="AC14" s="211"/>
      <c r="AD14" s="206"/>
      <c r="AE14" s="206"/>
      <c r="AF14" s="206"/>
      <c r="AG14" s="206"/>
      <c r="AH14" s="206"/>
      <c r="AI14" s="206"/>
      <c r="AJ14" s="206"/>
      <c r="AK14" s="206"/>
      <c r="AL14" s="206"/>
      <c r="AM14" s="206"/>
      <c r="AN14" s="206"/>
      <c r="AO14" s="210"/>
      <c r="AP14" s="210"/>
      <c r="AQ14" s="212"/>
    </row>
    <row r="15" spans="1:49" ht="30" customHeight="1">
      <c r="A15" s="213"/>
      <c r="B15" s="213"/>
      <c r="D15" s="188"/>
      <c r="E15" s="188"/>
      <c r="F15" s="188"/>
      <c r="G15" s="188"/>
      <c r="W15" s="214"/>
      <c r="X15" s="214"/>
      <c r="Y15" s="214"/>
      <c r="Z15" s="214"/>
      <c r="AA15" s="214"/>
      <c r="AM15" s="204"/>
    </row>
    <row r="16" spans="1:49" ht="30" customHeight="1">
      <c r="A16" s="380" t="s">
        <v>86</v>
      </c>
      <c r="B16" s="380"/>
      <c r="C16" s="380"/>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0"/>
      <c r="AV16" s="213"/>
      <c r="AW16" s="213"/>
    </row>
    <row r="17" spans="1:43" ht="30" customHeight="1">
      <c r="A17" s="380" t="s">
        <v>81</v>
      </c>
      <c r="B17" s="380"/>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O17" s="380"/>
      <c r="AP17" s="380"/>
      <c r="AQ17" s="380"/>
    </row>
    <row r="18" spans="1:43" ht="30" customHeight="1">
      <c r="A18" s="380" t="s">
        <v>222</v>
      </c>
      <c r="B18" s="380"/>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row>
    <row r="19" spans="1:43" ht="30" customHeight="1">
      <c r="A19" s="381" t="s">
        <v>47</v>
      </c>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row>
    <row r="20" spans="1:43" ht="30" customHeight="1">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row>
    <row r="21" spans="1:43" ht="30" customHeight="1">
      <c r="A21" s="216"/>
      <c r="B21" s="216"/>
      <c r="C21" s="213"/>
      <c r="D21" s="213"/>
      <c r="E21" s="217"/>
      <c r="F21" s="218"/>
      <c r="G21" s="218"/>
      <c r="H21" s="217"/>
      <c r="I21" s="217"/>
    </row>
    <row r="22" spans="1:43" ht="30" customHeight="1">
      <c r="A22" s="388" t="s">
        <v>223</v>
      </c>
      <c r="B22" s="388"/>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row>
    <row r="23" spans="1:43" ht="30" customHeight="1">
      <c r="A23" s="388"/>
      <c r="B23" s="388"/>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8"/>
      <c r="AM23" s="388"/>
      <c r="AN23" s="388"/>
      <c r="AO23" s="388"/>
      <c r="AP23" s="388"/>
      <c r="AQ23" s="388"/>
    </row>
    <row r="24" spans="1:43" ht="30" customHeight="1">
      <c r="A24" s="388"/>
      <c r="B24" s="388"/>
      <c r="C24" s="388"/>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8"/>
      <c r="AM24" s="388"/>
      <c r="AN24" s="388"/>
      <c r="AO24" s="388"/>
      <c r="AP24" s="388"/>
      <c r="AQ24" s="388"/>
    </row>
    <row r="25" spans="1:43" ht="30" customHeight="1">
      <c r="A25" s="388"/>
      <c r="B25" s="388"/>
      <c r="C25" s="388"/>
      <c r="D25" s="388"/>
      <c r="E25" s="388"/>
      <c r="F25" s="388"/>
      <c r="G25" s="388"/>
      <c r="H25" s="388"/>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8"/>
      <c r="AK25" s="388"/>
      <c r="AL25" s="388"/>
      <c r="AM25" s="388"/>
      <c r="AN25" s="388"/>
      <c r="AO25" s="388"/>
      <c r="AP25" s="388"/>
      <c r="AQ25" s="388"/>
    </row>
    <row r="26" spans="1:43" ht="30" customHeight="1">
      <c r="A26" s="388"/>
      <c r="B26" s="388"/>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row>
    <row r="27" spans="1:43" ht="30" customHeight="1">
      <c r="A27" s="316"/>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6"/>
      <c r="AP27" s="316"/>
      <c r="AQ27" s="316"/>
    </row>
    <row r="28" spans="1:43" ht="30" customHeight="1">
      <c r="A28" s="316"/>
      <c r="B28" s="316"/>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row>
    <row r="29" spans="1:43" ht="30" customHeight="1">
      <c r="A29" s="316"/>
      <c r="B29" s="316"/>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row>
    <row r="30" spans="1:43" ht="30" customHeight="1">
      <c r="A30" s="316"/>
      <c r="B30" s="316"/>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row>
    <row r="31" spans="1:43" ht="30" customHeight="1">
      <c r="A31" s="209"/>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row>
    <row r="32" spans="1:43" ht="30" customHeight="1">
      <c r="A32" s="209"/>
      <c r="B32" s="209"/>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row>
    <row r="33" spans="1:77" ht="30" customHeight="1">
      <c r="A33" s="209"/>
      <c r="B33" s="209"/>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row>
    <row r="34" spans="1:77" ht="30" customHeight="1">
      <c r="A34" s="209"/>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row>
    <row r="35" spans="1:77" ht="30" customHeight="1">
      <c r="A35" s="209"/>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row>
    <row r="36" spans="1:77" ht="30" customHeight="1">
      <c r="A36" s="209"/>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row>
    <row r="37" spans="1:77" ht="30" customHeight="1">
      <c r="A37" s="209"/>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row>
    <row r="38" spans="1:77" ht="30" customHeight="1">
      <c r="A38" s="209"/>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row>
    <row r="39" spans="1:77" ht="30" customHeight="1">
      <c r="A39" s="209"/>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row>
    <row r="40" spans="1:77" ht="30" customHeight="1">
      <c r="A40" s="209"/>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row>
    <row r="41" spans="1:77" ht="30" customHeight="1">
      <c r="A41" s="182" t="s">
        <v>49</v>
      </c>
      <c r="B41" s="219"/>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1"/>
    </row>
    <row r="42" spans="1:77" ht="30" customHeight="1">
      <c r="A42" s="182" t="s">
        <v>48</v>
      </c>
      <c r="B42" s="187"/>
      <c r="C42" s="221"/>
      <c r="D42" s="222"/>
      <c r="E42" s="222"/>
      <c r="F42" s="223"/>
      <c r="G42" s="223"/>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4"/>
      <c r="AL42" s="224"/>
      <c r="AM42" s="224"/>
      <c r="AN42" s="224"/>
      <c r="AO42" s="224"/>
      <c r="AP42" s="221"/>
      <c r="AQ42" s="221"/>
      <c r="AR42" s="221"/>
    </row>
    <row r="43" spans="1:77" ht="50.1" customHeight="1">
      <c r="A43" s="225" t="s">
        <v>9</v>
      </c>
      <c r="B43" s="226"/>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row>
    <row r="44" spans="1:77" ht="30" customHeight="1">
      <c r="A44" s="227" t="s">
        <v>328</v>
      </c>
      <c r="B44" s="2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row>
    <row r="45" spans="1:77" ht="18.75" customHeight="1">
      <c r="A45" s="377" t="s">
        <v>663</v>
      </c>
      <c r="B45" s="378"/>
      <c r="C45" s="378"/>
      <c r="D45" s="378"/>
      <c r="E45" s="379"/>
      <c r="F45" s="401"/>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c r="AI45" s="402"/>
      <c r="AJ45" s="402"/>
      <c r="AK45" s="402"/>
      <c r="AL45" s="402"/>
      <c r="AM45" s="402"/>
      <c r="AN45" s="402"/>
      <c r="AO45" s="402"/>
      <c r="AP45" s="402"/>
      <c r="AQ45" s="403"/>
    </row>
    <row r="46" spans="1:77" ht="37.5" customHeight="1">
      <c r="A46" s="389" t="s">
        <v>57</v>
      </c>
      <c r="B46" s="390"/>
      <c r="C46" s="390"/>
      <c r="D46" s="390"/>
      <c r="E46" s="391"/>
      <c r="F46" s="40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384"/>
      <c r="AM46" s="384"/>
      <c r="AN46" s="384"/>
      <c r="AO46" s="384"/>
      <c r="AP46" s="384"/>
      <c r="AQ46" s="385"/>
    </row>
    <row r="47" spans="1:77" ht="37.5" customHeight="1">
      <c r="A47" s="395" t="s">
        <v>501</v>
      </c>
      <c r="B47" s="393"/>
      <c r="C47" s="393"/>
      <c r="D47" s="393"/>
      <c r="E47" s="394"/>
      <c r="F47" s="373"/>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96"/>
      <c r="BY47" s="294">
        <f>LEN(F47)</f>
        <v>0</v>
      </c>
    </row>
    <row r="48" spans="1:77" ht="37.5" customHeight="1">
      <c r="A48" s="392" t="s">
        <v>84</v>
      </c>
      <c r="B48" s="393"/>
      <c r="C48" s="393"/>
      <c r="D48" s="393"/>
      <c r="E48" s="394"/>
      <c r="F48" s="373"/>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96"/>
    </row>
    <row r="49" spans="1:43" ht="18.75" customHeight="1">
      <c r="A49" s="377" t="s">
        <v>663</v>
      </c>
      <c r="B49" s="378"/>
      <c r="C49" s="378"/>
      <c r="D49" s="378"/>
      <c r="E49" s="379"/>
      <c r="F49" s="229"/>
      <c r="G49" s="230"/>
      <c r="H49" s="386"/>
      <c r="I49" s="386"/>
      <c r="J49" s="386"/>
      <c r="K49" s="386"/>
      <c r="L49" s="386"/>
      <c r="M49" s="386"/>
      <c r="N49" s="386"/>
      <c r="O49" s="386"/>
      <c r="P49" s="386"/>
      <c r="Q49" s="386"/>
      <c r="R49" s="386"/>
      <c r="S49" s="386"/>
      <c r="T49" s="386"/>
      <c r="U49" s="386"/>
      <c r="V49" s="386"/>
      <c r="W49" s="386"/>
      <c r="X49" s="386"/>
      <c r="Y49" s="229"/>
      <c r="Z49" s="230"/>
      <c r="AA49" s="386"/>
      <c r="AB49" s="386"/>
      <c r="AC49" s="386"/>
      <c r="AD49" s="386"/>
      <c r="AE49" s="386"/>
      <c r="AF49" s="386"/>
      <c r="AG49" s="386"/>
      <c r="AH49" s="386"/>
      <c r="AI49" s="386"/>
      <c r="AJ49" s="386"/>
      <c r="AK49" s="386"/>
      <c r="AL49" s="386"/>
      <c r="AM49" s="386"/>
      <c r="AN49" s="386"/>
      <c r="AO49" s="386"/>
      <c r="AP49" s="386"/>
      <c r="AQ49" s="387"/>
    </row>
    <row r="50" spans="1:43" ht="37.5" customHeight="1">
      <c r="A50" s="389" t="s">
        <v>263</v>
      </c>
      <c r="B50" s="390"/>
      <c r="C50" s="390"/>
      <c r="D50" s="390"/>
      <c r="E50" s="391"/>
      <c r="F50" s="382" t="s">
        <v>239</v>
      </c>
      <c r="G50" s="383"/>
      <c r="H50" s="384"/>
      <c r="I50" s="384"/>
      <c r="J50" s="384"/>
      <c r="K50" s="384"/>
      <c r="L50" s="384"/>
      <c r="M50" s="384"/>
      <c r="N50" s="384"/>
      <c r="O50" s="384"/>
      <c r="P50" s="384"/>
      <c r="Q50" s="384"/>
      <c r="R50" s="384"/>
      <c r="S50" s="384"/>
      <c r="T50" s="384"/>
      <c r="U50" s="384"/>
      <c r="V50" s="384"/>
      <c r="W50" s="384"/>
      <c r="X50" s="384"/>
      <c r="Y50" s="382" t="s">
        <v>240</v>
      </c>
      <c r="Z50" s="383"/>
      <c r="AA50" s="384"/>
      <c r="AB50" s="384"/>
      <c r="AC50" s="384"/>
      <c r="AD50" s="384"/>
      <c r="AE50" s="384"/>
      <c r="AF50" s="384"/>
      <c r="AG50" s="384"/>
      <c r="AH50" s="384"/>
      <c r="AI50" s="384"/>
      <c r="AJ50" s="384"/>
      <c r="AK50" s="384"/>
      <c r="AL50" s="384"/>
      <c r="AM50" s="384"/>
      <c r="AN50" s="384"/>
      <c r="AO50" s="384"/>
      <c r="AP50" s="384"/>
      <c r="AQ50" s="385"/>
    </row>
    <row r="51" spans="1:43" ht="30" customHeight="1">
      <c r="A51" s="420" t="s">
        <v>12</v>
      </c>
      <c r="B51" s="420"/>
      <c r="C51" s="420"/>
      <c r="D51" s="420"/>
      <c r="E51" s="420"/>
      <c r="F51" s="392" t="s">
        <v>31</v>
      </c>
      <c r="G51" s="393"/>
      <c r="H51" s="422"/>
      <c r="I51" s="422"/>
      <c r="J51" s="422"/>
      <c r="K51" s="320" t="s">
        <v>32</v>
      </c>
      <c r="L51" s="423"/>
      <c r="M51" s="423"/>
      <c r="N51" s="423"/>
      <c r="O51" s="424"/>
      <c r="P51" s="392" t="s">
        <v>10</v>
      </c>
      <c r="Q51" s="393"/>
      <c r="R51" s="393"/>
      <c r="S51" s="425" t="s">
        <v>421</v>
      </c>
      <c r="T51" s="425"/>
      <c r="U51" s="425"/>
      <c r="V51" s="425"/>
      <c r="W51" s="425"/>
      <c r="X51" s="457"/>
      <c r="Y51" s="392" t="s">
        <v>11</v>
      </c>
      <c r="Z51" s="393"/>
      <c r="AA51" s="393"/>
      <c r="AB51" s="426"/>
      <c r="AC51" s="426"/>
      <c r="AD51" s="426"/>
      <c r="AE51" s="426"/>
      <c r="AF51" s="426"/>
      <c r="AG51" s="426"/>
      <c r="AH51" s="426"/>
      <c r="AI51" s="426"/>
      <c r="AJ51" s="426"/>
      <c r="AK51" s="426"/>
      <c r="AL51" s="426"/>
      <c r="AM51" s="426"/>
      <c r="AN51" s="426"/>
      <c r="AO51" s="426"/>
      <c r="AP51" s="426"/>
      <c r="AQ51" s="427"/>
    </row>
    <row r="52" spans="1:43" ht="41.25" customHeight="1">
      <c r="A52" s="421"/>
      <c r="B52" s="421"/>
      <c r="C52" s="421"/>
      <c r="D52" s="421"/>
      <c r="E52" s="421"/>
      <c r="F52" s="464"/>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c r="AD52" s="465"/>
      <c r="AE52" s="465"/>
      <c r="AF52" s="465"/>
      <c r="AG52" s="465"/>
      <c r="AH52" s="465"/>
      <c r="AI52" s="465"/>
      <c r="AJ52" s="465"/>
      <c r="AK52" s="465"/>
      <c r="AL52" s="465"/>
      <c r="AM52" s="465"/>
      <c r="AN52" s="465"/>
      <c r="AO52" s="465"/>
      <c r="AP52" s="465"/>
      <c r="AQ52" s="466"/>
    </row>
    <row r="53" spans="1:43" ht="30" customHeight="1">
      <c r="A53" s="449" t="s">
        <v>58</v>
      </c>
      <c r="B53" s="450"/>
      <c r="C53" s="450"/>
      <c r="D53" s="450"/>
      <c r="E53" s="451"/>
      <c r="F53" s="458" t="s">
        <v>59</v>
      </c>
      <c r="G53" s="459"/>
      <c r="H53" s="459"/>
      <c r="I53" s="459"/>
      <c r="J53" s="232"/>
      <c r="K53" s="455" t="s">
        <v>61</v>
      </c>
      <c r="L53" s="455"/>
      <c r="M53" s="455"/>
      <c r="N53" s="455"/>
      <c r="O53" s="455"/>
      <c r="P53" s="456"/>
      <c r="Q53" s="421" t="s">
        <v>60</v>
      </c>
      <c r="R53" s="421"/>
      <c r="S53" s="421"/>
      <c r="T53" s="433"/>
      <c r="U53" s="233"/>
      <c r="V53" s="455" t="s">
        <v>62</v>
      </c>
      <c r="W53" s="455"/>
      <c r="X53" s="455"/>
      <c r="Y53" s="455"/>
      <c r="Z53" s="455"/>
      <c r="AA53" s="455"/>
      <c r="AB53" s="456"/>
      <c r="AC53" s="442" t="s">
        <v>316</v>
      </c>
      <c r="AD53" s="421"/>
      <c r="AE53" s="421"/>
      <c r="AF53" s="433"/>
      <c r="AG53" s="233"/>
      <c r="AH53" s="455" t="s">
        <v>310</v>
      </c>
      <c r="AI53" s="455"/>
      <c r="AJ53" s="455"/>
      <c r="AK53" s="455"/>
      <c r="AL53" s="455"/>
      <c r="AM53" s="455"/>
      <c r="AN53" s="455"/>
      <c r="AO53" s="455"/>
      <c r="AP53" s="455"/>
      <c r="AQ53" s="456"/>
    </row>
    <row r="54" spans="1:43" ht="30" customHeight="1">
      <c r="A54" s="452"/>
      <c r="B54" s="453"/>
      <c r="C54" s="453"/>
      <c r="D54" s="453"/>
      <c r="E54" s="454"/>
      <c r="F54" s="460"/>
      <c r="G54" s="461"/>
      <c r="H54" s="461"/>
      <c r="I54" s="461"/>
      <c r="J54" s="232"/>
      <c r="K54" s="455" t="s">
        <v>65</v>
      </c>
      <c r="L54" s="455"/>
      <c r="M54" s="455"/>
      <c r="N54" s="455"/>
      <c r="O54" s="455"/>
      <c r="P54" s="456"/>
      <c r="Q54" s="421"/>
      <c r="R54" s="421"/>
      <c r="S54" s="421"/>
      <c r="T54" s="433"/>
      <c r="U54" s="232"/>
      <c r="V54" s="455" t="s">
        <v>63</v>
      </c>
      <c r="W54" s="455"/>
      <c r="X54" s="455"/>
      <c r="Y54" s="455"/>
      <c r="Z54" s="455"/>
      <c r="AA54" s="455"/>
      <c r="AB54" s="456"/>
      <c r="AC54" s="421"/>
      <c r="AD54" s="421"/>
      <c r="AE54" s="421"/>
      <c r="AF54" s="433"/>
      <c r="AG54" s="232"/>
      <c r="AH54" s="455" t="s">
        <v>312</v>
      </c>
      <c r="AI54" s="455"/>
      <c r="AJ54" s="455"/>
      <c r="AK54" s="455"/>
      <c r="AL54" s="455"/>
      <c r="AM54" s="455"/>
      <c r="AN54" s="455"/>
      <c r="AO54" s="455"/>
      <c r="AP54" s="455"/>
      <c r="AQ54" s="456"/>
    </row>
    <row r="55" spans="1:43" ht="30" customHeight="1">
      <c r="A55" s="452"/>
      <c r="B55" s="453"/>
      <c r="C55" s="453"/>
      <c r="D55" s="453"/>
      <c r="E55" s="454"/>
      <c r="F55" s="462"/>
      <c r="G55" s="463"/>
      <c r="H55" s="463"/>
      <c r="I55" s="463"/>
      <c r="J55" s="232"/>
      <c r="K55" s="455" t="s">
        <v>66</v>
      </c>
      <c r="L55" s="455"/>
      <c r="M55" s="455"/>
      <c r="N55" s="455"/>
      <c r="O55" s="455"/>
      <c r="P55" s="456"/>
      <c r="Q55" s="421"/>
      <c r="R55" s="421"/>
      <c r="S55" s="421"/>
      <c r="T55" s="433"/>
      <c r="U55" s="232"/>
      <c r="V55" s="455" t="s">
        <v>64</v>
      </c>
      <c r="W55" s="455"/>
      <c r="X55" s="455"/>
      <c r="Y55" s="455"/>
      <c r="Z55" s="455"/>
      <c r="AA55" s="455"/>
      <c r="AB55" s="456"/>
      <c r="AC55" s="421"/>
      <c r="AD55" s="421"/>
      <c r="AE55" s="421"/>
      <c r="AF55" s="433"/>
      <c r="AG55" s="233"/>
      <c r="AH55" s="455" t="s">
        <v>314</v>
      </c>
      <c r="AI55" s="455"/>
      <c r="AJ55" s="455"/>
      <c r="AK55" s="455"/>
      <c r="AL55" s="455"/>
      <c r="AM55" s="455"/>
      <c r="AN55" s="455"/>
      <c r="AO55" s="455"/>
      <c r="AP55" s="455"/>
      <c r="AQ55" s="456"/>
    </row>
    <row r="56" spans="1:43" ht="30" customHeight="1">
      <c r="A56" s="446" t="s">
        <v>0</v>
      </c>
      <c r="B56" s="447"/>
      <c r="C56" s="447"/>
      <c r="D56" s="447"/>
      <c r="E56" s="448"/>
      <c r="F56" s="368" t="s">
        <v>67</v>
      </c>
      <c r="G56" s="369"/>
      <c r="H56" s="369"/>
      <c r="I56" s="369"/>
      <c r="J56" s="439" t="s">
        <v>421</v>
      </c>
      <c r="K56" s="439"/>
      <c r="L56" s="439"/>
      <c r="M56" s="439"/>
      <c r="N56" s="439"/>
      <c r="O56" s="439"/>
      <c r="P56" s="439"/>
      <c r="Q56" s="439"/>
      <c r="R56" s="439"/>
      <c r="S56" s="439"/>
      <c r="T56" s="439"/>
      <c r="U56" s="439"/>
      <c r="V56" s="439"/>
      <c r="W56" s="439"/>
      <c r="X56" s="439"/>
      <c r="Y56" s="439"/>
      <c r="Z56" s="439"/>
      <c r="AA56" s="439"/>
      <c r="AB56" s="439"/>
      <c r="AC56" s="439"/>
      <c r="AD56" s="439"/>
      <c r="AE56" s="439"/>
      <c r="AF56" s="439"/>
      <c r="AG56" s="439"/>
      <c r="AH56" s="439"/>
      <c r="AI56" s="439"/>
      <c r="AJ56" s="439"/>
      <c r="AK56" s="439"/>
      <c r="AL56" s="439"/>
      <c r="AM56" s="439"/>
      <c r="AN56" s="439"/>
      <c r="AO56" s="439"/>
      <c r="AP56" s="439"/>
      <c r="AQ56" s="440"/>
    </row>
    <row r="57" spans="1:43" ht="30" customHeight="1">
      <c r="A57" s="392"/>
      <c r="B57" s="393"/>
      <c r="C57" s="393"/>
      <c r="D57" s="393"/>
      <c r="E57" s="394"/>
      <c r="F57" s="368" t="s">
        <v>68</v>
      </c>
      <c r="G57" s="369"/>
      <c r="H57" s="369"/>
      <c r="I57" s="369"/>
      <c r="J57" s="439" t="s">
        <v>421</v>
      </c>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39"/>
      <c r="AN57" s="439"/>
      <c r="AO57" s="439"/>
      <c r="AP57" s="439"/>
      <c r="AQ57" s="440"/>
    </row>
    <row r="58" spans="1:43" s="213" customFormat="1" ht="30" customHeight="1">
      <c r="A58" s="234" t="s">
        <v>56</v>
      </c>
      <c r="B58" s="228"/>
      <c r="C58" s="228"/>
      <c r="D58" s="228"/>
      <c r="E58" s="228"/>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row>
    <row r="59" spans="1:43" s="213" customFormat="1" ht="30" customHeight="1">
      <c r="A59" s="442" t="s">
        <v>93</v>
      </c>
      <c r="B59" s="442"/>
      <c r="C59" s="442"/>
      <c r="D59" s="442"/>
      <c r="E59" s="236"/>
      <c r="F59" s="430" t="s">
        <v>82</v>
      </c>
      <c r="G59" s="430"/>
      <c r="H59" s="430"/>
      <c r="I59" s="430"/>
      <c r="J59" s="430"/>
      <c r="K59" s="430"/>
      <c r="L59" s="430"/>
      <c r="M59" s="430"/>
      <c r="N59" s="430"/>
      <c r="O59" s="430"/>
      <c r="P59" s="430"/>
      <c r="Q59" s="430"/>
      <c r="R59" s="430"/>
      <c r="S59" s="430"/>
      <c r="T59" s="430"/>
      <c r="U59" s="430"/>
      <c r="V59" s="430"/>
      <c r="W59" s="430"/>
      <c r="X59" s="430"/>
      <c r="Y59" s="430"/>
      <c r="Z59" s="430"/>
      <c r="AA59" s="430"/>
      <c r="AB59" s="430"/>
      <c r="AC59" s="430" t="s">
        <v>570</v>
      </c>
      <c r="AD59" s="430"/>
      <c r="AE59" s="430"/>
      <c r="AF59" s="430"/>
      <c r="AG59" s="430"/>
      <c r="AH59" s="430"/>
      <c r="AI59" s="430"/>
      <c r="AJ59" s="430"/>
      <c r="AK59" s="430"/>
      <c r="AL59" s="430"/>
      <c r="AM59" s="430"/>
      <c r="AN59" s="430"/>
      <c r="AO59" s="430"/>
      <c r="AP59" s="430"/>
      <c r="AQ59" s="438"/>
    </row>
    <row r="60" spans="1:43" s="213" customFormat="1" ht="30" customHeight="1">
      <c r="A60" s="442"/>
      <c r="B60" s="442"/>
      <c r="C60" s="442"/>
      <c r="D60" s="442"/>
      <c r="E60" s="237">
        <v>1</v>
      </c>
      <c r="F60" s="428"/>
      <c r="G60" s="429"/>
      <c r="H60" s="429"/>
      <c r="I60" s="429"/>
      <c r="J60" s="429"/>
      <c r="K60" s="429"/>
      <c r="L60" s="429"/>
      <c r="M60" s="429"/>
      <c r="N60" s="429"/>
      <c r="O60" s="429"/>
      <c r="P60" s="429"/>
      <c r="Q60" s="429"/>
      <c r="R60" s="429"/>
      <c r="S60" s="429"/>
      <c r="T60" s="429"/>
      <c r="U60" s="429"/>
      <c r="V60" s="429"/>
      <c r="W60" s="429"/>
      <c r="X60" s="429"/>
      <c r="Y60" s="429"/>
      <c r="Z60" s="429"/>
      <c r="AA60" s="429"/>
      <c r="AB60" s="429"/>
      <c r="AC60" s="431"/>
      <c r="AD60" s="431"/>
      <c r="AE60" s="431"/>
      <c r="AF60" s="431"/>
      <c r="AG60" s="431"/>
      <c r="AH60" s="431"/>
      <c r="AI60" s="431"/>
      <c r="AJ60" s="431"/>
      <c r="AK60" s="431"/>
      <c r="AL60" s="431"/>
      <c r="AM60" s="431"/>
      <c r="AN60" s="431"/>
      <c r="AO60" s="431"/>
      <c r="AP60" s="431"/>
      <c r="AQ60" s="432"/>
    </row>
    <row r="61" spans="1:43" s="213" customFormat="1" ht="30" customHeight="1">
      <c r="A61" s="442"/>
      <c r="B61" s="442"/>
      <c r="C61" s="442"/>
      <c r="D61" s="442"/>
      <c r="E61" s="237">
        <v>2</v>
      </c>
      <c r="F61" s="428"/>
      <c r="G61" s="429"/>
      <c r="H61" s="429"/>
      <c r="I61" s="429"/>
      <c r="J61" s="429"/>
      <c r="K61" s="429"/>
      <c r="L61" s="429"/>
      <c r="M61" s="429"/>
      <c r="N61" s="429"/>
      <c r="O61" s="429"/>
      <c r="P61" s="429"/>
      <c r="Q61" s="429"/>
      <c r="R61" s="429"/>
      <c r="S61" s="429"/>
      <c r="T61" s="429"/>
      <c r="U61" s="429"/>
      <c r="V61" s="429"/>
      <c r="W61" s="429"/>
      <c r="X61" s="429"/>
      <c r="Y61" s="429"/>
      <c r="Z61" s="429"/>
      <c r="AA61" s="429"/>
      <c r="AB61" s="429"/>
      <c r="AC61" s="431"/>
      <c r="AD61" s="431"/>
      <c r="AE61" s="431"/>
      <c r="AF61" s="431"/>
      <c r="AG61" s="431"/>
      <c r="AH61" s="431"/>
      <c r="AI61" s="431"/>
      <c r="AJ61" s="431"/>
      <c r="AK61" s="431"/>
      <c r="AL61" s="431"/>
      <c r="AM61" s="431"/>
      <c r="AN61" s="431"/>
      <c r="AO61" s="431"/>
      <c r="AP61" s="431"/>
      <c r="AQ61" s="432"/>
    </row>
    <row r="62" spans="1:43" s="213" customFormat="1" ht="30" customHeight="1">
      <c r="A62" s="442"/>
      <c r="B62" s="442"/>
      <c r="C62" s="442"/>
      <c r="D62" s="442"/>
      <c r="E62" s="237">
        <v>3</v>
      </c>
      <c r="F62" s="428"/>
      <c r="G62" s="429"/>
      <c r="H62" s="429"/>
      <c r="I62" s="429"/>
      <c r="J62" s="429"/>
      <c r="K62" s="429"/>
      <c r="L62" s="429"/>
      <c r="M62" s="429"/>
      <c r="N62" s="429"/>
      <c r="O62" s="429"/>
      <c r="P62" s="429"/>
      <c r="Q62" s="429"/>
      <c r="R62" s="429"/>
      <c r="S62" s="429"/>
      <c r="T62" s="429"/>
      <c r="U62" s="429"/>
      <c r="V62" s="429"/>
      <c r="W62" s="429"/>
      <c r="X62" s="429"/>
      <c r="Y62" s="429"/>
      <c r="Z62" s="429"/>
      <c r="AA62" s="429"/>
      <c r="AB62" s="429"/>
      <c r="AC62" s="431"/>
      <c r="AD62" s="431"/>
      <c r="AE62" s="431"/>
      <c r="AF62" s="431"/>
      <c r="AG62" s="431"/>
      <c r="AH62" s="431"/>
      <c r="AI62" s="431"/>
      <c r="AJ62" s="431"/>
      <c r="AK62" s="431"/>
      <c r="AL62" s="431"/>
      <c r="AM62" s="431"/>
      <c r="AN62" s="431"/>
      <c r="AO62" s="431"/>
      <c r="AP62" s="431"/>
      <c r="AQ62" s="432"/>
    </row>
    <row r="63" spans="1:43" s="213" customFormat="1" ht="30" customHeight="1">
      <c r="A63" s="442"/>
      <c r="B63" s="442"/>
      <c r="C63" s="442"/>
      <c r="D63" s="442"/>
      <c r="E63" s="237">
        <v>4</v>
      </c>
      <c r="F63" s="428"/>
      <c r="G63" s="429"/>
      <c r="H63" s="429"/>
      <c r="I63" s="429"/>
      <c r="J63" s="429"/>
      <c r="K63" s="429"/>
      <c r="L63" s="429"/>
      <c r="M63" s="429"/>
      <c r="N63" s="429"/>
      <c r="O63" s="429"/>
      <c r="P63" s="429"/>
      <c r="Q63" s="429"/>
      <c r="R63" s="429"/>
      <c r="S63" s="429"/>
      <c r="T63" s="429"/>
      <c r="U63" s="429"/>
      <c r="V63" s="429"/>
      <c r="W63" s="429"/>
      <c r="X63" s="429"/>
      <c r="Y63" s="429"/>
      <c r="Z63" s="429"/>
      <c r="AA63" s="429"/>
      <c r="AB63" s="429"/>
      <c r="AC63" s="431"/>
      <c r="AD63" s="431"/>
      <c r="AE63" s="431"/>
      <c r="AF63" s="431"/>
      <c r="AG63" s="431"/>
      <c r="AH63" s="431"/>
      <c r="AI63" s="431"/>
      <c r="AJ63" s="431"/>
      <c r="AK63" s="431"/>
      <c r="AL63" s="431"/>
      <c r="AM63" s="431"/>
      <c r="AN63" s="431"/>
      <c r="AO63" s="431"/>
      <c r="AP63" s="431"/>
      <c r="AQ63" s="432"/>
    </row>
    <row r="64" spans="1:43" s="213" customFormat="1" ht="30" customHeight="1">
      <c r="A64" s="449" t="s">
        <v>94</v>
      </c>
      <c r="B64" s="450"/>
      <c r="C64" s="450"/>
      <c r="D64" s="451"/>
      <c r="E64" s="236"/>
      <c r="F64" s="430" t="s">
        <v>82</v>
      </c>
      <c r="G64" s="430"/>
      <c r="H64" s="430"/>
      <c r="I64" s="430"/>
      <c r="J64" s="430"/>
      <c r="K64" s="430"/>
      <c r="L64" s="430"/>
      <c r="M64" s="430"/>
      <c r="N64" s="430"/>
      <c r="O64" s="430"/>
      <c r="P64" s="430"/>
      <c r="Q64" s="430"/>
      <c r="R64" s="430"/>
      <c r="S64" s="430"/>
      <c r="T64" s="430"/>
      <c r="U64" s="430"/>
      <c r="V64" s="430"/>
      <c r="W64" s="430"/>
      <c r="X64" s="430"/>
      <c r="Y64" s="430"/>
      <c r="Z64" s="430"/>
      <c r="AA64" s="430"/>
      <c r="AB64" s="430"/>
      <c r="AC64" s="430" t="s">
        <v>329</v>
      </c>
      <c r="AD64" s="430"/>
      <c r="AE64" s="430"/>
      <c r="AF64" s="430"/>
      <c r="AG64" s="430"/>
      <c r="AH64" s="430"/>
      <c r="AI64" s="430"/>
      <c r="AJ64" s="430"/>
      <c r="AK64" s="430"/>
      <c r="AL64" s="430"/>
      <c r="AM64" s="430"/>
      <c r="AN64" s="430"/>
      <c r="AO64" s="430"/>
      <c r="AP64" s="430"/>
      <c r="AQ64" s="438"/>
    </row>
    <row r="65" spans="1:44" s="213" customFormat="1" ht="30" customHeight="1">
      <c r="A65" s="452"/>
      <c r="B65" s="453"/>
      <c r="C65" s="453"/>
      <c r="D65" s="454"/>
      <c r="E65" s="237">
        <v>1</v>
      </c>
      <c r="F65" s="428"/>
      <c r="G65" s="429"/>
      <c r="H65" s="429"/>
      <c r="I65" s="429"/>
      <c r="J65" s="429"/>
      <c r="K65" s="429"/>
      <c r="L65" s="429"/>
      <c r="M65" s="429"/>
      <c r="N65" s="429"/>
      <c r="O65" s="429"/>
      <c r="P65" s="429"/>
      <c r="Q65" s="429"/>
      <c r="R65" s="429"/>
      <c r="S65" s="429"/>
      <c r="T65" s="429"/>
      <c r="U65" s="429"/>
      <c r="V65" s="429"/>
      <c r="W65" s="429"/>
      <c r="X65" s="429"/>
      <c r="Y65" s="429"/>
      <c r="Z65" s="429"/>
      <c r="AA65" s="429"/>
      <c r="AB65" s="429"/>
      <c r="AC65" s="443"/>
      <c r="AD65" s="444"/>
      <c r="AE65" s="444"/>
      <c r="AF65" s="444"/>
      <c r="AG65" s="444"/>
      <c r="AH65" s="444"/>
      <c r="AI65" s="444"/>
      <c r="AJ65" s="444"/>
      <c r="AK65" s="444"/>
      <c r="AL65" s="444"/>
      <c r="AM65" s="444"/>
      <c r="AN65" s="444"/>
      <c r="AO65" s="444"/>
      <c r="AP65" s="444"/>
      <c r="AQ65" s="445"/>
    </row>
    <row r="66" spans="1:44" s="213" customFormat="1" ht="30" customHeight="1">
      <c r="A66" s="452"/>
      <c r="B66" s="453"/>
      <c r="C66" s="453"/>
      <c r="D66" s="454"/>
      <c r="E66" s="237">
        <v>2</v>
      </c>
      <c r="F66" s="428"/>
      <c r="G66" s="429"/>
      <c r="H66" s="429"/>
      <c r="I66" s="429"/>
      <c r="J66" s="429"/>
      <c r="K66" s="429"/>
      <c r="L66" s="429"/>
      <c r="M66" s="429"/>
      <c r="N66" s="429"/>
      <c r="O66" s="429"/>
      <c r="P66" s="429"/>
      <c r="Q66" s="429"/>
      <c r="R66" s="429"/>
      <c r="S66" s="429"/>
      <c r="T66" s="429"/>
      <c r="U66" s="429"/>
      <c r="V66" s="429"/>
      <c r="W66" s="429"/>
      <c r="X66" s="429"/>
      <c r="Y66" s="429"/>
      <c r="Z66" s="429"/>
      <c r="AA66" s="429"/>
      <c r="AB66" s="429"/>
      <c r="AC66" s="429"/>
      <c r="AD66" s="429"/>
      <c r="AE66" s="429"/>
      <c r="AF66" s="429"/>
      <c r="AG66" s="429"/>
      <c r="AH66" s="429"/>
      <c r="AI66" s="429"/>
      <c r="AJ66" s="429"/>
      <c r="AK66" s="429"/>
      <c r="AL66" s="429"/>
      <c r="AM66" s="429"/>
      <c r="AN66" s="429"/>
      <c r="AO66" s="429"/>
      <c r="AP66" s="429"/>
      <c r="AQ66" s="441"/>
    </row>
    <row r="67" spans="1:44" s="213" customFormat="1" ht="30" customHeight="1">
      <c r="A67" s="452"/>
      <c r="B67" s="453"/>
      <c r="C67" s="453"/>
      <c r="D67" s="454"/>
      <c r="E67" s="237">
        <v>3</v>
      </c>
      <c r="F67" s="428"/>
      <c r="G67" s="429"/>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429"/>
      <c r="AL67" s="429"/>
      <c r="AM67" s="429"/>
      <c r="AN67" s="429"/>
      <c r="AO67" s="429"/>
      <c r="AP67" s="429"/>
      <c r="AQ67" s="441"/>
    </row>
    <row r="68" spans="1:44" s="213" customFormat="1" ht="30" customHeight="1">
      <c r="A68" s="470"/>
      <c r="B68" s="471"/>
      <c r="C68" s="471"/>
      <c r="D68" s="472"/>
      <c r="E68" s="237">
        <v>4</v>
      </c>
      <c r="F68" s="428"/>
      <c r="G68" s="429"/>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429"/>
      <c r="AL68" s="429"/>
      <c r="AM68" s="429"/>
      <c r="AN68" s="429"/>
      <c r="AO68" s="429"/>
      <c r="AP68" s="429"/>
      <c r="AQ68" s="441"/>
    </row>
    <row r="69" spans="1:44" ht="30" customHeight="1">
      <c r="A69" s="227" t="s">
        <v>539</v>
      </c>
      <c r="B69" s="238"/>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238"/>
      <c r="AL69" s="238"/>
      <c r="AM69" s="238"/>
      <c r="AN69" s="238"/>
      <c r="AO69" s="238"/>
      <c r="AP69" s="238"/>
      <c r="AQ69" s="239"/>
    </row>
    <row r="70" spans="1:44" ht="37.5" customHeight="1">
      <c r="A70" s="433" t="s">
        <v>83</v>
      </c>
      <c r="B70" s="434"/>
      <c r="C70" s="434"/>
      <c r="D70" s="434"/>
      <c r="E70" s="434"/>
      <c r="F70" s="435"/>
      <c r="G70" s="436"/>
      <c r="H70" s="436"/>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436"/>
      <c r="AJ70" s="436"/>
      <c r="AK70" s="436"/>
      <c r="AL70" s="436"/>
      <c r="AM70" s="436"/>
      <c r="AN70" s="436"/>
      <c r="AO70" s="436"/>
      <c r="AP70" s="436"/>
      <c r="AQ70" s="437"/>
    </row>
    <row r="71" spans="1:44" ht="37.5" customHeight="1">
      <c r="A71" s="433" t="s">
        <v>87</v>
      </c>
      <c r="B71" s="434"/>
      <c r="C71" s="434"/>
      <c r="D71" s="434"/>
      <c r="E71" s="434"/>
      <c r="F71" s="435"/>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436"/>
      <c r="AL71" s="436"/>
      <c r="AM71" s="436"/>
      <c r="AN71" s="436"/>
      <c r="AO71" s="436"/>
      <c r="AP71" s="436"/>
      <c r="AQ71" s="437"/>
    </row>
    <row r="72" spans="1:44" ht="18.75" customHeight="1">
      <c r="A72" s="377" t="s">
        <v>663</v>
      </c>
      <c r="B72" s="378"/>
      <c r="C72" s="378"/>
      <c r="D72" s="378"/>
      <c r="E72" s="379"/>
      <c r="F72" s="229"/>
      <c r="G72" s="230"/>
      <c r="H72" s="386"/>
      <c r="I72" s="386"/>
      <c r="J72" s="386"/>
      <c r="K72" s="386"/>
      <c r="L72" s="386"/>
      <c r="M72" s="386"/>
      <c r="N72" s="386"/>
      <c r="O72" s="386"/>
      <c r="P72" s="386"/>
      <c r="Q72" s="386"/>
      <c r="R72" s="386"/>
      <c r="S72" s="386"/>
      <c r="T72" s="386"/>
      <c r="U72" s="386"/>
      <c r="V72" s="386"/>
      <c r="W72" s="386"/>
      <c r="X72" s="386"/>
      <c r="Y72" s="229"/>
      <c r="Z72" s="230"/>
      <c r="AA72" s="386"/>
      <c r="AB72" s="386"/>
      <c r="AC72" s="386"/>
      <c r="AD72" s="386"/>
      <c r="AE72" s="386"/>
      <c r="AF72" s="386"/>
      <c r="AG72" s="386"/>
      <c r="AH72" s="386"/>
      <c r="AI72" s="386"/>
      <c r="AJ72" s="386"/>
      <c r="AK72" s="386"/>
      <c r="AL72" s="386"/>
      <c r="AM72" s="386"/>
      <c r="AN72" s="386"/>
      <c r="AO72" s="386"/>
      <c r="AP72" s="386"/>
      <c r="AQ72" s="387"/>
    </row>
    <row r="73" spans="1:44" ht="37.5" customHeight="1">
      <c r="A73" s="389" t="s">
        <v>262</v>
      </c>
      <c r="B73" s="390"/>
      <c r="C73" s="390"/>
      <c r="D73" s="390"/>
      <c r="E73" s="391"/>
      <c r="F73" s="382" t="s">
        <v>239</v>
      </c>
      <c r="G73" s="383"/>
      <c r="H73" s="384"/>
      <c r="I73" s="384"/>
      <c r="J73" s="384"/>
      <c r="K73" s="384"/>
      <c r="L73" s="384"/>
      <c r="M73" s="384"/>
      <c r="N73" s="384"/>
      <c r="O73" s="384"/>
      <c r="P73" s="384"/>
      <c r="Q73" s="384"/>
      <c r="R73" s="384"/>
      <c r="S73" s="384"/>
      <c r="T73" s="384"/>
      <c r="U73" s="384"/>
      <c r="V73" s="384"/>
      <c r="W73" s="384"/>
      <c r="X73" s="384"/>
      <c r="Y73" s="382" t="s">
        <v>240</v>
      </c>
      <c r="Z73" s="383"/>
      <c r="AA73" s="384"/>
      <c r="AB73" s="384"/>
      <c r="AC73" s="384"/>
      <c r="AD73" s="384"/>
      <c r="AE73" s="384"/>
      <c r="AF73" s="384"/>
      <c r="AG73" s="384"/>
      <c r="AH73" s="384"/>
      <c r="AI73" s="384"/>
      <c r="AJ73" s="384"/>
      <c r="AK73" s="384"/>
      <c r="AL73" s="384"/>
      <c r="AM73" s="384"/>
      <c r="AN73" s="384"/>
      <c r="AO73" s="384"/>
      <c r="AP73" s="384"/>
      <c r="AQ73" s="385"/>
    </row>
    <row r="74" spans="1:44" ht="30" customHeight="1">
      <c r="A74" s="420" t="s">
        <v>12</v>
      </c>
      <c r="B74" s="420"/>
      <c r="C74" s="420"/>
      <c r="D74" s="420"/>
      <c r="E74" s="420"/>
      <c r="F74" s="392" t="s">
        <v>31</v>
      </c>
      <c r="G74" s="393"/>
      <c r="H74" s="422"/>
      <c r="I74" s="422"/>
      <c r="J74" s="422"/>
      <c r="K74" s="231" t="s">
        <v>95</v>
      </c>
      <c r="L74" s="423"/>
      <c r="M74" s="423"/>
      <c r="N74" s="423"/>
      <c r="O74" s="424"/>
      <c r="P74" s="392" t="s">
        <v>10</v>
      </c>
      <c r="Q74" s="393"/>
      <c r="R74" s="393"/>
      <c r="S74" s="425" t="s">
        <v>421</v>
      </c>
      <c r="T74" s="425"/>
      <c r="U74" s="425"/>
      <c r="V74" s="425"/>
      <c r="W74" s="425"/>
      <c r="X74" s="425"/>
      <c r="Y74" s="392" t="s">
        <v>11</v>
      </c>
      <c r="Z74" s="393"/>
      <c r="AA74" s="393"/>
      <c r="AB74" s="426"/>
      <c r="AC74" s="426"/>
      <c r="AD74" s="426"/>
      <c r="AE74" s="426"/>
      <c r="AF74" s="426"/>
      <c r="AG74" s="426"/>
      <c r="AH74" s="426"/>
      <c r="AI74" s="426"/>
      <c r="AJ74" s="426"/>
      <c r="AK74" s="426"/>
      <c r="AL74" s="426"/>
      <c r="AM74" s="426"/>
      <c r="AN74" s="426"/>
      <c r="AO74" s="426"/>
      <c r="AP74" s="426"/>
      <c r="AQ74" s="427"/>
    </row>
    <row r="75" spans="1:44" ht="41.25" customHeight="1">
      <c r="A75" s="421"/>
      <c r="B75" s="421"/>
      <c r="C75" s="421"/>
      <c r="D75" s="421"/>
      <c r="E75" s="421"/>
      <c r="F75" s="417"/>
      <c r="G75" s="418"/>
      <c r="H75" s="418"/>
      <c r="I75" s="418"/>
      <c r="J75" s="418"/>
      <c r="K75" s="418"/>
      <c r="L75" s="418"/>
      <c r="M75" s="418"/>
      <c r="N75" s="418"/>
      <c r="O75" s="418"/>
      <c r="P75" s="418"/>
      <c r="Q75" s="418"/>
      <c r="R75" s="418"/>
      <c r="S75" s="418"/>
      <c r="T75" s="418"/>
      <c r="U75" s="418"/>
      <c r="V75" s="418"/>
      <c r="W75" s="418"/>
      <c r="X75" s="418"/>
      <c r="Y75" s="418"/>
      <c r="Z75" s="418"/>
      <c r="AA75" s="418"/>
      <c r="AB75" s="418"/>
      <c r="AC75" s="418"/>
      <c r="AD75" s="418"/>
      <c r="AE75" s="418"/>
      <c r="AF75" s="418"/>
      <c r="AG75" s="418"/>
      <c r="AH75" s="418"/>
      <c r="AI75" s="418"/>
      <c r="AJ75" s="418"/>
      <c r="AK75" s="418"/>
      <c r="AL75" s="418"/>
      <c r="AM75" s="418"/>
      <c r="AN75" s="418"/>
      <c r="AO75" s="418"/>
      <c r="AP75" s="418"/>
      <c r="AQ75" s="419"/>
    </row>
    <row r="76" spans="1:44" ht="30" customHeight="1">
      <c r="A76" s="368" t="s">
        <v>13</v>
      </c>
      <c r="B76" s="369"/>
      <c r="C76" s="369"/>
      <c r="D76" s="369"/>
      <c r="E76" s="369"/>
      <c r="F76" s="372"/>
      <c r="G76" s="367"/>
      <c r="H76" s="367"/>
      <c r="I76" s="367"/>
      <c r="J76" s="240" t="s">
        <v>96</v>
      </c>
      <c r="K76" s="367"/>
      <c r="L76" s="367"/>
      <c r="M76" s="367"/>
      <c r="N76" s="367"/>
      <c r="O76" s="240" t="s">
        <v>543</v>
      </c>
      <c r="P76" s="367"/>
      <c r="Q76" s="367"/>
      <c r="R76" s="367"/>
      <c r="S76" s="367"/>
      <c r="T76" s="233"/>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241"/>
    </row>
    <row r="77" spans="1:44" ht="30" customHeight="1">
      <c r="A77" s="368" t="s">
        <v>14</v>
      </c>
      <c r="B77" s="369"/>
      <c r="C77" s="369"/>
      <c r="D77" s="369"/>
      <c r="E77" s="369"/>
      <c r="F77" s="372"/>
      <c r="G77" s="367"/>
      <c r="H77" s="367"/>
      <c r="I77" s="367"/>
      <c r="J77" s="240" t="s">
        <v>96</v>
      </c>
      <c r="K77" s="367"/>
      <c r="L77" s="367"/>
      <c r="M77" s="367"/>
      <c r="N77" s="367"/>
      <c r="O77" s="240" t="s">
        <v>96</v>
      </c>
      <c r="P77" s="367"/>
      <c r="Q77" s="367"/>
      <c r="R77" s="367"/>
      <c r="S77" s="367"/>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241"/>
    </row>
    <row r="78" spans="1:44" ht="30" customHeight="1">
      <c r="A78" s="368" t="s">
        <v>15</v>
      </c>
      <c r="B78" s="369"/>
      <c r="C78" s="369"/>
      <c r="D78" s="369"/>
      <c r="E78" s="369"/>
      <c r="F78" s="372"/>
      <c r="G78" s="367"/>
      <c r="H78" s="367"/>
      <c r="I78" s="367"/>
      <c r="J78" s="240" t="s">
        <v>96</v>
      </c>
      <c r="K78" s="367"/>
      <c r="L78" s="367"/>
      <c r="M78" s="367"/>
      <c r="N78" s="367"/>
      <c r="O78" s="240" t="s">
        <v>96</v>
      </c>
      <c r="P78" s="367"/>
      <c r="Q78" s="367"/>
      <c r="R78" s="367"/>
      <c r="S78" s="367"/>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41"/>
    </row>
    <row r="79" spans="1:44" ht="30" customHeight="1">
      <c r="A79" s="370" t="s">
        <v>33</v>
      </c>
      <c r="B79" s="371"/>
      <c r="C79" s="371"/>
      <c r="D79" s="371"/>
      <c r="E79" s="371"/>
      <c r="F79" s="373"/>
      <c r="G79" s="374"/>
      <c r="H79" s="374"/>
      <c r="I79" s="374"/>
      <c r="J79" s="374"/>
      <c r="K79" s="374"/>
      <c r="L79" s="374"/>
      <c r="M79" s="374"/>
      <c r="N79" s="374"/>
      <c r="O79" s="374"/>
      <c r="P79" s="374"/>
      <c r="Q79" s="374"/>
      <c r="R79" s="374"/>
      <c r="S79" s="374"/>
      <c r="T79" s="374"/>
      <c r="U79" s="374"/>
      <c r="V79" s="374"/>
      <c r="W79" s="374"/>
      <c r="X79" s="374"/>
      <c r="Y79" s="240" t="s">
        <v>97</v>
      </c>
      <c r="Z79" s="375"/>
      <c r="AA79" s="375"/>
      <c r="AB79" s="375"/>
      <c r="AC79" s="375"/>
      <c r="AD79" s="375"/>
      <c r="AE79" s="375"/>
      <c r="AF79" s="375"/>
      <c r="AG79" s="375"/>
      <c r="AH79" s="375"/>
      <c r="AI79" s="375"/>
      <c r="AJ79" s="375"/>
      <c r="AK79" s="375"/>
      <c r="AL79" s="375"/>
      <c r="AM79" s="375"/>
      <c r="AN79" s="375"/>
      <c r="AO79" s="375"/>
      <c r="AP79" s="375"/>
      <c r="AQ79" s="376"/>
    </row>
    <row r="80" spans="1:44" s="246" customFormat="1" ht="30" customHeight="1">
      <c r="A80" s="182" t="s">
        <v>34</v>
      </c>
      <c r="B80" s="242"/>
      <c r="C80" s="242"/>
      <c r="D80" s="243"/>
      <c r="E80" s="243"/>
      <c r="F80" s="244"/>
      <c r="G80" s="244"/>
      <c r="H80" s="242"/>
      <c r="I80" s="245"/>
      <c r="J80" s="182"/>
      <c r="K80" s="182"/>
      <c r="L80" s="182"/>
      <c r="M80" s="182"/>
      <c r="N80" s="182"/>
      <c r="O80" s="182"/>
      <c r="P80" s="182"/>
      <c r="Q80" s="182"/>
      <c r="R80" s="182"/>
      <c r="S80" s="182"/>
      <c r="T80" s="182"/>
      <c r="U80" s="182"/>
      <c r="V80" s="182"/>
      <c r="W80" s="182"/>
      <c r="X80" s="182"/>
      <c r="Y80" s="182"/>
      <c r="Z80" s="182"/>
      <c r="AA80" s="182"/>
      <c r="AB80" s="182"/>
      <c r="AC80" s="182"/>
      <c r="AD80" s="365"/>
      <c r="AE80" s="365"/>
      <c r="AF80" s="365"/>
      <c r="AG80" s="365"/>
      <c r="AH80" s="365"/>
      <c r="AI80" s="365"/>
      <c r="AJ80" s="365"/>
      <c r="AK80" s="365"/>
      <c r="AL80" s="365"/>
      <c r="AM80" s="365"/>
      <c r="AN80" s="365"/>
      <c r="AO80" s="365"/>
      <c r="AP80" s="365"/>
      <c r="AQ80" s="365"/>
      <c r="AR80" s="182"/>
    </row>
    <row r="81" spans="1:44" s="246" customFormat="1" ht="30" customHeight="1">
      <c r="A81" s="182"/>
      <c r="B81" s="182"/>
      <c r="C81" s="182"/>
      <c r="D81" s="247"/>
      <c r="E81" s="247"/>
      <c r="F81" s="248"/>
      <c r="G81" s="248"/>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P81" s="182"/>
      <c r="AQ81" s="182"/>
      <c r="AR81" s="182"/>
    </row>
    <row r="82" spans="1:44" s="246" customFormat="1" ht="30" customHeight="1">
      <c r="D82" s="249"/>
      <c r="E82" s="249"/>
      <c r="F82" s="250"/>
      <c r="G82" s="250"/>
      <c r="AJ82" s="106"/>
      <c r="AK82" s="251"/>
      <c r="AL82" s="251"/>
      <c r="AM82" s="251"/>
      <c r="AN82" s="251"/>
      <c r="AO82" s="251"/>
      <c r="AP82" s="106"/>
      <c r="AQ82" s="106"/>
    </row>
    <row r="83" spans="1:44" s="246" customFormat="1" ht="30" customHeight="1">
      <c r="A83" s="252"/>
      <c r="B83" s="252"/>
      <c r="C83" s="252"/>
      <c r="D83" s="252"/>
      <c r="E83" s="252"/>
      <c r="F83" s="252"/>
      <c r="G83" s="252"/>
      <c r="H83" s="252"/>
      <c r="I83" s="252"/>
      <c r="J83" s="252"/>
      <c r="K83" s="252"/>
      <c r="L83" s="252"/>
      <c r="M83" s="252"/>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row>
    <row r="84" spans="1:44" s="246" customFormat="1" ht="30" customHeight="1">
      <c r="A84" s="473" t="s">
        <v>36</v>
      </c>
      <c r="B84" s="473"/>
      <c r="C84" s="473"/>
      <c r="D84" s="473"/>
      <c r="E84" s="473"/>
      <c r="F84" s="473"/>
      <c r="G84" s="473"/>
      <c r="H84" s="473"/>
      <c r="I84" s="473"/>
      <c r="J84" s="473"/>
      <c r="K84" s="473"/>
      <c r="L84" s="473"/>
      <c r="M84" s="473"/>
      <c r="N84" s="473"/>
      <c r="O84" s="473"/>
      <c r="P84" s="473"/>
      <c r="Q84" s="473"/>
      <c r="R84" s="473"/>
      <c r="S84" s="473"/>
      <c r="T84" s="473"/>
      <c r="U84" s="473"/>
      <c r="V84" s="473"/>
      <c r="W84" s="473"/>
      <c r="X84" s="473"/>
      <c r="Y84" s="473"/>
      <c r="Z84" s="473"/>
      <c r="AA84" s="473"/>
      <c r="AB84" s="473"/>
      <c r="AC84" s="473"/>
      <c r="AD84" s="473"/>
      <c r="AE84" s="473"/>
      <c r="AF84" s="473"/>
      <c r="AG84" s="473"/>
      <c r="AH84" s="473"/>
      <c r="AI84" s="473"/>
      <c r="AJ84" s="473"/>
      <c r="AK84" s="473"/>
      <c r="AL84" s="473"/>
      <c r="AM84" s="473"/>
      <c r="AN84" s="473"/>
      <c r="AO84" s="473"/>
      <c r="AP84" s="473"/>
      <c r="AQ84" s="473"/>
    </row>
    <row r="85" spans="1:44" s="246" customFormat="1" ht="30" customHeight="1">
      <c r="A85" s="252"/>
      <c r="B85" s="252"/>
      <c r="C85" s="252"/>
      <c r="D85" s="252"/>
      <c r="E85" s="252"/>
      <c r="F85" s="252"/>
      <c r="G85" s="252"/>
      <c r="H85" s="252"/>
      <c r="I85" s="252"/>
      <c r="J85" s="252"/>
      <c r="K85" s="252"/>
      <c r="L85" s="252"/>
      <c r="M85" s="252"/>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row>
    <row r="86" spans="1:44" s="246" customFormat="1" ht="30" customHeight="1">
      <c r="A86" s="363" t="s">
        <v>37</v>
      </c>
      <c r="B86" s="363"/>
      <c r="C86" s="363"/>
      <c r="D86" s="363"/>
      <c r="E86" s="363"/>
      <c r="F86" s="363"/>
      <c r="G86" s="363"/>
      <c r="H86" s="363"/>
      <c r="I86" s="253" t="s">
        <v>38</v>
      </c>
      <c r="J86" s="364">
        <f>F46</f>
        <v>0</v>
      </c>
      <c r="K86" s="364"/>
      <c r="L86" s="364"/>
      <c r="M86" s="364"/>
      <c r="N86" s="364"/>
      <c r="O86" s="364"/>
      <c r="P86" s="364"/>
      <c r="Q86" s="364"/>
      <c r="R86" s="364"/>
      <c r="S86" s="364"/>
      <c r="T86" s="364"/>
      <c r="U86" s="364"/>
      <c r="V86" s="364"/>
      <c r="W86" s="364"/>
      <c r="X86" s="364"/>
      <c r="Y86" s="364"/>
      <c r="Z86" s="364"/>
      <c r="AA86" s="364"/>
      <c r="AB86" s="364"/>
      <c r="AC86" s="364"/>
      <c r="AD86" s="364"/>
      <c r="AE86" s="364"/>
      <c r="AF86" s="364"/>
      <c r="AG86" s="364"/>
      <c r="AH86" s="364"/>
      <c r="AI86" s="364"/>
      <c r="AJ86" s="364"/>
      <c r="AK86" s="364"/>
      <c r="AL86" s="364"/>
      <c r="AM86" s="364"/>
      <c r="AN86" s="364"/>
      <c r="AO86" s="254"/>
      <c r="AP86" s="254"/>
      <c r="AQ86" s="254"/>
    </row>
    <row r="87" spans="1:44" s="246" customFormat="1" ht="12.75" customHeight="1">
      <c r="A87" s="255"/>
      <c r="B87" s="255"/>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row>
    <row r="88" spans="1:44" s="246" customFormat="1" ht="30" customHeight="1">
      <c r="A88" s="256"/>
      <c r="B88" s="366" t="s">
        <v>39</v>
      </c>
      <c r="C88" s="366"/>
      <c r="D88" s="366"/>
      <c r="E88" s="366"/>
      <c r="F88" s="366"/>
      <c r="G88" s="366"/>
      <c r="H88" s="366"/>
      <c r="I88" s="366"/>
      <c r="J88" s="366"/>
      <c r="K88" s="366"/>
      <c r="L88" s="366" t="s">
        <v>40</v>
      </c>
      <c r="M88" s="366"/>
      <c r="N88" s="366"/>
      <c r="O88" s="366"/>
      <c r="P88" s="366"/>
      <c r="Q88" s="366"/>
      <c r="R88" s="366"/>
      <c r="S88" s="366"/>
      <c r="T88" s="366"/>
      <c r="U88" s="366"/>
      <c r="V88" s="366" t="s">
        <v>41</v>
      </c>
      <c r="W88" s="366"/>
      <c r="X88" s="366"/>
      <c r="Y88" s="366"/>
      <c r="Z88" s="366"/>
      <c r="AA88" s="366"/>
      <c r="AB88" s="366"/>
      <c r="AC88" s="366"/>
      <c r="AD88" s="366" t="s">
        <v>42</v>
      </c>
      <c r="AE88" s="366"/>
      <c r="AF88" s="366"/>
      <c r="AG88" s="366"/>
      <c r="AH88" s="366" t="s">
        <v>43</v>
      </c>
      <c r="AI88" s="366"/>
      <c r="AJ88" s="366"/>
      <c r="AK88" s="366"/>
      <c r="AL88" s="366"/>
      <c r="AM88" s="366"/>
      <c r="AN88" s="366"/>
      <c r="AO88" s="366"/>
      <c r="AP88" s="366"/>
      <c r="AQ88" s="254"/>
    </row>
    <row r="89" spans="1:44" s="246" customFormat="1" ht="30" customHeight="1">
      <c r="A89" s="257"/>
      <c r="B89" s="366"/>
      <c r="C89" s="366"/>
      <c r="D89" s="366"/>
      <c r="E89" s="366"/>
      <c r="F89" s="366"/>
      <c r="G89" s="366"/>
      <c r="H89" s="366"/>
      <c r="I89" s="366"/>
      <c r="J89" s="366"/>
      <c r="K89" s="366"/>
      <c r="L89" s="366"/>
      <c r="M89" s="366"/>
      <c r="N89" s="366"/>
      <c r="O89" s="366"/>
      <c r="P89" s="366"/>
      <c r="Q89" s="366"/>
      <c r="R89" s="366"/>
      <c r="S89" s="366"/>
      <c r="T89" s="366"/>
      <c r="U89" s="366"/>
      <c r="V89" s="366" t="s">
        <v>44</v>
      </c>
      <c r="W89" s="366"/>
      <c r="X89" s="366" t="s">
        <v>2</v>
      </c>
      <c r="Y89" s="366"/>
      <c r="Z89" s="366" t="s">
        <v>3</v>
      </c>
      <c r="AA89" s="366"/>
      <c r="AB89" s="366" t="s">
        <v>45</v>
      </c>
      <c r="AC89" s="366"/>
      <c r="AD89" s="366"/>
      <c r="AE89" s="366"/>
      <c r="AF89" s="366"/>
      <c r="AG89" s="366"/>
      <c r="AH89" s="366"/>
      <c r="AI89" s="366"/>
      <c r="AJ89" s="366"/>
      <c r="AK89" s="366"/>
      <c r="AL89" s="366"/>
      <c r="AM89" s="366"/>
      <c r="AN89" s="366"/>
      <c r="AO89" s="366"/>
      <c r="AP89" s="366"/>
      <c r="AQ89" s="254"/>
    </row>
    <row r="90" spans="1:44" s="246" customFormat="1" ht="30" customHeight="1">
      <c r="B90" s="352"/>
      <c r="C90" s="353"/>
      <c r="D90" s="353"/>
      <c r="E90" s="353"/>
      <c r="F90" s="353"/>
      <c r="G90" s="353"/>
      <c r="H90" s="353"/>
      <c r="I90" s="353"/>
      <c r="J90" s="353"/>
      <c r="K90" s="354"/>
      <c r="L90" s="355"/>
      <c r="M90" s="355"/>
      <c r="N90" s="355"/>
      <c r="O90" s="355"/>
      <c r="P90" s="355"/>
      <c r="Q90" s="355"/>
      <c r="R90" s="355"/>
      <c r="S90" s="355"/>
      <c r="T90" s="355"/>
      <c r="U90" s="355"/>
      <c r="V90" s="356" t="s">
        <v>499</v>
      </c>
      <c r="W90" s="357"/>
      <c r="X90" s="358"/>
      <c r="Y90" s="359"/>
      <c r="Z90" s="358"/>
      <c r="AA90" s="359"/>
      <c r="AB90" s="358"/>
      <c r="AC90" s="359"/>
      <c r="AD90" s="360"/>
      <c r="AE90" s="360"/>
      <c r="AF90" s="360"/>
      <c r="AG90" s="360"/>
      <c r="AH90" s="355"/>
      <c r="AI90" s="355"/>
      <c r="AJ90" s="355"/>
      <c r="AK90" s="355"/>
      <c r="AL90" s="355"/>
      <c r="AM90" s="355"/>
      <c r="AN90" s="355"/>
      <c r="AO90" s="355"/>
      <c r="AP90" s="355"/>
      <c r="AQ90" s="258"/>
    </row>
    <row r="91" spans="1:44" s="246" customFormat="1" ht="29.25" customHeight="1">
      <c r="B91" s="352"/>
      <c r="C91" s="353"/>
      <c r="D91" s="353"/>
      <c r="E91" s="353"/>
      <c r="F91" s="353"/>
      <c r="G91" s="353"/>
      <c r="H91" s="353"/>
      <c r="I91" s="353"/>
      <c r="J91" s="353"/>
      <c r="K91" s="354"/>
      <c r="L91" s="355"/>
      <c r="M91" s="355"/>
      <c r="N91" s="355"/>
      <c r="O91" s="355"/>
      <c r="P91" s="355"/>
      <c r="Q91" s="355"/>
      <c r="R91" s="355"/>
      <c r="S91" s="355"/>
      <c r="T91" s="355"/>
      <c r="U91" s="355"/>
      <c r="V91" s="356"/>
      <c r="W91" s="357"/>
      <c r="X91" s="358"/>
      <c r="Y91" s="359"/>
      <c r="Z91" s="358"/>
      <c r="AA91" s="359"/>
      <c r="AB91" s="358"/>
      <c r="AC91" s="359"/>
      <c r="AD91" s="360" t="s">
        <v>499</v>
      </c>
      <c r="AE91" s="360"/>
      <c r="AF91" s="360"/>
      <c r="AG91" s="360"/>
      <c r="AH91" s="355"/>
      <c r="AI91" s="355"/>
      <c r="AJ91" s="355"/>
      <c r="AK91" s="355"/>
      <c r="AL91" s="355"/>
      <c r="AM91" s="355"/>
      <c r="AN91" s="355"/>
      <c r="AO91" s="355"/>
      <c r="AP91" s="355"/>
    </row>
    <row r="92" spans="1:44" s="246" customFormat="1" ht="30" customHeight="1">
      <c r="B92" s="352"/>
      <c r="C92" s="353"/>
      <c r="D92" s="353"/>
      <c r="E92" s="353"/>
      <c r="F92" s="353"/>
      <c r="G92" s="353"/>
      <c r="H92" s="353"/>
      <c r="I92" s="353"/>
      <c r="J92" s="353"/>
      <c r="K92" s="354"/>
      <c r="L92" s="355"/>
      <c r="M92" s="355"/>
      <c r="N92" s="355"/>
      <c r="O92" s="355"/>
      <c r="P92" s="355"/>
      <c r="Q92" s="355"/>
      <c r="R92" s="355"/>
      <c r="S92" s="355"/>
      <c r="T92" s="355"/>
      <c r="U92" s="355"/>
      <c r="V92" s="356"/>
      <c r="W92" s="357"/>
      <c r="X92" s="358"/>
      <c r="Y92" s="359"/>
      <c r="Z92" s="358"/>
      <c r="AA92" s="359"/>
      <c r="AB92" s="358"/>
      <c r="AC92" s="359"/>
      <c r="AD92" s="360" t="s">
        <v>499</v>
      </c>
      <c r="AE92" s="360"/>
      <c r="AF92" s="360"/>
      <c r="AG92" s="360"/>
      <c r="AH92" s="355"/>
      <c r="AI92" s="355"/>
      <c r="AJ92" s="355"/>
      <c r="AK92" s="355"/>
      <c r="AL92" s="355"/>
      <c r="AM92" s="355"/>
      <c r="AN92" s="355"/>
      <c r="AO92" s="355"/>
      <c r="AP92" s="355"/>
    </row>
    <row r="93" spans="1:44" s="246" customFormat="1" ht="30" customHeight="1">
      <c r="B93" s="352"/>
      <c r="C93" s="353"/>
      <c r="D93" s="353"/>
      <c r="E93" s="353"/>
      <c r="F93" s="353"/>
      <c r="G93" s="353"/>
      <c r="H93" s="353"/>
      <c r="I93" s="353"/>
      <c r="J93" s="353"/>
      <c r="K93" s="354"/>
      <c r="L93" s="355"/>
      <c r="M93" s="355"/>
      <c r="N93" s="355"/>
      <c r="O93" s="355"/>
      <c r="P93" s="355"/>
      <c r="Q93" s="355"/>
      <c r="R93" s="355"/>
      <c r="S93" s="355"/>
      <c r="T93" s="355"/>
      <c r="U93" s="355"/>
      <c r="V93" s="356"/>
      <c r="W93" s="357"/>
      <c r="X93" s="358"/>
      <c r="Y93" s="359"/>
      <c r="Z93" s="358"/>
      <c r="AA93" s="359"/>
      <c r="AB93" s="358"/>
      <c r="AC93" s="359"/>
      <c r="AD93" s="360" t="s">
        <v>499</v>
      </c>
      <c r="AE93" s="360"/>
      <c r="AF93" s="360"/>
      <c r="AG93" s="360"/>
      <c r="AH93" s="355"/>
      <c r="AI93" s="355"/>
      <c r="AJ93" s="355"/>
      <c r="AK93" s="355"/>
      <c r="AL93" s="355"/>
      <c r="AM93" s="355"/>
      <c r="AN93" s="355"/>
      <c r="AO93" s="355"/>
      <c r="AP93" s="355"/>
    </row>
    <row r="94" spans="1:44" s="246" customFormat="1" ht="30" customHeight="1">
      <c r="B94" s="352"/>
      <c r="C94" s="353"/>
      <c r="D94" s="353"/>
      <c r="E94" s="353"/>
      <c r="F94" s="353"/>
      <c r="G94" s="353"/>
      <c r="H94" s="353"/>
      <c r="I94" s="353"/>
      <c r="J94" s="353"/>
      <c r="K94" s="354"/>
      <c r="L94" s="355"/>
      <c r="M94" s="355"/>
      <c r="N94" s="355"/>
      <c r="O94" s="355"/>
      <c r="P94" s="355"/>
      <c r="Q94" s="355"/>
      <c r="R94" s="355"/>
      <c r="S94" s="355"/>
      <c r="T94" s="355"/>
      <c r="U94" s="355"/>
      <c r="V94" s="356"/>
      <c r="W94" s="357"/>
      <c r="X94" s="358"/>
      <c r="Y94" s="359"/>
      <c r="Z94" s="358"/>
      <c r="AA94" s="359"/>
      <c r="AB94" s="358"/>
      <c r="AC94" s="359"/>
      <c r="AD94" s="360" t="s">
        <v>499</v>
      </c>
      <c r="AE94" s="360"/>
      <c r="AF94" s="360"/>
      <c r="AG94" s="360"/>
      <c r="AH94" s="355"/>
      <c r="AI94" s="355"/>
      <c r="AJ94" s="355"/>
      <c r="AK94" s="355"/>
      <c r="AL94" s="355"/>
      <c r="AM94" s="355"/>
      <c r="AN94" s="355"/>
      <c r="AO94" s="355"/>
      <c r="AP94" s="355"/>
    </row>
    <row r="95" spans="1:44" s="246" customFormat="1" ht="30" customHeight="1">
      <c r="B95" s="352"/>
      <c r="C95" s="353"/>
      <c r="D95" s="353"/>
      <c r="E95" s="353"/>
      <c r="F95" s="353"/>
      <c r="G95" s="353"/>
      <c r="H95" s="353"/>
      <c r="I95" s="353"/>
      <c r="J95" s="353"/>
      <c r="K95" s="354"/>
      <c r="L95" s="355"/>
      <c r="M95" s="355"/>
      <c r="N95" s="355"/>
      <c r="O95" s="355"/>
      <c r="P95" s="355"/>
      <c r="Q95" s="355"/>
      <c r="R95" s="355"/>
      <c r="S95" s="355"/>
      <c r="T95" s="355"/>
      <c r="U95" s="355"/>
      <c r="V95" s="356"/>
      <c r="W95" s="357"/>
      <c r="X95" s="358"/>
      <c r="Y95" s="359"/>
      <c r="Z95" s="358"/>
      <c r="AA95" s="359"/>
      <c r="AB95" s="358"/>
      <c r="AC95" s="359"/>
      <c r="AD95" s="360" t="s">
        <v>499</v>
      </c>
      <c r="AE95" s="360"/>
      <c r="AF95" s="360"/>
      <c r="AG95" s="360"/>
      <c r="AH95" s="355"/>
      <c r="AI95" s="355"/>
      <c r="AJ95" s="355"/>
      <c r="AK95" s="355"/>
      <c r="AL95" s="355"/>
      <c r="AM95" s="355"/>
      <c r="AN95" s="355"/>
      <c r="AO95" s="355"/>
      <c r="AP95" s="355"/>
    </row>
    <row r="96" spans="1:44" s="246" customFormat="1" ht="30" customHeight="1">
      <c r="B96" s="352"/>
      <c r="C96" s="353"/>
      <c r="D96" s="353"/>
      <c r="E96" s="353"/>
      <c r="F96" s="353"/>
      <c r="G96" s="353"/>
      <c r="H96" s="353"/>
      <c r="I96" s="353"/>
      <c r="J96" s="353"/>
      <c r="K96" s="354"/>
      <c r="L96" s="355"/>
      <c r="M96" s="355"/>
      <c r="N96" s="355"/>
      <c r="O96" s="355"/>
      <c r="P96" s="355"/>
      <c r="Q96" s="355"/>
      <c r="R96" s="355"/>
      <c r="S96" s="355"/>
      <c r="T96" s="355"/>
      <c r="U96" s="355"/>
      <c r="V96" s="356"/>
      <c r="W96" s="357"/>
      <c r="X96" s="358"/>
      <c r="Y96" s="359"/>
      <c r="Z96" s="358"/>
      <c r="AA96" s="359"/>
      <c r="AB96" s="358"/>
      <c r="AC96" s="359"/>
      <c r="AD96" s="360" t="s">
        <v>499</v>
      </c>
      <c r="AE96" s="360"/>
      <c r="AF96" s="360"/>
      <c r="AG96" s="360"/>
      <c r="AH96" s="355"/>
      <c r="AI96" s="355"/>
      <c r="AJ96" s="355"/>
      <c r="AK96" s="355"/>
      <c r="AL96" s="355"/>
      <c r="AM96" s="355"/>
      <c r="AN96" s="355"/>
      <c r="AO96" s="355"/>
      <c r="AP96" s="355"/>
    </row>
    <row r="97" spans="2:42" s="246" customFormat="1" ht="30" customHeight="1">
      <c r="B97" s="352"/>
      <c r="C97" s="353"/>
      <c r="D97" s="353"/>
      <c r="E97" s="353"/>
      <c r="F97" s="353"/>
      <c r="G97" s="353"/>
      <c r="H97" s="353"/>
      <c r="I97" s="353"/>
      <c r="J97" s="353"/>
      <c r="K97" s="354"/>
      <c r="L97" s="355"/>
      <c r="M97" s="355"/>
      <c r="N97" s="355"/>
      <c r="O97" s="355"/>
      <c r="P97" s="355"/>
      <c r="Q97" s="355"/>
      <c r="R97" s="355"/>
      <c r="S97" s="355"/>
      <c r="T97" s="355"/>
      <c r="U97" s="355"/>
      <c r="V97" s="356"/>
      <c r="W97" s="357"/>
      <c r="X97" s="358"/>
      <c r="Y97" s="359"/>
      <c r="Z97" s="358"/>
      <c r="AA97" s="359"/>
      <c r="AB97" s="358"/>
      <c r="AC97" s="359"/>
      <c r="AD97" s="360" t="s">
        <v>499</v>
      </c>
      <c r="AE97" s="360"/>
      <c r="AF97" s="360"/>
      <c r="AG97" s="360"/>
      <c r="AH97" s="355"/>
      <c r="AI97" s="355"/>
      <c r="AJ97" s="355"/>
      <c r="AK97" s="355"/>
      <c r="AL97" s="355"/>
      <c r="AM97" s="355"/>
      <c r="AN97" s="355"/>
      <c r="AO97" s="355"/>
      <c r="AP97" s="355"/>
    </row>
    <row r="98" spans="2:42" s="246" customFormat="1" ht="30" customHeight="1">
      <c r="B98" s="352"/>
      <c r="C98" s="353"/>
      <c r="D98" s="353"/>
      <c r="E98" s="353"/>
      <c r="F98" s="353"/>
      <c r="G98" s="353"/>
      <c r="H98" s="353"/>
      <c r="I98" s="353"/>
      <c r="J98" s="353"/>
      <c r="K98" s="354"/>
      <c r="L98" s="355"/>
      <c r="M98" s="355"/>
      <c r="N98" s="355"/>
      <c r="O98" s="355"/>
      <c r="P98" s="355"/>
      <c r="Q98" s="355"/>
      <c r="R98" s="355"/>
      <c r="S98" s="355"/>
      <c r="T98" s="355"/>
      <c r="U98" s="355"/>
      <c r="V98" s="356"/>
      <c r="W98" s="357"/>
      <c r="X98" s="358"/>
      <c r="Y98" s="359"/>
      <c r="Z98" s="358"/>
      <c r="AA98" s="359"/>
      <c r="AB98" s="358"/>
      <c r="AC98" s="359"/>
      <c r="AD98" s="360" t="s">
        <v>499</v>
      </c>
      <c r="AE98" s="360"/>
      <c r="AF98" s="360"/>
      <c r="AG98" s="360"/>
      <c r="AH98" s="355"/>
      <c r="AI98" s="355"/>
      <c r="AJ98" s="355"/>
      <c r="AK98" s="355"/>
      <c r="AL98" s="355"/>
      <c r="AM98" s="355"/>
      <c r="AN98" s="355"/>
      <c r="AO98" s="355"/>
      <c r="AP98" s="355"/>
    </row>
    <row r="99" spans="2:42" s="246" customFormat="1" ht="30" customHeight="1">
      <c r="B99" s="352"/>
      <c r="C99" s="353"/>
      <c r="D99" s="353"/>
      <c r="E99" s="353"/>
      <c r="F99" s="353"/>
      <c r="G99" s="353"/>
      <c r="H99" s="353"/>
      <c r="I99" s="353"/>
      <c r="J99" s="353"/>
      <c r="K99" s="354"/>
      <c r="L99" s="355"/>
      <c r="M99" s="355"/>
      <c r="N99" s="355"/>
      <c r="O99" s="355"/>
      <c r="P99" s="355"/>
      <c r="Q99" s="355"/>
      <c r="R99" s="355"/>
      <c r="S99" s="355"/>
      <c r="T99" s="355"/>
      <c r="U99" s="355"/>
      <c r="V99" s="356"/>
      <c r="W99" s="357"/>
      <c r="X99" s="358"/>
      <c r="Y99" s="359"/>
      <c r="Z99" s="358"/>
      <c r="AA99" s="359"/>
      <c r="AB99" s="358"/>
      <c r="AC99" s="359"/>
      <c r="AD99" s="360" t="s">
        <v>499</v>
      </c>
      <c r="AE99" s="360"/>
      <c r="AF99" s="360"/>
      <c r="AG99" s="360"/>
      <c r="AH99" s="355"/>
      <c r="AI99" s="355"/>
      <c r="AJ99" s="355"/>
      <c r="AK99" s="355"/>
      <c r="AL99" s="355"/>
      <c r="AM99" s="355"/>
      <c r="AN99" s="355"/>
      <c r="AO99" s="355"/>
      <c r="AP99" s="355"/>
    </row>
    <row r="100" spans="2:42" s="246" customFormat="1" ht="30" customHeight="1">
      <c r="B100" s="352"/>
      <c r="C100" s="353"/>
      <c r="D100" s="353"/>
      <c r="E100" s="353"/>
      <c r="F100" s="353"/>
      <c r="G100" s="353"/>
      <c r="H100" s="353"/>
      <c r="I100" s="353"/>
      <c r="J100" s="353"/>
      <c r="K100" s="354"/>
      <c r="L100" s="355"/>
      <c r="M100" s="355"/>
      <c r="N100" s="355"/>
      <c r="O100" s="355"/>
      <c r="P100" s="355"/>
      <c r="Q100" s="355"/>
      <c r="R100" s="355"/>
      <c r="S100" s="355"/>
      <c r="T100" s="355"/>
      <c r="U100" s="355"/>
      <c r="V100" s="356"/>
      <c r="W100" s="357"/>
      <c r="X100" s="358"/>
      <c r="Y100" s="359"/>
      <c r="Z100" s="358"/>
      <c r="AA100" s="359"/>
      <c r="AB100" s="358"/>
      <c r="AC100" s="359"/>
      <c r="AD100" s="360" t="s">
        <v>499</v>
      </c>
      <c r="AE100" s="360"/>
      <c r="AF100" s="360"/>
      <c r="AG100" s="360"/>
      <c r="AH100" s="355"/>
      <c r="AI100" s="355"/>
      <c r="AJ100" s="355"/>
      <c r="AK100" s="355"/>
      <c r="AL100" s="355"/>
      <c r="AM100" s="355"/>
      <c r="AN100" s="355"/>
      <c r="AO100" s="355"/>
      <c r="AP100" s="355"/>
    </row>
    <row r="101" spans="2:42" s="246" customFormat="1" ht="30" customHeight="1">
      <c r="B101" s="352"/>
      <c r="C101" s="353"/>
      <c r="D101" s="353"/>
      <c r="E101" s="353"/>
      <c r="F101" s="353"/>
      <c r="G101" s="353"/>
      <c r="H101" s="353"/>
      <c r="I101" s="353"/>
      <c r="J101" s="353"/>
      <c r="K101" s="354"/>
      <c r="L101" s="355"/>
      <c r="M101" s="355"/>
      <c r="N101" s="355"/>
      <c r="O101" s="355"/>
      <c r="P101" s="355"/>
      <c r="Q101" s="355"/>
      <c r="R101" s="355"/>
      <c r="S101" s="355"/>
      <c r="T101" s="355"/>
      <c r="U101" s="355"/>
      <c r="V101" s="356"/>
      <c r="W101" s="357"/>
      <c r="X101" s="358"/>
      <c r="Y101" s="359"/>
      <c r="Z101" s="358"/>
      <c r="AA101" s="359"/>
      <c r="AB101" s="358"/>
      <c r="AC101" s="359"/>
      <c r="AD101" s="360" t="s">
        <v>499</v>
      </c>
      <c r="AE101" s="360"/>
      <c r="AF101" s="360"/>
      <c r="AG101" s="360"/>
      <c r="AH101" s="355"/>
      <c r="AI101" s="355"/>
      <c r="AJ101" s="355"/>
      <c r="AK101" s="355"/>
      <c r="AL101" s="355"/>
      <c r="AM101" s="355"/>
      <c r="AN101" s="355"/>
      <c r="AO101" s="355"/>
      <c r="AP101" s="355"/>
    </row>
    <row r="102" spans="2:42" s="246" customFormat="1" ht="30" customHeight="1">
      <c r="B102" s="352"/>
      <c r="C102" s="353"/>
      <c r="D102" s="353"/>
      <c r="E102" s="353"/>
      <c r="F102" s="353"/>
      <c r="G102" s="353"/>
      <c r="H102" s="353"/>
      <c r="I102" s="353"/>
      <c r="J102" s="353"/>
      <c r="K102" s="354"/>
      <c r="L102" s="355"/>
      <c r="M102" s="355"/>
      <c r="N102" s="355"/>
      <c r="O102" s="355"/>
      <c r="P102" s="355"/>
      <c r="Q102" s="355"/>
      <c r="R102" s="355"/>
      <c r="S102" s="355"/>
      <c r="T102" s="355"/>
      <c r="U102" s="355"/>
      <c r="V102" s="356"/>
      <c r="W102" s="357"/>
      <c r="X102" s="358"/>
      <c r="Y102" s="359"/>
      <c r="Z102" s="358"/>
      <c r="AA102" s="359"/>
      <c r="AB102" s="358"/>
      <c r="AC102" s="359"/>
      <c r="AD102" s="360" t="s">
        <v>499</v>
      </c>
      <c r="AE102" s="360"/>
      <c r="AF102" s="360"/>
      <c r="AG102" s="360"/>
      <c r="AH102" s="355"/>
      <c r="AI102" s="355"/>
      <c r="AJ102" s="355"/>
      <c r="AK102" s="355"/>
      <c r="AL102" s="355"/>
      <c r="AM102" s="355"/>
      <c r="AN102" s="355"/>
      <c r="AO102" s="355"/>
      <c r="AP102" s="355"/>
    </row>
    <row r="103" spans="2:42" s="246" customFormat="1" ht="30" customHeight="1">
      <c r="B103" s="352"/>
      <c r="C103" s="353"/>
      <c r="D103" s="353"/>
      <c r="E103" s="353"/>
      <c r="F103" s="353"/>
      <c r="G103" s="353"/>
      <c r="H103" s="353"/>
      <c r="I103" s="353"/>
      <c r="J103" s="353"/>
      <c r="K103" s="354"/>
      <c r="L103" s="355"/>
      <c r="M103" s="355"/>
      <c r="N103" s="355"/>
      <c r="O103" s="355"/>
      <c r="P103" s="355"/>
      <c r="Q103" s="355"/>
      <c r="R103" s="355"/>
      <c r="S103" s="355"/>
      <c r="T103" s="355"/>
      <c r="U103" s="355"/>
      <c r="V103" s="356"/>
      <c r="W103" s="357"/>
      <c r="X103" s="358"/>
      <c r="Y103" s="359"/>
      <c r="Z103" s="358"/>
      <c r="AA103" s="359"/>
      <c r="AB103" s="358"/>
      <c r="AC103" s="359"/>
      <c r="AD103" s="360" t="s">
        <v>499</v>
      </c>
      <c r="AE103" s="360"/>
      <c r="AF103" s="360"/>
      <c r="AG103" s="360"/>
      <c r="AH103" s="355"/>
      <c r="AI103" s="355"/>
      <c r="AJ103" s="355"/>
      <c r="AK103" s="355"/>
      <c r="AL103" s="355"/>
      <c r="AM103" s="355"/>
      <c r="AN103" s="355"/>
      <c r="AO103" s="355"/>
      <c r="AP103" s="355"/>
    </row>
    <row r="104" spans="2:42" s="246" customFormat="1" ht="30" customHeight="1">
      <c r="B104" s="352"/>
      <c r="C104" s="353"/>
      <c r="D104" s="353"/>
      <c r="E104" s="353"/>
      <c r="F104" s="353"/>
      <c r="G104" s="353"/>
      <c r="H104" s="353"/>
      <c r="I104" s="353"/>
      <c r="J104" s="353"/>
      <c r="K104" s="354"/>
      <c r="L104" s="355"/>
      <c r="M104" s="355"/>
      <c r="N104" s="355"/>
      <c r="O104" s="355"/>
      <c r="P104" s="355"/>
      <c r="Q104" s="355"/>
      <c r="R104" s="355"/>
      <c r="S104" s="355"/>
      <c r="T104" s="355"/>
      <c r="U104" s="355"/>
      <c r="V104" s="356"/>
      <c r="W104" s="357"/>
      <c r="X104" s="358"/>
      <c r="Y104" s="359"/>
      <c r="Z104" s="358"/>
      <c r="AA104" s="359"/>
      <c r="AB104" s="358"/>
      <c r="AC104" s="359"/>
      <c r="AD104" s="360" t="s">
        <v>499</v>
      </c>
      <c r="AE104" s="360"/>
      <c r="AF104" s="360"/>
      <c r="AG104" s="360"/>
      <c r="AH104" s="355"/>
      <c r="AI104" s="355"/>
      <c r="AJ104" s="355"/>
      <c r="AK104" s="355"/>
      <c r="AL104" s="355"/>
      <c r="AM104" s="355"/>
      <c r="AN104" s="355"/>
      <c r="AO104" s="355"/>
      <c r="AP104" s="355"/>
    </row>
    <row r="105" spans="2:42" s="246" customFormat="1" ht="30" customHeight="1">
      <c r="B105" s="352"/>
      <c r="C105" s="353"/>
      <c r="D105" s="353"/>
      <c r="E105" s="353"/>
      <c r="F105" s="353"/>
      <c r="G105" s="353"/>
      <c r="H105" s="353"/>
      <c r="I105" s="353"/>
      <c r="J105" s="353"/>
      <c r="K105" s="354"/>
      <c r="L105" s="355"/>
      <c r="M105" s="355"/>
      <c r="N105" s="355"/>
      <c r="O105" s="355"/>
      <c r="P105" s="355"/>
      <c r="Q105" s="355"/>
      <c r="R105" s="355"/>
      <c r="S105" s="355"/>
      <c r="T105" s="355"/>
      <c r="U105" s="355"/>
      <c r="V105" s="356"/>
      <c r="W105" s="357"/>
      <c r="X105" s="358"/>
      <c r="Y105" s="359"/>
      <c r="Z105" s="358"/>
      <c r="AA105" s="359"/>
      <c r="AB105" s="358"/>
      <c r="AC105" s="359"/>
      <c r="AD105" s="360" t="s">
        <v>499</v>
      </c>
      <c r="AE105" s="360"/>
      <c r="AF105" s="360"/>
      <c r="AG105" s="360"/>
      <c r="AH105" s="355"/>
      <c r="AI105" s="355"/>
      <c r="AJ105" s="355"/>
      <c r="AK105" s="355"/>
      <c r="AL105" s="355"/>
      <c r="AM105" s="355"/>
      <c r="AN105" s="355"/>
      <c r="AO105" s="355"/>
      <c r="AP105" s="355"/>
    </row>
    <row r="106" spans="2:42" s="246" customFormat="1" ht="30" customHeight="1">
      <c r="B106" s="352"/>
      <c r="C106" s="353"/>
      <c r="D106" s="353"/>
      <c r="E106" s="353"/>
      <c r="F106" s="353"/>
      <c r="G106" s="353"/>
      <c r="H106" s="353"/>
      <c r="I106" s="353"/>
      <c r="J106" s="353"/>
      <c r="K106" s="354"/>
      <c r="L106" s="355"/>
      <c r="M106" s="355"/>
      <c r="N106" s="355"/>
      <c r="O106" s="355"/>
      <c r="P106" s="355"/>
      <c r="Q106" s="355"/>
      <c r="R106" s="355"/>
      <c r="S106" s="355"/>
      <c r="T106" s="355"/>
      <c r="U106" s="355"/>
      <c r="V106" s="356"/>
      <c r="W106" s="357"/>
      <c r="X106" s="358"/>
      <c r="Y106" s="359"/>
      <c r="Z106" s="358"/>
      <c r="AA106" s="359"/>
      <c r="AB106" s="358"/>
      <c r="AC106" s="359"/>
      <c r="AD106" s="360" t="s">
        <v>499</v>
      </c>
      <c r="AE106" s="360"/>
      <c r="AF106" s="360"/>
      <c r="AG106" s="360"/>
      <c r="AH106" s="355"/>
      <c r="AI106" s="355"/>
      <c r="AJ106" s="355"/>
      <c r="AK106" s="355"/>
      <c r="AL106" s="355"/>
      <c r="AM106" s="355"/>
      <c r="AN106" s="355"/>
      <c r="AO106" s="355"/>
      <c r="AP106" s="355"/>
    </row>
    <row r="107" spans="2:42" s="246" customFormat="1" ht="30" customHeight="1">
      <c r="B107" s="352"/>
      <c r="C107" s="353"/>
      <c r="D107" s="353"/>
      <c r="E107" s="353"/>
      <c r="F107" s="353"/>
      <c r="G107" s="353"/>
      <c r="H107" s="353"/>
      <c r="I107" s="353"/>
      <c r="J107" s="353"/>
      <c r="K107" s="354"/>
      <c r="L107" s="355"/>
      <c r="M107" s="355"/>
      <c r="N107" s="355"/>
      <c r="O107" s="355"/>
      <c r="P107" s="355"/>
      <c r="Q107" s="355"/>
      <c r="R107" s="355"/>
      <c r="S107" s="355"/>
      <c r="T107" s="355"/>
      <c r="U107" s="355"/>
      <c r="V107" s="356"/>
      <c r="W107" s="357"/>
      <c r="X107" s="358"/>
      <c r="Y107" s="359"/>
      <c r="Z107" s="358"/>
      <c r="AA107" s="359"/>
      <c r="AB107" s="358"/>
      <c r="AC107" s="359"/>
      <c r="AD107" s="360" t="s">
        <v>499</v>
      </c>
      <c r="AE107" s="360"/>
      <c r="AF107" s="360"/>
      <c r="AG107" s="360"/>
      <c r="AH107" s="355"/>
      <c r="AI107" s="355"/>
      <c r="AJ107" s="355"/>
      <c r="AK107" s="355"/>
      <c r="AL107" s="355"/>
      <c r="AM107" s="355"/>
      <c r="AN107" s="355"/>
      <c r="AO107" s="355"/>
      <c r="AP107" s="355"/>
    </row>
    <row r="108" spans="2:42" s="246" customFormat="1" ht="30" customHeight="1">
      <c r="B108" s="352"/>
      <c r="C108" s="353"/>
      <c r="D108" s="353"/>
      <c r="E108" s="353"/>
      <c r="F108" s="353"/>
      <c r="G108" s="353"/>
      <c r="H108" s="353"/>
      <c r="I108" s="353"/>
      <c r="J108" s="353"/>
      <c r="K108" s="354"/>
      <c r="L108" s="355"/>
      <c r="M108" s="355"/>
      <c r="N108" s="355"/>
      <c r="O108" s="355"/>
      <c r="P108" s="355"/>
      <c r="Q108" s="355"/>
      <c r="R108" s="355"/>
      <c r="S108" s="355"/>
      <c r="T108" s="355"/>
      <c r="U108" s="355"/>
      <c r="V108" s="356"/>
      <c r="W108" s="357"/>
      <c r="X108" s="358"/>
      <c r="Y108" s="359"/>
      <c r="Z108" s="358"/>
      <c r="AA108" s="359"/>
      <c r="AB108" s="358"/>
      <c r="AC108" s="359"/>
      <c r="AD108" s="360" t="s">
        <v>499</v>
      </c>
      <c r="AE108" s="360"/>
      <c r="AF108" s="360"/>
      <c r="AG108" s="360"/>
      <c r="AH108" s="355"/>
      <c r="AI108" s="355"/>
      <c r="AJ108" s="355"/>
      <c r="AK108" s="355"/>
      <c r="AL108" s="355"/>
      <c r="AM108" s="355"/>
      <c r="AN108" s="355"/>
      <c r="AO108" s="355"/>
      <c r="AP108" s="355"/>
    </row>
    <row r="109" spans="2:42" s="246" customFormat="1" ht="30" customHeight="1">
      <c r="B109" s="352"/>
      <c r="C109" s="353"/>
      <c r="D109" s="353"/>
      <c r="E109" s="353"/>
      <c r="F109" s="353"/>
      <c r="G109" s="353"/>
      <c r="H109" s="353"/>
      <c r="I109" s="353"/>
      <c r="J109" s="353"/>
      <c r="K109" s="354"/>
      <c r="L109" s="355"/>
      <c r="M109" s="355"/>
      <c r="N109" s="355"/>
      <c r="O109" s="355"/>
      <c r="P109" s="355"/>
      <c r="Q109" s="355"/>
      <c r="R109" s="355"/>
      <c r="S109" s="355"/>
      <c r="T109" s="355"/>
      <c r="U109" s="355"/>
      <c r="V109" s="356"/>
      <c r="W109" s="357"/>
      <c r="X109" s="358"/>
      <c r="Y109" s="359"/>
      <c r="Z109" s="358"/>
      <c r="AA109" s="359"/>
      <c r="AB109" s="358"/>
      <c r="AC109" s="359"/>
      <c r="AD109" s="360" t="s">
        <v>499</v>
      </c>
      <c r="AE109" s="360"/>
      <c r="AF109" s="360"/>
      <c r="AG109" s="360"/>
      <c r="AH109" s="355"/>
      <c r="AI109" s="355"/>
      <c r="AJ109" s="355"/>
      <c r="AK109" s="355"/>
      <c r="AL109" s="355"/>
      <c r="AM109" s="355"/>
      <c r="AN109" s="355"/>
      <c r="AO109" s="355"/>
      <c r="AP109" s="355"/>
    </row>
    <row r="110" spans="2:42" s="246" customFormat="1" ht="30" customHeight="1">
      <c r="B110" s="352"/>
      <c r="C110" s="353"/>
      <c r="D110" s="353"/>
      <c r="E110" s="353"/>
      <c r="F110" s="353"/>
      <c r="G110" s="353"/>
      <c r="H110" s="353"/>
      <c r="I110" s="353"/>
      <c r="J110" s="353"/>
      <c r="K110" s="354"/>
      <c r="L110" s="355"/>
      <c r="M110" s="355"/>
      <c r="N110" s="355"/>
      <c r="O110" s="355"/>
      <c r="P110" s="355"/>
      <c r="Q110" s="355"/>
      <c r="R110" s="355"/>
      <c r="S110" s="355"/>
      <c r="T110" s="355"/>
      <c r="U110" s="355"/>
      <c r="V110" s="356"/>
      <c r="W110" s="357"/>
      <c r="X110" s="358"/>
      <c r="Y110" s="359"/>
      <c r="Z110" s="358"/>
      <c r="AA110" s="359"/>
      <c r="AB110" s="358"/>
      <c r="AC110" s="359"/>
      <c r="AD110" s="360" t="s">
        <v>499</v>
      </c>
      <c r="AE110" s="360"/>
      <c r="AF110" s="360"/>
      <c r="AG110" s="360"/>
      <c r="AH110" s="355"/>
      <c r="AI110" s="355"/>
      <c r="AJ110" s="355"/>
      <c r="AK110" s="355"/>
      <c r="AL110" s="355"/>
      <c r="AM110" s="355"/>
      <c r="AN110" s="355"/>
      <c r="AO110" s="355"/>
      <c r="AP110" s="355"/>
    </row>
    <row r="111" spans="2:42" s="246" customFormat="1" ht="30" customHeight="1">
      <c r="B111" s="352"/>
      <c r="C111" s="353"/>
      <c r="D111" s="353"/>
      <c r="E111" s="353"/>
      <c r="F111" s="353"/>
      <c r="G111" s="353"/>
      <c r="H111" s="353"/>
      <c r="I111" s="353"/>
      <c r="J111" s="353"/>
      <c r="K111" s="354"/>
      <c r="L111" s="355"/>
      <c r="M111" s="355"/>
      <c r="N111" s="355"/>
      <c r="O111" s="355"/>
      <c r="P111" s="355"/>
      <c r="Q111" s="355"/>
      <c r="R111" s="355"/>
      <c r="S111" s="355"/>
      <c r="T111" s="355"/>
      <c r="U111" s="355"/>
      <c r="V111" s="356"/>
      <c r="W111" s="357"/>
      <c r="X111" s="358"/>
      <c r="Y111" s="359"/>
      <c r="Z111" s="358"/>
      <c r="AA111" s="359"/>
      <c r="AB111" s="358"/>
      <c r="AC111" s="359"/>
      <c r="AD111" s="360" t="s">
        <v>499</v>
      </c>
      <c r="AE111" s="360"/>
      <c r="AF111" s="360"/>
      <c r="AG111" s="360"/>
      <c r="AH111" s="355"/>
      <c r="AI111" s="355"/>
      <c r="AJ111" s="355"/>
      <c r="AK111" s="355"/>
      <c r="AL111" s="355"/>
      <c r="AM111" s="355"/>
      <c r="AN111" s="355"/>
      <c r="AO111" s="355"/>
      <c r="AP111" s="355"/>
    </row>
    <row r="112" spans="2:42" s="246" customFormat="1" ht="30" customHeight="1">
      <c r="B112" s="352"/>
      <c r="C112" s="353"/>
      <c r="D112" s="353"/>
      <c r="E112" s="353"/>
      <c r="F112" s="353"/>
      <c r="G112" s="353"/>
      <c r="H112" s="353"/>
      <c r="I112" s="353"/>
      <c r="J112" s="353"/>
      <c r="K112" s="354"/>
      <c r="L112" s="355"/>
      <c r="M112" s="355"/>
      <c r="N112" s="355"/>
      <c r="O112" s="355"/>
      <c r="P112" s="355"/>
      <c r="Q112" s="355"/>
      <c r="R112" s="355"/>
      <c r="S112" s="355"/>
      <c r="T112" s="355"/>
      <c r="U112" s="355"/>
      <c r="V112" s="356"/>
      <c r="W112" s="357"/>
      <c r="X112" s="358"/>
      <c r="Y112" s="359"/>
      <c r="Z112" s="358"/>
      <c r="AA112" s="359"/>
      <c r="AB112" s="358"/>
      <c r="AC112" s="359"/>
      <c r="AD112" s="360" t="s">
        <v>499</v>
      </c>
      <c r="AE112" s="360"/>
      <c r="AF112" s="360"/>
      <c r="AG112" s="360"/>
      <c r="AH112" s="355"/>
      <c r="AI112" s="355"/>
      <c r="AJ112" s="355"/>
      <c r="AK112" s="355"/>
      <c r="AL112" s="355"/>
      <c r="AM112" s="355"/>
      <c r="AN112" s="355"/>
      <c r="AO112" s="355"/>
      <c r="AP112" s="355"/>
    </row>
    <row r="113" spans="1:87" s="246" customFormat="1" ht="30" customHeight="1">
      <c r="B113" s="352"/>
      <c r="C113" s="353"/>
      <c r="D113" s="353"/>
      <c r="E113" s="353"/>
      <c r="F113" s="353"/>
      <c r="G113" s="353"/>
      <c r="H113" s="353"/>
      <c r="I113" s="353"/>
      <c r="J113" s="353"/>
      <c r="K113" s="354"/>
      <c r="L113" s="355"/>
      <c r="M113" s="355"/>
      <c r="N113" s="355"/>
      <c r="O113" s="355"/>
      <c r="P113" s="355"/>
      <c r="Q113" s="355"/>
      <c r="R113" s="355"/>
      <c r="S113" s="355"/>
      <c r="T113" s="355"/>
      <c r="U113" s="355"/>
      <c r="V113" s="356"/>
      <c r="W113" s="357"/>
      <c r="X113" s="358"/>
      <c r="Y113" s="359"/>
      <c r="Z113" s="358"/>
      <c r="AA113" s="359"/>
      <c r="AB113" s="358"/>
      <c r="AC113" s="359"/>
      <c r="AD113" s="360" t="s">
        <v>499</v>
      </c>
      <c r="AE113" s="360"/>
      <c r="AF113" s="360"/>
      <c r="AG113" s="360"/>
      <c r="AH113" s="355"/>
      <c r="AI113" s="355"/>
      <c r="AJ113" s="355"/>
      <c r="AK113" s="355"/>
      <c r="AL113" s="355"/>
      <c r="AM113" s="355"/>
      <c r="AN113" s="355"/>
      <c r="AO113" s="355"/>
      <c r="AP113" s="355"/>
      <c r="AQ113" s="259"/>
      <c r="AR113" s="259"/>
      <c r="AS113" s="259"/>
      <c r="AT113" s="259"/>
      <c r="AU113" s="259"/>
      <c r="AV113" s="259"/>
      <c r="AW113" s="259"/>
      <c r="AX113" s="259"/>
      <c r="AY113" s="259"/>
      <c r="AZ113" s="259"/>
      <c r="BA113" s="259"/>
      <c r="BB113" s="259"/>
      <c r="BC113" s="259"/>
      <c r="BD113" s="259"/>
      <c r="BE113" s="259"/>
      <c r="BF113" s="259"/>
      <c r="BG113" s="259"/>
      <c r="BH113" s="259"/>
      <c r="BI113" s="259"/>
      <c r="BJ113" s="259"/>
      <c r="BK113" s="259"/>
      <c r="BL113" s="259"/>
      <c r="BM113" s="259"/>
      <c r="BN113" s="259"/>
      <c r="BO113" s="259"/>
      <c r="BP113" s="259"/>
      <c r="BQ113" s="259"/>
      <c r="BR113" s="259"/>
      <c r="BS113" s="259"/>
      <c r="BT113" s="259"/>
      <c r="BU113" s="259"/>
      <c r="BV113" s="259"/>
      <c r="BW113" s="259"/>
      <c r="BX113" s="259"/>
      <c r="BY113" s="259"/>
      <c r="BZ113" s="259"/>
      <c r="CA113" s="259"/>
      <c r="CB113" s="259"/>
      <c r="CC113" s="259"/>
      <c r="CD113" s="259"/>
      <c r="CE113" s="259"/>
      <c r="CF113" s="259"/>
      <c r="CG113" s="259"/>
      <c r="CH113" s="259"/>
      <c r="CI113" s="259"/>
    </row>
    <row r="114" spans="1:87" s="246" customFormat="1" ht="30" customHeight="1">
      <c r="B114" s="352"/>
      <c r="C114" s="353"/>
      <c r="D114" s="353"/>
      <c r="E114" s="353"/>
      <c r="F114" s="353"/>
      <c r="G114" s="353"/>
      <c r="H114" s="353"/>
      <c r="I114" s="353"/>
      <c r="J114" s="353"/>
      <c r="K114" s="354"/>
      <c r="L114" s="355"/>
      <c r="M114" s="355"/>
      <c r="N114" s="355"/>
      <c r="O114" s="355"/>
      <c r="P114" s="355"/>
      <c r="Q114" s="355"/>
      <c r="R114" s="355"/>
      <c r="S114" s="355"/>
      <c r="T114" s="355"/>
      <c r="U114" s="355"/>
      <c r="V114" s="356"/>
      <c r="W114" s="357"/>
      <c r="X114" s="358"/>
      <c r="Y114" s="359"/>
      <c r="Z114" s="358"/>
      <c r="AA114" s="359"/>
      <c r="AB114" s="358"/>
      <c r="AC114" s="359"/>
      <c r="AD114" s="360" t="s">
        <v>499</v>
      </c>
      <c r="AE114" s="360"/>
      <c r="AF114" s="360"/>
      <c r="AG114" s="360"/>
      <c r="AH114" s="355"/>
      <c r="AI114" s="355"/>
      <c r="AJ114" s="355"/>
      <c r="AK114" s="355"/>
      <c r="AL114" s="355"/>
      <c r="AM114" s="355"/>
      <c r="AN114" s="355"/>
      <c r="AO114" s="355"/>
      <c r="AP114" s="355"/>
      <c r="AQ114" s="259"/>
      <c r="AR114" s="259"/>
      <c r="AS114" s="259"/>
      <c r="AT114" s="259"/>
      <c r="AU114" s="259"/>
      <c r="AV114" s="259"/>
      <c r="AW114" s="259"/>
      <c r="AX114" s="259"/>
      <c r="AY114" s="259"/>
      <c r="AZ114" s="259"/>
      <c r="BA114" s="259"/>
      <c r="BB114" s="259"/>
      <c r="BC114" s="259"/>
      <c r="BD114" s="259"/>
      <c r="BE114" s="259"/>
      <c r="BF114" s="259"/>
      <c r="BG114" s="259"/>
      <c r="BH114" s="259"/>
      <c r="BI114" s="259"/>
      <c r="BJ114" s="259"/>
      <c r="BK114" s="259"/>
      <c r="BL114" s="259"/>
      <c r="BM114" s="259"/>
      <c r="BN114" s="259"/>
      <c r="BO114" s="259"/>
      <c r="BP114" s="259"/>
      <c r="BQ114" s="259"/>
      <c r="BR114" s="259"/>
      <c r="BS114" s="259"/>
      <c r="BT114" s="259"/>
      <c r="BU114" s="259"/>
      <c r="BV114" s="259"/>
      <c r="BW114" s="259"/>
      <c r="BX114" s="259"/>
      <c r="BY114" s="259"/>
      <c r="BZ114" s="259"/>
      <c r="CA114" s="259"/>
      <c r="CB114" s="259"/>
      <c r="CC114" s="259"/>
      <c r="CD114" s="259"/>
      <c r="CE114" s="259"/>
      <c r="CF114" s="259"/>
      <c r="CG114" s="259"/>
      <c r="CH114" s="259"/>
      <c r="CI114" s="259"/>
    </row>
    <row r="115" spans="1:87" s="246" customFormat="1" ht="30" customHeight="1">
      <c r="B115" s="352"/>
      <c r="C115" s="353"/>
      <c r="D115" s="353"/>
      <c r="E115" s="353"/>
      <c r="F115" s="353"/>
      <c r="G115" s="353"/>
      <c r="H115" s="353"/>
      <c r="I115" s="353"/>
      <c r="J115" s="353"/>
      <c r="K115" s="354"/>
      <c r="L115" s="355"/>
      <c r="M115" s="355"/>
      <c r="N115" s="355"/>
      <c r="O115" s="355"/>
      <c r="P115" s="355"/>
      <c r="Q115" s="355"/>
      <c r="R115" s="355"/>
      <c r="S115" s="355"/>
      <c r="T115" s="355"/>
      <c r="U115" s="355"/>
      <c r="V115" s="356"/>
      <c r="W115" s="357"/>
      <c r="X115" s="358"/>
      <c r="Y115" s="359"/>
      <c r="Z115" s="358"/>
      <c r="AA115" s="359"/>
      <c r="AB115" s="358"/>
      <c r="AC115" s="359"/>
      <c r="AD115" s="360" t="s">
        <v>499</v>
      </c>
      <c r="AE115" s="360"/>
      <c r="AF115" s="360"/>
      <c r="AG115" s="360"/>
      <c r="AH115" s="355"/>
      <c r="AI115" s="355"/>
      <c r="AJ115" s="355"/>
      <c r="AK115" s="355"/>
      <c r="AL115" s="355"/>
      <c r="AM115" s="355"/>
      <c r="AN115" s="355"/>
      <c r="AO115" s="355"/>
      <c r="AP115" s="355"/>
      <c r="AQ115" s="259"/>
      <c r="AR115" s="259"/>
      <c r="AS115" s="259"/>
      <c r="AT115" s="259"/>
      <c r="AU115" s="259"/>
      <c r="AV115" s="259"/>
      <c r="AW115" s="259"/>
      <c r="AX115" s="259"/>
      <c r="AY115" s="259"/>
      <c r="AZ115" s="259"/>
      <c r="BA115" s="259"/>
      <c r="BB115" s="259"/>
      <c r="BC115" s="259"/>
      <c r="BD115" s="259"/>
      <c r="BE115" s="259"/>
      <c r="BF115" s="259"/>
      <c r="BG115" s="259"/>
      <c r="BH115" s="259"/>
      <c r="BI115" s="259"/>
      <c r="BJ115" s="259"/>
      <c r="BK115" s="259"/>
      <c r="BL115" s="259"/>
      <c r="BM115" s="259"/>
      <c r="BN115" s="259"/>
      <c r="BO115" s="259"/>
      <c r="BP115" s="259"/>
      <c r="BQ115" s="259"/>
      <c r="BR115" s="259"/>
      <c r="BS115" s="259"/>
      <c r="BT115" s="259"/>
      <c r="BU115" s="259"/>
      <c r="BV115" s="259"/>
      <c r="BW115" s="259"/>
      <c r="BX115" s="259"/>
      <c r="BY115" s="259"/>
      <c r="BZ115" s="259"/>
      <c r="CA115" s="259"/>
      <c r="CB115" s="259"/>
      <c r="CC115" s="259"/>
      <c r="CD115" s="259"/>
      <c r="CE115" s="259"/>
      <c r="CF115" s="259"/>
      <c r="CG115" s="259"/>
      <c r="CH115" s="259"/>
      <c r="CI115" s="259"/>
    </row>
    <row r="116" spans="1:87" s="246" customFormat="1" ht="30" customHeight="1">
      <c r="B116" s="352"/>
      <c r="C116" s="353"/>
      <c r="D116" s="353"/>
      <c r="E116" s="353"/>
      <c r="F116" s="353"/>
      <c r="G116" s="353"/>
      <c r="H116" s="353"/>
      <c r="I116" s="353"/>
      <c r="J116" s="353"/>
      <c r="K116" s="354"/>
      <c r="L116" s="355"/>
      <c r="M116" s="355"/>
      <c r="N116" s="355"/>
      <c r="O116" s="355"/>
      <c r="P116" s="355"/>
      <c r="Q116" s="355"/>
      <c r="R116" s="355"/>
      <c r="S116" s="355"/>
      <c r="T116" s="355"/>
      <c r="U116" s="355"/>
      <c r="V116" s="356"/>
      <c r="W116" s="357"/>
      <c r="X116" s="358"/>
      <c r="Y116" s="359"/>
      <c r="Z116" s="358"/>
      <c r="AA116" s="359"/>
      <c r="AB116" s="358"/>
      <c r="AC116" s="359"/>
      <c r="AD116" s="360" t="s">
        <v>499</v>
      </c>
      <c r="AE116" s="360"/>
      <c r="AF116" s="360"/>
      <c r="AG116" s="360"/>
      <c r="AH116" s="355"/>
      <c r="AI116" s="355"/>
      <c r="AJ116" s="355"/>
      <c r="AK116" s="355"/>
      <c r="AL116" s="355"/>
      <c r="AM116" s="355"/>
      <c r="AN116" s="355"/>
      <c r="AO116" s="355"/>
      <c r="AP116" s="355"/>
      <c r="AQ116" s="259"/>
      <c r="AR116" s="259"/>
      <c r="AS116" s="259"/>
      <c r="AT116" s="259"/>
      <c r="AU116" s="259"/>
      <c r="AV116" s="259"/>
      <c r="AW116" s="259"/>
      <c r="AX116" s="259"/>
      <c r="AY116" s="259"/>
      <c r="AZ116" s="259"/>
      <c r="BA116" s="259"/>
      <c r="BB116" s="259"/>
      <c r="BC116" s="259"/>
      <c r="BD116" s="259"/>
      <c r="BE116" s="259"/>
      <c r="BF116" s="259"/>
      <c r="BG116" s="259"/>
      <c r="BH116" s="259"/>
      <c r="BI116" s="259"/>
      <c r="BJ116" s="259"/>
      <c r="BK116" s="259"/>
      <c r="BL116" s="259"/>
      <c r="BM116" s="259"/>
      <c r="BN116" s="259"/>
      <c r="BO116" s="259"/>
      <c r="BP116" s="259"/>
      <c r="BQ116" s="259"/>
      <c r="BR116" s="259"/>
      <c r="BS116" s="259"/>
      <c r="BT116" s="259"/>
      <c r="BU116" s="259"/>
      <c r="BV116" s="259"/>
      <c r="BW116" s="259"/>
      <c r="BX116" s="259"/>
      <c r="BY116" s="259"/>
      <c r="BZ116" s="259"/>
      <c r="CA116" s="259"/>
      <c r="CB116" s="259"/>
      <c r="CC116" s="259"/>
      <c r="CD116" s="259"/>
      <c r="CE116" s="259"/>
      <c r="CF116" s="259"/>
      <c r="CG116" s="259"/>
      <c r="CH116" s="259"/>
      <c r="CI116" s="259"/>
    </row>
    <row r="117" spans="1:87" s="246" customFormat="1" ht="30" customHeight="1">
      <c r="B117" s="352"/>
      <c r="C117" s="353"/>
      <c r="D117" s="353"/>
      <c r="E117" s="353"/>
      <c r="F117" s="353"/>
      <c r="G117" s="353"/>
      <c r="H117" s="353"/>
      <c r="I117" s="353"/>
      <c r="J117" s="353"/>
      <c r="K117" s="354"/>
      <c r="L117" s="355"/>
      <c r="M117" s="355"/>
      <c r="N117" s="355"/>
      <c r="O117" s="355"/>
      <c r="P117" s="355"/>
      <c r="Q117" s="355"/>
      <c r="R117" s="355"/>
      <c r="S117" s="355"/>
      <c r="T117" s="355"/>
      <c r="U117" s="355"/>
      <c r="V117" s="356"/>
      <c r="W117" s="357"/>
      <c r="X117" s="358"/>
      <c r="Y117" s="359"/>
      <c r="Z117" s="358"/>
      <c r="AA117" s="359"/>
      <c r="AB117" s="358"/>
      <c r="AC117" s="359"/>
      <c r="AD117" s="360" t="s">
        <v>499</v>
      </c>
      <c r="AE117" s="360"/>
      <c r="AF117" s="360"/>
      <c r="AG117" s="360"/>
      <c r="AH117" s="355"/>
      <c r="AI117" s="355"/>
      <c r="AJ117" s="355"/>
      <c r="AK117" s="355"/>
      <c r="AL117" s="355"/>
      <c r="AM117" s="355"/>
      <c r="AN117" s="355"/>
      <c r="AO117" s="355"/>
      <c r="AP117" s="355"/>
      <c r="AQ117" s="260"/>
      <c r="AR117" s="260"/>
      <c r="AS117" s="260"/>
      <c r="AT117" s="260"/>
      <c r="AU117" s="260"/>
      <c r="AV117" s="260"/>
      <c r="AW117" s="260"/>
      <c r="AX117" s="260"/>
      <c r="AY117" s="260"/>
      <c r="AZ117" s="260"/>
      <c r="BA117" s="260"/>
      <c r="BB117" s="260"/>
      <c r="BC117" s="260"/>
      <c r="BD117" s="260"/>
      <c r="BE117" s="260"/>
      <c r="BF117" s="260"/>
      <c r="BG117" s="260"/>
      <c r="BH117" s="260"/>
      <c r="BI117" s="260"/>
      <c r="BJ117" s="260"/>
      <c r="BK117" s="260"/>
      <c r="BL117" s="260"/>
      <c r="BM117" s="260"/>
      <c r="BN117" s="260"/>
      <c r="BO117" s="260"/>
      <c r="BP117" s="260"/>
      <c r="BQ117" s="260"/>
      <c r="BR117" s="260"/>
      <c r="BS117" s="260"/>
      <c r="BT117" s="260"/>
      <c r="BU117" s="260"/>
      <c r="BV117" s="260"/>
      <c r="BW117" s="260"/>
      <c r="BX117" s="260"/>
      <c r="BY117" s="260"/>
      <c r="BZ117" s="260"/>
      <c r="CA117" s="260"/>
      <c r="CB117" s="260"/>
      <c r="CC117" s="260"/>
      <c r="CD117" s="260"/>
      <c r="CE117" s="260"/>
      <c r="CF117" s="260"/>
      <c r="CG117" s="260"/>
      <c r="CH117" s="260"/>
      <c r="CI117" s="260"/>
    </row>
    <row r="118" spans="1:87" s="246" customFormat="1" ht="30" customHeight="1">
      <c r="B118" s="352"/>
      <c r="C118" s="353"/>
      <c r="D118" s="353"/>
      <c r="E118" s="353"/>
      <c r="F118" s="353"/>
      <c r="G118" s="353"/>
      <c r="H118" s="353"/>
      <c r="I118" s="353"/>
      <c r="J118" s="353"/>
      <c r="K118" s="354"/>
      <c r="L118" s="355"/>
      <c r="M118" s="355"/>
      <c r="N118" s="355"/>
      <c r="O118" s="355"/>
      <c r="P118" s="355"/>
      <c r="Q118" s="355"/>
      <c r="R118" s="355"/>
      <c r="S118" s="355"/>
      <c r="T118" s="355"/>
      <c r="U118" s="355"/>
      <c r="V118" s="356"/>
      <c r="W118" s="357"/>
      <c r="X118" s="358"/>
      <c r="Y118" s="359"/>
      <c r="Z118" s="358"/>
      <c r="AA118" s="359"/>
      <c r="AB118" s="358"/>
      <c r="AC118" s="359"/>
      <c r="AD118" s="360" t="s">
        <v>499</v>
      </c>
      <c r="AE118" s="360"/>
      <c r="AF118" s="360"/>
      <c r="AG118" s="360"/>
      <c r="AH118" s="355"/>
      <c r="AI118" s="355"/>
      <c r="AJ118" s="355"/>
      <c r="AK118" s="355"/>
      <c r="AL118" s="355"/>
      <c r="AM118" s="355"/>
      <c r="AN118" s="355"/>
      <c r="AO118" s="355"/>
      <c r="AP118" s="355"/>
      <c r="AQ118" s="260"/>
      <c r="AR118" s="260"/>
      <c r="AS118" s="260"/>
      <c r="AT118" s="260"/>
      <c r="AU118" s="260"/>
      <c r="AV118" s="260"/>
      <c r="AW118" s="260"/>
      <c r="AX118" s="260"/>
      <c r="AY118" s="260"/>
      <c r="AZ118" s="260"/>
      <c r="BA118" s="260"/>
      <c r="BB118" s="260"/>
      <c r="BC118" s="260"/>
      <c r="BD118" s="260"/>
      <c r="BE118" s="260"/>
      <c r="BF118" s="260"/>
      <c r="BG118" s="260"/>
      <c r="BH118" s="260"/>
      <c r="BI118" s="260"/>
      <c r="BJ118" s="260"/>
      <c r="BK118" s="260"/>
      <c r="BL118" s="260"/>
      <c r="BM118" s="260"/>
      <c r="BN118" s="260"/>
      <c r="BO118" s="260"/>
      <c r="BP118" s="260"/>
      <c r="BQ118" s="260"/>
      <c r="BR118" s="260"/>
      <c r="BS118" s="260"/>
      <c r="BT118" s="260"/>
      <c r="BU118" s="260"/>
      <c r="BV118" s="260"/>
      <c r="BW118" s="260"/>
      <c r="BX118" s="260"/>
      <c r="BY118" s="260"/>
      <c r="BZ118" s="260"/>
      <c r="CA118" s="260"/>
      <c r="CB118" s="260"/>
      <c r="CC118" s="260"/>
      <c r="CD118" s="260"/>
      <c r="CE118" s="260"/>
      <c r="CF118" s="260"/>
      <c r="CG118" s="260"/>
      <c r="CH118" s="260"/>
      <c r="CI118" s="260"/>
    </row>
    <row r="119" spans="1:87" s="246" customFormat="1" ht="30" customHeight="1">
      <c r="B119" s="352"/>
      <c r="C119" s="353"/>
      <c r="D119" s="353"/>
      <c r="E119" s="353"/>
      <c r="F119" s="353"/>
      <c r="G119" s="353"/>
      <c r="H119" s="353"/>
      <c r="I119" s="353"/>
      <c r="J119" s="353"/>
      <c r="K119" s="354"/>
      <c r="L119" s="355"/>
      <c r="M119" s="355"/>
      <c r="N119" s="355"/>
      <c r="O119" s="355"/>
      <c r="P119" s="355"/>
      <c r="Q119" s="355"/>
      <c r="R119" s="355"/>
      <c r="S119" s="355"/>
      <c r="T119" s="355"/>
      <c r="U119" s="355"/>
      <c r="V119" s="356"/>
      <c r="W119" s="357"/>
      <c r="X119" s="358"/>
      <c r="Y119" s="359"/>
      <c r="Z119" s="358"/>
      <c r="AA119" s="359"/>
      <c r="AB119" s="358"/>
      <c r="AC119" s="359"/>
      <c r="AD119" s="360" t="s">
        <v>499</v>
      </c>
      <c r="AE119" s="360"/>
      <c r="AF119" s="360"/>
      <c r="AG119" s="360"/>
      <c r="AH119" s="355"/>
      <c r="AI119" s="355"/>
      <c r="AJ119" s="355"/>
      <c r="AK119" s="355"/>
      <c r="AL119" s="355"/>
      <c r="AM119" s="355"/>
      <c r="AN119" s="355"/>
      <c r="AO119" s="355"/>
      <c r="AP119" s="355"/>
      <c r="AQ119" s="260"/>
      <c r="AR119" s="260"/>
      <c r="AS119" s="260"/>
      <c r="AT119" s="260"/>
      <c r="AU119" s="260"/>
      <c r="AV119" s="260"/>
      <c r="AW119" s="260"/>
      <c r="AX119" s="260"/>
      <c r="AY119" s="260"/>
      <c r="AZ119" s="260"/>
      <c r="BA119" s="260"/>
      <c r="BB119" s="260"/>
      <c r="BC119" s="260"/>
      <c r="BD119" s="260"/>
      <c r="BE119" s="260"/>
      <c r="BF119" s="260"/>
      <c r="BG119" s="260"/>
      <c r="BH119" s="260"/>
      <c r="BI119" s="260"/>
      <c r="BJ119" s="260"/>
      <c r="BK119" s="260"/>
      <c r="BL119" s="260"/>
      <c r="BM119" s="260"/>
      <c r="BN119" s="260"/>
      <c r="BO119" s="260"/>
      <c r="BP119" s="260"/>
      <c r="BQ119" s="260"/>
      <c r="BR119" s="260"/>
      <c r="BS119" s="260"/>
      <c r="BT119" s="260"/>
      <c r="BU119" s="260"/>
      <c r="BV119" s="260"/>
      <c r="BW119" s="260"/>
      <c r="BX119" s="260"/>
      <c r="BY119" s="260"/>
      <c r="BZ119" s="260"/>
      <c r="CA119" s="260"/>
      <c r="CB119" s="260"/>
      <c r="CC119" s="260"/>
      <c r="CD119" s="260"/>
      <c r="CE119" s="260"/>
      <c r="CF119" s="260"/>
      <c r="CG119" s="260"/>
      <c r="CH119" s="260"/>
      <c r="CI119" s="260"/>
    </row>
    <row r="120" spans="1:87" s="246" customFormat="1" ht="30" customHeight="1">
      <c r="B120" s="346" t="s">
        <v>555</v>
      </c>
      <c r="C120" s="346"/>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6"/>
      <c r="AE120" s="346"/>
      <c r="AF120" s="346"/>
      <c r="AG120" s="346"/>
      <c r="AH120" s="346"/>
      <c r="AI120" s="346"/>
      <c r="AJ120" s="346"/>
      <c r="AK120" s="346"/>
      <c r="AL120" s="346"/>
      <c r="AM120" s="346"/>
      <c r="AN120" s="346"/>
      <c r="AO120" s="346"/>
      <c r="AP120" s="346"/>
      <c r="AQ120" s="260"/>
      <c r="AR120" s="260"/>
      <c r="AS120" s="260"/>
      <c r="AT120" s="260"/>
      <c r="AU120" s="260"/>
      <c r="AV120" s="260"/>
      <c r="AW120" s="260"/>
      <c r="AX120" s="260"/>
      <c r="AY120" s="260"/>
      <c r="AZ120" s="260"/>
      <c r="BA120" s="260"/>
      <c r="BB120" s="260"/>
      <c r="BC120" s="260"/>
      <c r="BD120" s="260"/>
      <c r="BE120" s="260"/>
      <c r="BF120" s="260"/>
      <c r="BG120" s="260"/>
      <c r="BH120" s="260"/>
      <c r="BI120" s="260"/>
      <c r="BJ120" s="260"/>
      <c r="BK120" s="260"/>
      <c r="BL120" s="260"/>
      <c r="BM120" s="260"/>
      <c r="BN120" s="260"/>
      <c r="BO120" s="260"/>
      <c r="BP120" s="260"/>
      <c r="BQ120" s="260"/>
      <c r="BR120" s="260"/>
      <c r="BS120" s="260"/>
      <c r="BT120" s="260"/>
      <c r="BU120" s="260"/>
      <c r="BV120" s="260"/>
      <c r="BW120" s="260"/>
      <c r="BX120" s="260"/>
      <c r="BY120" s="260"/>
      <c r="BZ120" s="260"/>
      <c r="CA120" s="260"/>
      <c r="CB120" s="260"/>
      <c r="CC120" s="260"/>
      <c r="CD120" s="260"/>
      <c r="CE120" s="260"/>
      <c r="CF120" s="260"/>
      <c r="CG120" s="260"/>
      <c r="CH120" s="260"/>
      <c r="CI120" s="260"/>
    </row>
    <row r="121" spans="1:87" s="246" customFormat="1" ht="30" customHeight="1">
      <c r="B121" s="347"/>
      <c r="C121" s="347"/>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47"/>
      <c r="AE121" s="347"/>
      <c r="AF121" s="347"/>
      <c r="AG121" s="347"/>
      <c r="AH121" s="347"/>
      <c r="AI121" s="347"/>
      <c r="AJ121" s="347"/>
      <c r="AK121" s="347"/>
      <c r="AL121" s="347"/>
      <c r="AM121" s="347"/>
      <c r="AN121" s="347"/>
      <c r="AO121" s="347"/>
      <c r="AP121" s="347"/>
      <c r="AQ121" s="260"/>
      <c r="AR121" s="260"/>
      <c r="AS121" s="260"/>
      <c r="AT121" s="260"/>
      <c r="AU121" s="260"/>
      <c r="AV121" s="260"/>
      <c r="AW121" s="260"/>
      <c r="AX121" s="260"/>
      <c r="AY121" s="260"/>
      <c r="AZ121" s="260"/>
      <c r="BA121" s="260"/>
      <c r="BB121" s="260"/>
      <c r="BC121" s="260"/>
      <c r="BD121" s="260"/>
      <c r="BE121" s="260"/>
      <c r="BF121" s="260"/>
      <c r="BG121" s="260"/>
      <c r="BH121" s="260"/>
      <c r="BI121" s="260"/>
      <c r="BJ121" s="260"/>
      <c r="BK121" s="260"/>
      <c r="BL121" s="260"/>
      <c r="BM121" s="260"/>
      <c r="BN121" s="260"/>
      <c r="BO121" s="260"/>
      <c r="BP121" s="260"/>
      <c r="BQ121" s="260"/>
      <c r="BR121" s="260"/>
      <c r="BS121" s="260"/>
      <c r="BT121" s="260"/>
      <c r="BU121" s="260"/>
      <c r="BV121" s="260"/>
      <c r="BW121" s="260"/>
      <c r="BX121" s="260"/>
      <c r="BY121" s="260"/>
      <c r="BZ121" s="260"/>
      <c r="CA121" s="260"/>
      <c r="CB121" s="260"/>
      <c r="CC121" s="260"/>
      <c r="CD121" s="260"/>
      <c r="CE121" s="260"/>
      <c r="CF121" s="260"/>
      <c r="CG121" s="260"/>
      <c r="CH121" s="260"/>
      <c r="CI121" s="260"/>
    </row>
    <row r="122" spans="1:87" s="246" customFormat="1" ht="30" customHeight="1">
      <c r="B122" s="347"/>
      <c r="C122" s="347"/>
      <c r="D122" s="347"/>
      <c r="E122" s="347"/>
      <c r="F122" s="347"/>
      <c r="G122" s="347"/>
      <c r="H122" s="347"/>
      <c r="I122" s="347"/>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347"/>
      <c r="AK122" s="347"/>
      <c r="AL122" s="347"/>
      <c r="AM122" s="347"/>
      <c r="AN122" s="347"/>
      <c r="AO122" s="347"/>
      <c r="AP122" s="347"/>
      <c r="AQ122" s="260"/>
      <c r="AR122" s="260"/>
      <c r="AS122" s="260"/>
      <c r="AT122" s="260"/>
      <c r="AU122" s="260"/>
      <c r="AV122" s="260"/>
      <c r="AW122" s="260"/>
      <c r="AX122" s="260"/>
      <c r="AY122" s="260"/>
      <c r="AZ122" s="260"/>
      <c r="BA122" s="260"/>
      <c r="BB122" s="260"/>
      <c r="BC122" s="260"/>
      <c r="BD122" s="260"/>
      <c r="BE122" s="260"/>
      <c r="BF122" s="260"/>
      <c r="BG122" s="260"/>
      <c r="BH122" s="260"/>
      <c r="BI122" s="260"/>
      <c r="BJ122" s="260"/>
      <c r="BK122" s="260"/>
      <c r="BL122" s="260"/>
      <c r="BM122" s="260"/>
      <c r="BN122" s="260"/>
      <c r="BO122" s="260"/>
      <c r="BP122" s="260"/>
      <c r="BQ122" s="260"/>
      <c r="BR122" s="260"/>
      <c r="BS122" s="260"/>
      <c r="BT122" s="260"/>
      <c r="BU122" s="260"/>
      <c r="BV122" s="260"/>
      <c r="BW122" s="260"/>
      <c r="BX122" s="260"/>
      <c r="BY122" s="260"/>
      <c r="BZ122" s="260"/>
      <c r="CA122" s="260"/>
      <c r="CB122" s="260"/>
      <c r="CC122" s="260"/>
      <c r="CD122" s="260"/>
      <c r="CE122" s="260"/>
      <c r="CF122" s="260"/>
      <c r="CG122" s="260"/>
      <c r="CH122" s="260"/>
      <c r="CI122" s="260"/>
    </row>
    <row r="123" spans="1:87" ht="30" customHeight="1">
      <c r="A123" s="182" t="s">
        <v>35</v>
      </c>
      <c r="B123" s="261"/>
      <c r="C123" s="261"/>
      <c r="D123" s="262"/>
      <c r="E123" s="262"/>
      <c r="F123" s="263"/>
      <c r="G123" s="263"/>
      <c r="H123" s="261"/>
      <c r="I123" s="264"/>
      <c r="J123" s="265"/>
      <c r="K123" s="265"/>
      <c r="L123" s="265"/>
      <c r="M123" s="265"/>
      <c r="N123" s="265"/>
      <c r="O123" s="265"/>
      <c r="P123" s="265"/>
      <c r="Q123" s="265"/>
      <c r="R123" s="265"/>
      <c r="S123" s="265"/>
      <c r="T123" s="265"/>
      <c r="U123" s="265"/>
      <c r="V123" s="265"/>
      <c r="W123" s="265"/>
      <c r="X123" s="265"/>
      <c r="Y123" s="265"/>
      <c r="Z123" s="265"/>
      <c r="AA123" s="265"/>
      <c r="AB123" s="265"/>
      <c r="AC123" s="265"/>
      <c r="AD123" s="182"/>
      <c r="AE123" s="182"/>
      <c r="AF123" s="182"/>
      <c r="AG123" s="182"/>
      <c r="AH123" s="182"/>
      <c r="AI123" s="182"/>
      <c r="AJ123" s="182"/>
      <c r="AK123" s="182"/>
      <c r="AL123" s="182"/>
      <c r="AM123" s="182"/>
      <c r="AN123" s="182"/>
      <c r="AO123" s="182"/>
      <c r="AP123" s="182"/>
      <c r="AQ123" s="182"/>
      <c r="AR123" s="187"/>
    </row>
    <row r="124" spans="1:87" ht="30" customHeight="1">
      <c r="A124" s="266"/>
      <c r="B124" s="261"/>
      <c r="C124" s="261"/>
      <c r="D124" s="262"/>
      <c r="E124" s="262"/>
      <c r="F124" s="263"/>
      <c r="G124" s="263"/>
      <c r="H124" s="261"/>
      <c r="I124" s="265"/>
      <c r="J124" s="265"/>
      <c r="K124" s="265"/>
      <c r="L124" s="265"/>
      <c r="M124" s="265"/>
      <c r="N124" s="265"/>
      <c r="O124" s="265"/>
      <c r="P124" s="265"/>
      <c r="Q124" s="265"/>
      <c r="R124" s="265"/>
      <c r="S124" s="265"/>
      <c r="T124" s="265"/>
      <c r="U124" s="265"/>
      <c r="V124" s="265"/>
      <c r="W124" s="265"/>
      <c r="X124" s="265"/>
      <c r="Y124" s="265"/>
      <c r="Z124" s="265"/>
      <c r="AA124" s="265"/>
      <c r="AB124" s="416"/>
      <c r="AC124" s="416"/>
      <c r="AD124" s="416"/>
      <c r="AE124" s="416"/>
      <c r="AF124" s="416"/>
      <c r="AG124" s="182"/>
      <c r="AH124" s="416"/>
      <c r="AI124" s="416"/>
      <c r="AJ124" s="416"/>
      <c r="AK124" s="182"/>
      <c r="AL124" s="416"/>
      <c r="AM124" s="416"/>
      <c r="AN124" s="416"/>
      <c r="AO124" s="182"/>
      <c r="AP124" s="182"/>
      <c r="AQ124" s="182"/>
      <c r="AR124" s="187"/>
    </row>
    <row r="125" spans="1:87" ht="30" customHeight="1">
      <c r="A125" s="265"/>
      <c r="B125" s="265"/>
      <c r="C125" s="265"/>
      <c r="D125" s="267"/>
      <c r="E125" s="267"/>
      <c r="F125" s="268"/>
      <c r="G125" s="268"/>
      <c r="H125" s="265"/>
      <c r="I125" s="265"/>
      <c r="J125" s="265"/>
      <c r="K125" s="265"/>
      <c r="L125" s="265"/>
      <c r="M125" s="265"/>
      <c r="N125" s="265"/>
      <c r="O125" s="265"/>
      <c r="P125" s="265"/>
      <c r="Q125" s="265"/>
      <c r="R125" s="265"/>
      <c r="S125" s="265"/>
      <c r="T125" s="265"/>
      <c r="U125" s="265"/>
      <c r="V125" s="265"/>
      <c r="W125" s="265"/>
      <c r="X125" s="265"/>
      <c r="Y125" s="265"/>
      <c r="Z125" s="265"/>
      <c r="AA125" s="265"/>
      <c r="AB125" s="182"/>
      <c r="AC125" s="182"/>
      <c r="AD125" s="182"/>
      <c r="AE125" s="182"/>
      <c r="AF125" s="182"/>
      <c r="AG125" s="182"/>
      <c r="AH125" s="182"/>
      <c r="AI125" s="182"/>
      <c r="AJ125" s="182"/>
      <c r="AK125" s="269"/>
      <c r="AL125" s="269"/>
      <c r="AM125" s="269"/>
      <c r="AN125" s="269"/>
      <c r="AO125" s="269"/>
      <c r="AP125" s="182"/>
      <c r="AQ125" s="182"/>
      <c r="AR125" s="187"/>
    </row>
    <row r="126" spans="1:87" ht="30" customHeight="1">
      <c r="A126" s="242" t="s">
        <v>507</v>
      </c>
      <c r="B126" s="270"/>
      <c r="C126" s="270"/>
      <c r="D126" s="270"/>
      <c r="E126" s="270"/>
      <c r="F126" s="270"/>
      <c r="G126" s="270"/>
      <c r="H126" s="270"/>
      <c r="I126" s="271"/>
      <c r="J126" s="265"/>
      <c r="K126" s="265"/>
      <c r="L126" s="265"/>
      <c r="M126" s="265"/>
      <c r="N126" s="265"/>
      <c r="O126" s="265"/>
      <c r="P126" s="265"/>
      <c r="Q126" s="265"/>
      <c r="R126" s="265"/>
      <c r="S126" s="265"/>
      <c r="T126" s="265"/>
      <c r="U126" s="265"/>
      <c r="V126" s="265"/>
      <c r="W126" s="265"/>
      <c r="X126" s="265"/>
      <c r="Y126" s="265"/>
      <c r="Z126" s="265"/>
      <c r="AA126" s="265"/>
      <c r="AB126" s="182"/>
      <c r="AC126" s="182"/>
      <c r="AD126" s="182"/>
      <c r="AE126" s="182"/>
      <c r="AF126" s="182"/>
      <c r="AG126" s="182"/>
      <c r="AH126" s="182"/>
      <c r="AI126" s="182"/>
      <c r="AJ126" s="182"/>
      <c r="AK126" s="272"/>
      <c r="AL126" s="273"/>
      <c r="AM126" s="272"/>
      <c r="AN126" s="272"/>
      <c r="AO126" s="273"/>
      <c r="AP126" s="182"/>
      <c r="AQ126" s="182"/>
      <c r="AR126" s="187"/>
    </row>
    <row r="127" spans="1:87" ht="30" customHeight="1">
      <c r="A127" s="242" t="s">
        <v>508</v>
      </c>
      <c r="B127" s="261"/>
      <c r="C127" s="274"/>
      <c r="D127" s="274"/>
      <c r="E127" s="274"/>
      <c r="F127" s="274"/>
      <c r="G127" s="274"/>
      <c r="H127" s="274"/>
      <c r="I127" s="274"/>
      <c r="J127" s="265"/>
      <c r="K127" s="265"/>
      <c r="L127" s="265"/>
      <c r="M127" s="265"/>
      <c r="N127" s="265"/>
      <c r="O127" s="265"/>
      <c r="P127" s="265"/>
      <c r="Q127" s="265"/>
      <c r="R127" s="265"/>
      <c r="S127" s="265"/>
      <c r="T127" s="265"/>
      <c r="U127" s="265"/>
      <c r="V127" s="265"/>
      <c r="W127" s="265"/>
      <c r="X127" s="265"/>
      <c r="Y127" s="265"/>
      <c r="Z127" s="265"/>
      <c r="AA127" s="265"/>
      <c r="AB127" s="265"/>
      <c r="AC127" s="265"/>
      <c r="AD127" s="265"/>
      <c r="AE127" s="265"/>
      <c r="AF127" s="265"/>
      <c r="AG127" s="265"/>
      <c r="AH127" s="265"/>
      <c r="AI127" s="265"/>
      <c r="AJ127" s="265"/>
      <c r="AK127" s="265"/>
      <c r="AL127" s="265"/>
      <c r="AM127" s="265"/>
      <c r="AN127" s="265"/>
      <c r="AO127" s="265"/>
      <c r="AP127" s="265"/>
      <c r="AQ127" s="265"/>
      <c r="AR127" s="187"/>
    </row>
    <row r="128" spans="1:87" ht="30" customHeight="1">
      <c r="A128" s="275"/>
      <c r="B128" s="275"/>
      <c r="C128" s="275"/>
      <c r="D128" s="275"/>
      <c r="E128" s="275"/>
      <c r="F128" s="275"/>
      <c r="G128" s="275"/>
      <c r="H128" s="275"/>
      <c r="I128" s="275"/>
      <c r="J128" s="276"/>
      <c r="K128" s="276"/>
      <c r="L128" s="276"/>
      <c r="M128" s="276"/>
      <c r="N128" s="276"/>
      <c r="O128" s="276"/>
      <c r="P128" s="276"/>
      <c r="Q128" s="276"/>
      <c r="R128" s="276"/>
      <c r="S128" s="275"/>
      <c r="T128" s="276"/>
      <c r="U128" s="276"/>
      <c r="V128" s="276"/>
      <c r="W128" s="276"/>
      <c r="X128" s="276"/>
      <c r="Y128" s="276"/>
      <c r="Z128" s="276"/>
      <c r="AA128" s="276"/>
      <c r="AB128" s="276"/>
      <c r="AC128" s="275"/>
      <c r="AD128" s="275"/>
      <c r="AE128" s="275"/>
      <c r="AF128" s="275"/>
      <c r="AG128" s="275"/>
      <c r="AH128" s="275"/>
      <c r="AI128" s="275"/>
      <c r="AJ128" s="275"/>
      <c r="AK128" s="275"/>
      <c r="AL128" s="275"/>
      <c r="AM128" s="275"/>
      <c r="AN128" s="275"/>
      <c r="AO128" s="275"/>
      <c r="AP128" s="275"/>
      <c r="AQ128" s="275"/>
    </row>
    <row r="129" spans="1:43" ht="26.25" customHeight="1">
      <c r="A129" s="349" t="s">
        <v>671</v>
      </c>
      <c r="B129" s="349"/>
      <c r="C129" s="349"/>
      <c r="D129" s="349"/>
      <c r="E129" s="349"/>
      <c r="F129" s="349"/>
      <c r="G129" s="349"/>
      <c r="H129" s="349"/>
      <c r="I129" s="349"/>
      <c r="J129" s="349"/>
      <c r="K129" s="349"/>
      <c r="L129" s="349"/>
      <c r="M129" s="349"/>
      <c r="N129" s="349"/>
      <c r="O129" s="349"/>
      <c r="P129" s="349"/>
      <c r="Q129" s="349"/>
      <c r="R129" s="349"/>
      <c r="S129" s="349"/>
      <c r="T129" s="349"/>
      <c r="U129" s="349"/>
      <c r="V129" s="349"/>
      <c r="W129" s="349"/>
      <c r="X129" s="349"/>
      <c r="Y129" s="349"/>
      <c r="Z129" s="349"/>
      <c r="AA129" s="349"/>
      <c r="AB129" s="349"/>
      <c r="AC129" s="349"/>
      <c r="AD129" s="349"/>
      <c r="AE129" s="349"/>
      <c r="AF129" s="349"/>
      <c r="AG129" s="349"/>
      <c r="AH129" s="349"/>
      <c r="AI129" s="349"/>
      <c r="AJ129" s="349"/>
      <c r="AK129" s="349"/>
      <c r="AL129" s="349"/>
      <c r="AM129" s="349"/>
      <c r="AN129" s="349"/>
      <c r="AO129" s="349"/>
      <c r="AP129" s="349"/>
      <c r="AQ129" s="349"/>
    </row>
    <row r="130" spans="1:43" ht="26.25" customHeight="1">
      <c r="A130" s="349"/>
      <c r="B130" s="349"/>
      <c r="C130" s="349"/>
      <c r="D130" s="349"/>
      <c r="E130" s="349"/>
      <c r="F130" s="349"/>
      <c r="G130" s="349"/>
      <c r="H130" s="349"/>
      <c r="I130" s="349"/>
      <c r="J130" s="349"/>
      <c r="K130" s="349"/>
      <c r="L130" s="349"/>
      <c r="M130" s="349"/>
      <c r="N130" s="349"/>
      <c r="O130" s="349"/>
      <c r="P130" s="349"/>
      <c r="Q130" s="349"/>
      <c r="R130" s="349"/>
      <c r="S130" s="349"/>
      <c r="T130" s="349"/>
      <c r="U130" s="349"/>
      <c r="V130" s="349"/>
      <c r="W130" s="349"/>
      <c r="X130" s="349"/>
      <c r="Y130" s="349"/>
      <c r="Z130" s="349"/>
      <c r="AA130" s="349"/>
      <c r="AB130" s="349"/>
      <c r="AC130" s="349"/>
      <c r="AD130" s="349"/>
      <c r="AE130" s="349"/>
      <c r="AF130" s="349"/>
      <c r="AG130" s="349"/>
      <c r="AH130" s="349"/>
      <c r="AI130" s="349"/>
      <c r="AJ130" s="349"/>
      <c r="AK130" s="349"/>
      <c r="AL130" s="349"/>
      <c r="AM130" s="349"/>
      <c r="AN130" s="349"/>
      <c r="AO130" s="349"/>
      <c r="AP130" s="349"/>
      <c r="AQ130" s="349"/>
    </row>
    <row r="131" spans="1:43" ht="26.25" customHeight="1">
      <c r="A131" s="349"/>
      <c r="B131" s="349"/>
      <c r="C131" s="349"/>
      <c r="D131" s="349"/>
      <c r="E131" s="349"/>
      <c r="F131" s="349"/>
      <c r="G131" s="349"/>
      <c r="H131" s="349"/>
      <c r="I131" s="349"/>
      <c r="J131" s="349"/>
      <c r="K131" s="349"/>
      <c r="L131" s="349"/>
      <c r="M131" s="349"/>
      <c r="N131" s="349"/>
      <c r="O131" s="349"/>
      <c r="P131" s="349"/>
      <c r="Q131" s="349"/>
      <c r="R131" s="349"/>
      <c r="S131" s="349"/>
      <c r="T131" s="349"/>
      <c r="U131" s="349"/>
      <c r="V131" s="349"/>
      <c r="W131" s="349"/>
      <c r="X131" s="349"/>
      <c r="Y131" s="349"/>
      <c r="Z131" s="349"/>
      <c r="AA131" s="349"/>
      <c r="AB131" s="349"/>
      <c r="AC131" s="349"/>
      <c r="AD131" s="349"/>
      <c r="AE131" s="349"/>
      <c r="AF131" s="349"/>
      <c r="AG131" s="349"/>
      <c r="AH131" s="349"/>
      <c r="AI131" s="349"/>
      <c r="AJ131" s="349"/>
      <c r="AK131" s="349"/>
      <c r="AL131" s="349"/>
      <c r="AM131" s="349"/>
      <c r="AN131" s="349"/>
      <c r="AO131" s="349"/>
      <c r="AP131" s="349"/>
      <c r="AQ131" s="349"/>
    </row>
    <row r="132" spans="1:43" ht="30" customHeight="1">
      <c r="A132" s="277"/>
      <c r="B132" s="277"/>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277"/>
      <c r="AK132" s="277"/>
      <c r="AL132" s="277"/>
      <c r="AM132" s="277"/>
      <c r="AN132" s="277"/>
      <c r="AO132" s="277"/>
      <c r="AP132" s="277"/>
      <c r="AQ132" s="277"/>
    </row>
    <row r="133" spans="1:43" ht="60" customHeight="1">
      <c r="A133" s="350" t="s">
        <v>672</v>
      </c>
      <c r="B133" s="350"/>
      <c r="C133" s="350"/>
      <c r="D133" s="350"/>
      <c r="E133" s="350"/>
      <c r="F133" s="350"/>
      <c r="G133" s="350"/>
      <c r="H133" s="350"/>
      <c r="I133" s="350"/>
      <c r="J133" s="350"/>
      <c r="K133" s="350"/>
      <c r="L133" s="350"/>
      <c r="M133" s="350"/>
      <c r="N133" s="350"/>
      <c r="O133" s="350"/>
      <c r="P133" s="350"/>
      <c r="Q133" s="350"/>
      <c r="R133" s="350"/>
      <c r="S133" s="350"/>
      <c r="T133" s="350"/>
      <c r="U133" s="350"/>
      <c r="V133" s="350"/>
      <c r="W133" s="350"/>
      <c r="X133" s="350"/>
      <c r="Y133" s="350"/>
      <c r="Z133" s="350"/>
      <c r="AA133" s="350"/>
      <c r="AB133" s="350"/>
      <c r="AC133" s="350"/>
      <c r="AD133" s="350"/>
      <c r="AE133" s="350"/>
      <c r="AF133" s="350"/>
      <c r="AG133" s="350"/>
      <c r="AH133" s="350"/>
      <c r="AI133" s="350"/>
      <c r="AJ133" s="350"/>
      <c r="AK133" s="350"/>
      <c r="AL133" s="350"/>
      <c r="AM133" s="350"/>
      <c r="AN133" s="350"/>
      <c r="AO133" s="350"/>
      <c r="AP133" s="350"/>
      <c r="AQ133" s="350"/>
    </row>
    <row r="134" spans="1:43" ht="13.5" customHeight="1">
      <c r="A134" s="278"/>
      <c r="B134" s="278"/>
      <c r="C134" s="278"/>
      <c r="D134" s="278"/>
      <c r="E134" s="278"/>
      <c r="F134" s="278"/>
      <c r="G134" s="278"/>
      <c r="H134" s="278"/>
      <c r="I134" s="278"/>
      <c r="J134" s="278"/>
      <c r="K134" s="278"/>
      <c r="L134" s="278"/>
      <c r="M134" s="278"/>
      <c r="N134" s="278"/>
      <c r="O134" s="278"/>
      <c r="P134" s="278"/>
      <c r="Q134" s="278"/>
      <c r="R134" s="278"/>
      <c r="S134" s="278"/>
      <c r="T134" s="278"/>
      <c r="U134" s="278"/>
      <c r="V134" s="278"/>
      <c r="W134" s="278"/>
      <c r="X134" s="278"/>
      <c r="Y134" s="278"/>
      <c r="Z134" s="278"/>
      <c r="AA134" s="278"/>
      <c r="AB134" s="278"/>
      <c r="AC134" s="278"/>
      <c r="AD134" s="278"/>
      <c r="AE134" s="278"/>
      <c r="AF134" s="278"/>
      <c r="AG134" s="278"/>
      <c r="AH134" s="278"/>
      <c r="AI134" s="278"/>
      <c r="AJ134" s="278"/>
      <c r="AK134" s="278"/>
      <c r="AL134" s="278"/>
      <c r="AM134" s="278"/>
      <c r="AN134" s="278"/>
      <c r="AO134" s="278"/>
      <c r="AP134" s="278"/>
      <c r="AQ134" s="278"/>
    </row>
    <row r="135" spans="1:43" s="282" customFormat="1" ht="17.25" customHeight="1">
      <c r="A135" s="279" t="s">
        <v>509</v>
      </c>
      <c r="B135" s="279"/>
      <c r="C135" s="280" t="s">
        <v>50</v>
      </c>
      <c r="D135" s="279"/>
      <c r="E135" s="281"/>
      <c r="F135" s="281"/>
      <c r="G135" s="281"/>
      <c r="H135" s="281"/>
      <c r="I135" s="281"/>
      <c r="J135" s="281"/>
      <c r="K135" s="281"/>
      <c r="L135" s="281"/>
      <c r="M135" s="281"/>
      <c r="N135" s="281"/>
      <c r="O135" s="281"/>
      <c r="P135" s="281"/>
      <c r="Q135" s="281"/>
      <c r="R135" s="281"/>
      <c r="S135" s="281"/>
      <c r="T135" s="281"/>
      <c r="U135" s="281"/>
      <c r="V135" s="281"/>
      <c r="W135" s="281"/>
      <c r="X135" s="281"/>
      <c r="Y135" s="281"/>
      <c r="Z135" s="281"/>
      <c r="AA135" s="281"/>
      <c r="AB135" s="281"/>
      <c r="AC135" s="281"/>
      <c r="AD135" s="281"/>
      <c r="AE135" s="281"/>
      <c r="AF135" s="281"/>
      <c r="AG135" s="281"/>
      <c r="AH135" s="281"/>
      <c r="AI135" s="281"/>
      <c r="AJ135" s="281"/>
      <c r="AK135" s="281"/>
      <c r="AL135" s="281"/>
      <c r="AM135" s="281"/>
      <c r="AN135" s="281"/>
      <c r="AO135" s="281"/>
      <c r="AP135" s="281"/>
      <c r="AQ135" s="281"/>
    </row>
    <row r="136" spans="1:43" s="282" customFormat="1" ht="17.25" customHeight="1">
      <c r="A136" s="106"/>
      <c r="B136" s="279"/>
      <c r="C136" s="279" t="s">
        <v>90</v>
      </c>
      <c r="D136" s="279"/>
      <c r="E136" s="281"/>
      <c r="F136" s="281"/>
      <c r="G136" s="281"/>
      <c r="H136" s="281"/>
      <c r="I136" s="281"/>
      <c r="J136" s="281"/>
      <c r="K136" s="281"/>
      <c r="L136" s="281"/>
      <c r="M136" s="281"/>
      <c r="N136" s="281"/>
      <c r="O136" s="281"/>
      <c r="P136" s="281"/>
      <c r="Q136" s="281"/>
      <c r="R136" s="281"/>
      <c r="S136" s="281"/>
      <c r="T136" s="281"/>
      <c r="U136" s="281"/>
      <c r="V136" s="281"/>
      <c r="W136" s="281"/>
      <c r="X136" s="281"/>
      <c r="Y136" s="281"/>
      <c r="Z136" s="281"/>
      <c r="AA136" s="281"/>
      <c r="AB136" s="281"/>
      <c r="AC136" s="281"/>
      <c r="AD136" s="281"/>
      <c r="AE136" s="281"/>
      <c r="AF136" s="281"/>
      <c r="AG136" s="281"/>
      <c r="AH136" s="281"/>
      <c r="AI136" s="281"/>
      <c r="AJ136" s="281"/>
      <c r="AK136" s="281"/>
      <c r="AL136" s="281"/>
      <c r="AM136" s="281"/>
      <c r="AN136" s="281"/>
      <c r="AO136" s="281"/>
      <c r="AP136" s="281"/>
      <c r="AQ136" s="281"/>
    </row>
    <row r="137" spans="1:43" s="282" customFormat="1" ht="17.25" customHeight="1">
      <c r="A137" s="106"/>
      <c r="B137" s="279"/>
      <c r="C137" s="279"/>
      <c r="D137" s="279"/>
      <c r="E137" s="281"/>
      <c r="F137" s="281"/>
      <c r="G137" s="281"/>
      <c r="H137" s="281"/>
      <c r="I137" s="281"/>
      <c r="J137" s="281"/>
      <c r="K137" s="281"/>
      <c r="L137" s="281"/>
      <c r="M137" s="281"/>
      <c r="N137" s="281"/>
      <c r="O137" s="281"/>
      <c r="P137" s="281"/>
      <c r="Q137" s="281"/>
      <c r="R137" s="281"/>
      <c r="S137" s="281"/>
      <c r="T137" s="281"/>
      <c r="U137" s="281"/>
      <c r="V137" s="281"/>
      <c r="W137" s="281"/>
      <c r="X137" s="281"/>
      <c r="Y137" s="281"/>
      <c r="Z137" s="281"/>
      <c r="AA137" s="281"/>
      <c r="AB137" s="281"/>
      <c r="AC137" s="281"/>
      <c r="AD137" s="281"/>
      <c r="AE137" s="281"/>
      <c r="AF137" s="281"/>
      <c r="AG137" s="281"/>
      <c r="AH137" s="281"/>
      <c r="AI137" s="281"/>
      <c r="AJ137" s="281"/>
      <c r="AK137" s="281"/>
      <c r="AL137" s="281"/>
      <c r="AM137" s="281"/>
      <c r="AN137" s="281"/>
      <c r="AO137" s="281"/>
      <c r="AP137" s="281"/>
      <c r="AQ137" s="281"/>
    </row>
    <row r="138" spans="1:43" s="282" customFormat="1" ht="17.25" customHeight="1">
      <c r="A138" s="279" t="s">
        <v>17</v>
      </c>
      <c r="B138" s="279"/>
      <c r="C138" s="280" t="s">
        <v>18</v>
      </c>
      <c r="D138" s="279"/>
      <c r="E138" s="281"/>
      <c r="F138" s="281"/>
      <c r="G138" s="281"/>
      <c r="H138" s="281"/>
      <c r="I138" s="281"/>
      <c r="J138" s="281"/>
      <c r="K138" s="281"/>
      <c r="L138" s="281"/>
      <c r="M138" s="281"/>
      <c r="N138" s="281"/>
      <c r="O138" s="281"/>
      <c r="P138" s="281"/>
      <c r="Q138" s="281"/>
      <c r="R138" s="281"/>
      <c r="S138" s="281"/>
      <c r="T138" s="281"/>
      <c r="U138" s="281"/>
      <c r="V138" s="281"/>
      <c r="W138" s="281"/>
      <c r="X138" s="281"/>
      <c r="Y138" s="281"/>
      <c r="Z138" s="281"/>
      <c r="AA138" s="281"/>
      <c r="AB138" s="281"/>
      <c r="AC138" s="281"/>
      <c r="AD138" s="281"/>
      <c r="AE138" s="281"/>
      <c r="AF138" s="281"/>
      <c r="AG138" s="281"/>
      <c r="AH138" s="281"/>
      <c r="AI138" s="281"/>
      <c r="AJ138" s="281"/>
      <c r="AK138" s="281"/>
      <c r="AL138" s="281"/>
      <c r="AM138" s="281"/>
      <c r="AN138" s="281"/>
      <c r="AO138" s="281"/>
      <c r="AP138" s="281"/>
      <c r="AQ138" s="281"/>
    </row>
    <row r="139" spans="1:43" s="282" customFormat="1" ht="17.25" customHeight="1">
      <c r="A139" s="106"/>
      <c r="B139" s="279"/>
      <c r="C139" s="279" t="s">
        <v>548</v>
      </c>
      <c r="D139" s="279"/>
      <c r="E139" s="281"/>
      <c r="F139" s="281"/>
      <c r="G139" s="281"/>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row>
    <row r="140" spans="1:43" s="282" customFormat="1" ht="17.25" customHeight="1">
      <c r="A140" s="106"/>
      <c r="B140" s="279"/>
      <c r="C140" s="279"/>
      <c r="D140" s="279"/>
      <c r="E140" s="281"/>
      <c r="F140" s="281"/>
      <c r="G140" s="281"/>
      <c r="H140" s="281"/>
      <c r="I140" s="281"/>
      <c r="J140" s="281"/>
      <c r="K140" s="281"/>
      <c r="L140" s="281"/>
      <c r="M140" s="281"/>
      <c r="N140" s="281"/>
      <c r="O140" s="281"/>
      <c r="P140" s="281"/>
      <c r="Q140" s="281"/>
      <c r="R140" s="281"/>
      <c r="S140" s="281"/>
      <c r="T140" s="281"/>
      <c r="U140" s="281"/>
      <c r="V140" s="281"/>
      <c r="W140" s="281"/>
      <c r="X140" s="281"/>
      <c r="Y140" s="281"/>
      <c r="Z140" s="281"/>
      <c r="AA140" s="281"/>
      <c r="AB140" s="281"/>
      <c r="AC140" s="281"/>
      <c r="AD140" s="281"/>
      <c r="AE140" s="281"/>
      <c r="AF140" s="281"/>
      <c r="AG140" s="281"/>
      <c r="AH140" s="281"/>
      <c r="AI140" s="281"/>
      <c r="AJ140" s="281"/>
      <c r="AK140" s="281"/>
      <c r="AL140" s="281"/>
      <c r="AM140" s="281"/>
      <c r="AN140" s="281"/>
      <c r="AO140" s="281"/>
      <c r="AP140" s="281"/>
      <c r="AQ140" s="281"/>
    </row>
    <row r="141" spans="1:43" s="282" customFormat="1" ht="17.25" customHeight="1">
      <c r="A141" s="279" t="s">
        <v>510</v>
      </c>
      <c r="B141" s="279"/>
      <c r="C141" s="280" t="s">
        <v>24</v>
      </c>
      <c r="D141" s="279"/>
      <c r="E141" s="281"/>
      <c r="F141" s="281"/>
      <c r="G141" s="281"/>
      <c r="H141" s="281"/>
      <c r="I141" s="281"/>
      <c r="J141" s="281"/>
      <c r="K141" s="281"/>
      <c r="L141" s="281"/>
      <c r="M141" s="281"/>
      <c r="N141" s="281"/>
      <c r="O141" s="281"/>
      <c r="P141" s="281"/>
      <c r="Q141" s="281"/>
      <c r="R141" s="281"/>
      <c r="S141" s="281"/>
      <c r="T141" s="281"/>
      <c r="U141" s="281"/>
      <c r="V141" s="281"/>
      <c r="W141" s="281"/>
      <c r="X141" s="281"/>
      <c r="Y141" s="281"/>
      <c r="Z141" s="281"/>
      <c r="AA141" s="281"/>
      <c r="AB141" s="281"/>
      <c r="AC141" s="281"/>
      <c r="AD141" s="281"/>
      <c r="AE141" s="281"/>
      <c r="AF141" s="281"/>
      <c r="AG141" s="281"/>
      <c r="AH141" s="281"/>
      <c r="AI141" s="281"/>
      <c r="AJ141" s="281"/>
      <c r="AK141" s="281"/>
      <c r="AL141" s="281"/>
      <c r="AM141" s="281"/>
      <c r="AN141" s="281"/>
      <c r="AO141" s="281"/>
      <c r="AP141" s="281"/>
      <c r="AQ141" s="281"/>
    </row>
    <row r="142" spans="1:43" s="282" customFormat="1" ht="17.25" customHeight="1">
      <c r="A142" s="106"/>
      <c r="B142" s="279"/>
      <c r="C142" s="279" t="s">
        <v>542</v>
      </c>
      <c r="D142" s="279"/>
      <c r="E142" s="281"/>
      <c r="F142" s="281"/>
      <c r="G142" s="281"/>
      <c r="H142" s="281"/>
      <c r="I142" s="281"/>
      <c r="J142" s="281"/>
      <c r="K142" s="281"/>
      <c r="L142" s="281"/>
      <c r="M142" s="281"/>
      <c r="N142" s="281"/>
      <c r="O142" s="281"/>
      <c r="P142" s="281"/>
      <c r="Q142" s="281"/>
      <c r="R142" s="281"/>
      <c r="S142" s="281"/>
      <c r="T142" s="281"/>
      <c r="U142" s="281"/>
      <c r="V142" s="281"/>
      <c r="W142" s="281"/>
      <c r="X142" s="281"/>
      <c r="Y142" s="281"/>
      <c r="Z142" s="281"/>
      <c r="AA142" s="281"/>
      <c r="AB142" s="281"/>
      <c r="AC142" s="281"/>
      <c r="AD142" s="281"/>
      <c r="AE142" s="281"/>
      <c r="AF142" s="281"/>
      <c r="AG142" s="281"/>
      <c r="AH142" s="281"/>
      <c r="AI142" s="281"/>
      <c r="AJ142" s="281"/>
      <c r="AK142" s="281"/>
      <c r="AL142" s="281"/>
      <c r="AM142" s="281"/>
      <c r="AN142" s="281"/>
      <c r="AO142" s="281"/>
      <c r="AP142" s="281"/>
      <c r="AQ142" s="281"/>
    </row>
    <row r="143" spans="1:43" s="282" customFormat="1" ht="17.25" customHeight="1">
      <c r="A143" s="106"/>
      <c r="B143" s="279"/>
      <c r="C143" s="279" t="s">
        <v>51</v>
      </c>
      <c r="D143" s="279"/>
      <c r="E143" s="281"/>
      <c r="F143" s="281"/>
      <c r="G143" s="281"/>
      <c r="H143" s="281"/>
      <c r="I143" s="281"/>
      <c r="J143" s="281"/>
      <c r="K143" s="281"/>
      <c r="L143" s="281"/>
      <c r="M143" s="281"/>
      <c r="N143" s="281"/>
      <c r="O143" s="281"/>
      <c r="P143" s="281"/>
      <c r="Q143" s="281"/>
      <c r="R143" s="281"/>
      <c r="S143" s="281"/>
      <c r="T143" s="281"/>
      <c r="U143" s="281"/>
      <c r="V143" s="281"/>
      <c r="W143" s="281"/>
      <c r="X143" s="281"/>
      <c r="Y143" s="281"/>
      <c r="Z143" s="281"/>
      <c r="AA143" s="281"/>
      <c r="AB143" s="281"/>
      <c r="AC143" s="281"/>
      <c r="AD143" s="281"/>
      <c r="AE143" s="281"/>
      <c r="AF143" s="281"/>
      <c r="AG143" s="281"/>
      <c r="AH143" s="281"/>
      <c r="AI143" s="281"/>
      <c r="AJ143" s="281"/>
      <c r="AK143" s="281"/>
      <c r="AL143" s="281"/>
      <c r="AM143" s="281"/>
      <c r="AN143" s="281"/>
      <c r="AO143" s="281"/>
      <c r="AP143" s="281"/>
      <c r="AQ143" s="281"/>
    </row>
    <row r="144" spans="1:43" s="282" customFormat="1" ht="17.25" customHeight="1">
      <c r="A144" s="106"/>
      <c r="B144" s="279"/>
      <c r="C144" s="279" t="s">
        <v>511</v>
      </c>
      <c r="D144" s="279"/>
      <c r="E144" s="281"/>
      <c r="F144" s="281"/>
      <c r="G144" s="281"/>
      <c r="H144" s="281"/>
      <c r="I144" s="281"/>
      <c r="J144" s="281"/>
      <c r="K144" s="281"/>
      <c r="L144" s="281"/>
      <c r="M144" s="281"/>
      <c r="N144" s="281"/>
      <c r="O144" s="281"/>
      <c r="P144" s="281"/>
      <c r="Q144" s="281"/>
      <c r="R144" s="281"/>
      <c r="S144" s="281"/>
      <c r="T144" s="281"/>
      <c r="U144" s="281"/>
      <c r="V144" s="281"/>
      <c r="W144" s="281"/>
      <c r="X144" s="281"/>
      <c r="Y144" s="281"/>
      <c r="Z144" s="281"/>
      <c r="AA144" s="281"/>
      <c r="AB144" s="281"/>
      <c r="AC144" s="281"/>
      <c r="AD144" s="281"/>
      <c r="AE144" s="281"/>
      <c r="AF144" s="281"/>
      <c r="AG144" s="281"/>
      <c r="AH144" s="281"/>
      <c r="AI144" s="281"/>
      <c r="AJ144" s="281"/>
      <c r="AK144" s="281"/>
      <c r="AL144" s="281"/>
      <c r="AM144" s="281"/>
      <c r="AN144" s="281"/>
      <c r="AO144" s="281"/>
      <c r="AP144" s="281"/>
      <c r="AQ144" s="281"/>
    </row>
    <row r="145" spans="1:43" s="282" customFormat="1" ht="17.25" customHeight="1">
      <c r="A145" s="106"/>
      <c r="B145" s="279"/>
      <c r="C145" s="279"/>
      <c r="D145" s="279"/>
      <c r="E145" s="281"/>
      <c r="F145" s="281"/>
      <c r="G145" s="281"/>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row>
    <row r="146" spans="1:43" s="282" customFormat="1" ht="17.25" customHeight="1">
      <c r="A146" s="279" t="s">
        <v>512</v>
      </c>
      <c r="B146" s="279"/>
      <c r="C146" s="280" t="s">
        <v>52</v>
      </c>
      <c r="D146" s="279"/>
      <c r="E146" s="281"/>
      <c r="F146" s="281"/>
      <c r="G146" s="281"/>
      <c r="H146" s="281"/>
      <c r="I146" s="281"/>
      <c r="J146" s="281"/>
      <c r="K146" s="281"/>
      <c r="L146" s="281"/>
      <c r="M146" s="281"/>
      <c r="N146" s="281"/>
      <c r="O146" s="281"/>
      <c r="P146" s="281"/>
      <c r="Q146" s="281"/>
      <c r="R146" s="281"/>
      <c r="S146" s="281"/>
      <c r="T146" s="281"/>
      <c r="U146" s="281"/>
      <c r="V146" s="281"/>
      <c r="W146" s="281"/>
      <c r="X146" s="281"/>
      <c r="Y146" s="281"/>
      <c r="Z146" s="281"/>
      <c r="AA146" s="281"/>
      <c r="AB146" s="281"/>
      <c r="AC146" s="281"/>
      <c r="AD146" s="281"/>
      <c r="AE146" s="281"/>
      <c r="AF146" s="281"/>
      <c r="AG146" s="281"/>
      <c r="AH146" s="281"/>
      <c r="AI146" s="281"/>
      <c r="AJ146" s="281"/>
      <c r="AK146" s="281"/>
      <c r="AL146" s="281"/>
      <c r="AM146" s="281"/>
      <c r="AN146" s="281"/>
      <c r="AO146" s="281"/>
      <c r="AP146" s="281"/>
      <c r="AQ146" s="281"/>
    </row>
    <row r="147" spans="1:43" s="282" customFormat="1" ht="17.25" customHeight="1">
      <c r="A147" s="106"/>
      <c r="B147" s="279"/>
      <c r="C147" s="279" t="s">
        <v>53</v>
      </c>
      <c r="D147" s="279"/>
      <c r="E147" s="281"/>
      <c r="F147" s="281"/>
      <c r="G147" s="281"/>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row>
    <row r="148" spans="1:43" s="282" customFormat="1" ht="17.25" customHeight="1">
      <c r="A148" s="106"/>
      <c r="B148" s="279"/>
      <c r="C148" s="279" t="s">
        <v>513</v>
      </c>
      <c r="D148" s="279"/>
      <c r="E148" s="281"/>
      <c r="F148" s="281"/>
      <c r="G148" s="281"/>
      <c r="H148" s="281"/>
      <c r="I148" s="281"/>
      <c r="J148" s="281"/>
      <c r="K148" s="281"/>
      <c r="L148" s="281"/>
      <c r="M148" s="281"/>
      <c r="N148" s="281"/>
      <c r="O148" s="281"/>
      <c r="P148" s="281"/>
      <c r="Q148" s="281"/>
      <c r="R148" s="281"/>
      <c r="S148" s="281"/>
      <c r="T148" s="281"/>
      <c r="U148" s="281"/>
      <c r="V148" s="281"/>
      <c r="W148" s="281"/>
      <c r="X148" s="281"/>
      <c r="Y148" s="281"/>
      <c r="Z148" s="281"/>
      <c r="AA148" s="281"/>
      <c r="AB148" s="281"/>
      <c r="AC148" s="281"/>
      <c r="AD148" s="281"/>
      <c r="AE148" s="281"/>
      <c r="AF148" s="281"/>
      <c r="AG148" s="281"/>
      <c r="AH148" s="281"/>
      <c r="AI148" s="281"/>
      <c r="AJ148" s="281"/>
      <c r="AK148" s="281"/>
      <c r="AL148" s="281"/>
      <c r="AM148" s="281"/>
      <c r="AN148" s="281"/>
      <c r="AO148" s="281"/>
      <c r="AP148" s="281"/>
      <c r="AQ148" s="281"/>
    </row>
    <row r="149" spans="1:43" s="282" customFormat="1" ht="17.25" customHeight="1">
      <c r="A149" s="106"/>
      <c r="B149" s="279"/>
      <c r="C149" s="279" t="s">
        <v>25</v>
      </c>
      <c r="D149" s="279"/>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281"/>
      <c r="AB149" s="281"/>
      <c r="AC149" s="281"/>
      <c r="AD149" s="281"/>
      <c r="AE149" s="281"/>
      <c r="AF149" s="281"/>
      <c r="AG149" s="281"/>
      <c r="AH149" s="281"/>
      <c r="AI149" s="281"/>
      <c r="AJ149" s="281"/>
      <c r="AK149" s="281"/>
      <c r="AL149" s="281"/>
      <c r="AM149" s="281"/>
      <c r="AN149" s="281"/>
      <c r="AO149" s="281"/>
      <c r="AP149" s="281"/>
      <c r="AQ149" s="281"/>
    </row>
    <row r="150" spans="1:43" s="282" customFormat="1" ht="17.25" customHeight="1">
      <c r="A150" s="106"/>
      <c r="B150" s="279"/>
      <c r="C150" s="279" t="s">
        <v>514</v>
      </c>
      <c r="D150" s="279"/>
      <c r="E150" s="281"/>
      <c r="F150" s="281"/>
      <c r="G150" s="281"/>
      <c r="H150" s="281"/>
      <c r="I150" s="281"/>
      <c r="J150" s="281"/>
      <c r="K150" s="281"/>
      <c r="L150" s="281"/>
      <c r="M150" s="281"/>
      <c r="N150" s="281"/>
      <c r="O150" s="281"/>
      <c r="P150" s="281"/>
      <c r="Q150" s="281"/>
      <c r="R150" s="281"/>
      <c r="S150" s="281"/>
      <c r="T150" s="281"/>
      <c r="U150" s="281"/>
      <c r="V150" s="281"/>
      <c r="W150" s="281"/>
      <c r="X150" s="281"/>
      <c r="Y150" s="281"/>
      <c r="Z150" s="281"/>
      <c r="AA150" s="281"/>
      <c r="AB150" s="281"/>
      <c r="AC150" s="281"/>
      <c r="AD150" s="281"/>
      <c r="AE150" s="281"/>
      <c r="AF150" s="281"/>
      <c r="AG150" s="281"/>
      <c r="AH150" s="281"/>
      <c r="AI150" s="281"/>
      <c r="AJ150" s="281"/>
      <c r="AK150" s="281"/>
      <c r="AL150" s="281"/>
      <c r="AM150" s="281"/>
      <c r="AN150" s="281"/>
      <c r="AO150" s="281"/>
      <c r="AP150" s="281"/>
      <c r="AQ150" s="281"/>
    </row>
    <row r="151" spans="1:43" s="282" customFormat="1" ht="17.25" customHeight="1">
      <c r="A151" s="106"/>
      <c r="B151" s="279"/>
      <c r="C151" s="279"/>
      <c r="D151" s="279"/>
      <c r="E151" s="281"/>
      <c r="F151" s="281"/>
      <c r="G151" s="281"/>
      <c r="H151" s="281"/>
      <c r="I151" s="281"/>
      <c r="J151" s="281"/>
      <c r="K151" s="281"/>
      <c r="L151" s="281"/>
      <c r="M151" s="281"/>
      <c r="N151" s="281"/>
      <c r="O151" s="281"/>
      <c r="P151" s="281"/>
      <c r="Q151" s="281"/>
      <c r="R151" s="281"/>
      <c r="S151" s="281"/>
      <c r="T151" s="281"/>
      <c r="U151" s="281"/>
      <c r="V151" s="281"/>
      <c r="W151" s="281"/>
      <c r="X151" s="281"/>
      <c r="Y151" s="281"/>
      <c r="Z151" s="281"/>
      <c r="AA151" s="281"/>
      <c r="AB151" s="281"/>
      <c r="AC151" s="281"/>
      <c r="AD151" s="281"/>
      <c r="AE151" s="281"/>
      <c r="AF151" s="281"/>
      <c r="AG151" s="281"/>
      <c r="AH151" s="281"/>
      <c r="AI151" s="281"/>
      <c r="AJ151" s="281"/>
      <c r="AK151" s="281"/>
      <c r="AL151" s="281"/>
      <c r="AM151" s="281"/>
      <c r="AN151" s="281"/>
      <c r="AO151" s="281"/>
      <c r="AP151" s="281"/>
      <c r="AQ151" s="281"/>
    </row>
    <row r="152" spans="1:43" s="282" customFormat="1" ht="17.25" customHeight="1">
      <c r="A152" s="279" t="s">
        <v>515</v>
      </c>
      <c r="B152" s="279"/>
      <c r="C152" s="280" t="s">
        <v>19</v>
      </c>
      <c r="D152" s="279"/>
      <c r="E152" s="281"/>
      <c r="F152" s="281"/>
      <c r="G152" s="281"/>
      <c r="H152" s="281"/>
      <c r="I152" s="281"/>
      <c r="J152" s="281"/>
      <c r="K152" s="281"/>
      <c r="L152" s="281"/>
      <c r="M152" s="281"/>
      <c r="N152" s="281"/>
      <c r="O152" s="281"/>
      <c r="P152" s="281"/>
      <c r="Q152" s="281"/>
      <c r="R152" s="281"/>
      <c r="S152" s="281"/>
      <c r="T152" s="281"/>
      <c r="U152" s="281"/>
      <c r="V152" s="281"/>
      <c r="W152" s="281"/>
      <c r="X152" s="281"/>
      <c r="Y152" s="281"/>
      <c r="Z152" s="281"/>
      <c r="AA152" s="281"/>
      <c r="AB152" s="281"/>
      <c r="AC152" s="281"/>
      <c r="AD152" s="281"/>
      <c r="AE152" s="281"/>
      <c r="AF152" s="281"/>
      <c r="AG152" s="281"/>
      <c r="AH152" s="281"/>
      <c r="AI152" s="281"/>
      <c r="AJ152" s="281"/>
      <c r="AK152" s="281"/>
      <c r="AL152" s="281"/>
      <c r="AM152" s="281"/>
      <c r="AN152" s="281"/>
      <c r="AO152" s="281"/>
      <c r="AP152" s="281"/>
      <c r="AQ152" s="281"/>
    </row>
    <row r="153" spans="1:43" s="282" customFormat="1" ht="17.25" customHeight="1">
      <c r="A153" s="106"/>
      <c r="B153" s="279"/>
      <c r="C153" s="279" t="s">
        <v>26</v>
      </c>
      <c r="D153" s="279"/>
      <c r="E153" s="281"/>
      <c r="F153" s="281"/>
      <c r="G153" s="281"/>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row>
    <row r="154" spans="1:43" s="282" customFormat="1" ht="17.25" customHeight="1">
      <c r="A154" s="106"/>
      <c r="B154" s="279"/>
      <c r="C154" s="279" t="s">
        <v>92</v>
      </c>
      <c r="D154" s="279"/>
      <c r="E154" s="281"/>
      <c r="F154" s="281"/>
      <c r="G154" s="281"/>
      <c r="H154" s="281"/>
      <c r="I154" s="281"/>
      <c r="J154" s="281"/>
      <c r="K154" s="281"/>
      <c r="L154" s="281"/>
      <c r="M154" s="281"/>
      <c r="N154" s="281"/>
      <c r="O154" s="281"/>
      <c r="P154" s="281"/>
      <c r="Q154" s="281"/>
      <c r="R154" s="281"/>
      <c r="S154" s="281"/>
      <c r="T154" s="281"/>
      <c r="U154" s="281"/>
      <c r="V154" s="281"/>
      <c r="W154" s="281"/>
      <c r="X154" s="281"/>
      <c r="Y154" s="281"/>
      <c r="Z154" s="281"/>
      <c r="AA154" s="281"/>
      <c r="AB154" s="281"/>
      <c r="AC154" s="281"/>
      <c r="AD154" s="281"/>
      <c r="AE154" s="281"/>
      <c r="AF154" s="281"/>
      <c r="AG154" s="281"/>
      <c r="AH154" s="281"/>
      <c r="AI154" s="281"/>
      <c r="AJ154" s="281"/>
      <c r="AK154" s="281"/>
      <c r="AL154" s="281"/>
      <c r="AM154" s="281"/>
      <c r="AN154" s="281"/>
      <c r="AO154" s="281"/>
      <c r="AP154" s="281"/>
      <c r="AQ154" s="281"/>
    </row>
    <row r="155" spans="1:43" s="282" customFormat="1" ht="17.25" customHeight="1">
      <c r="A155" s="106"/>
      <c r="B155" s="279"/>
      <c r="C155" s="279"/>
      <c r="D155" s="279"/>
      <c r="E155" s="281"/>
      <c r="F155" s="281"/>
      <c r="G155" s="281"/>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row>
    <row r="156" spans="1:43" s="282" customFormat="1" ht="17.25" customHeight="1">
      <c r="A156" s="279" t="s">
        <v>516</v>
      </c>
      <c r="B156" s="279"/>
      <c r="C156" s="280" t="s">
        <v>27</v>
      </c>
      <c r="D156" s="279"/>
      <c r="E156" s="281"/>
      <c r="F156" s="281"/>
      <c r="G156" s="281"/>
      <c r="H156" s="281"/>
      <c r="I156" s="281"/>
      <c r="J156" s="281"/>
      <c r="K156" s="281"/>
      <c r="L156" s="281"/>
      <c r="M156" s="281"/>
      <c r="N156" s="281"/>
      <c r="O156" s="281"/>
      <c r="P156" s="281"/>
      <c r="Q156" s="281"/>
      <c r="R156" s="281"/>
      <c r="S156" s="281"/>
      <c r="T156" s="281"/>
      <c r="U156" s="281"/>
      <c r="V156" s="281"/>
      <c r="W156" s="281"/>
      <c r="X156" s="281"/>
      <c r="Y156" s="281"/>
      <c r="Z156" s="281"/>
      <c r="AA156" s="281"/>
      <c r="AB156" s="281"/>
      <c r="AC156" s="281"/>
      <c r="AD156" s="281"/>
      <c r="AE156" s="281"/>
      <c r="AF156" s="281"/>
      <c r="AG156" s="281"/>
      <c r="AH156" s="281"/>
      <c r="AI156" s="281"/>
      <c r="AJ156" s="281"/>
      <c r="AK156" s="281"/>
      <c r="AL156" s="281"/>
      <c r="AM156" s="281"/>
      <c r="AN156" s="281"/>
      <c r="AO156" s="281"/>
      <c r="AP156" s="281"/>
      <c r="AQ156" s="281"/>
    </row>
    <row r="157" spans="1:43" s="282" customFormat="1" ht="17.25" customHeight="1">
      <c r="A157" s="106"/>
      <c r="B157" s="279"/>
      <c r="C157" s="279" t="s">
        <v>54</v>
      </c>
      <c r="D157" s="279"/>
      <c r="E157" s="281"/>
      <c r="F157" s="281"/>
      <c r="G157" s="281"/>
      <c r="H157" s="281"/>
      <c r="I157" s="281"/>
      <c r="J157" s="281"/>
      <c r="K157" s="281"/>
      <c r="L157" s="281"/>
      <c r="M157" s="281"/>
      <c r="N157" s="281"/>
      <c r="O157" s="281"/>
      <c r="P157" s="281"/>
      <c r="Q157" s="281"/>
      <c r="R157" s="281"/>
      <c r="S157" s="281"/>
      <c r="T157" s="281"/>
      <c r="U157" s="281"/>
      <c r="V157" s="281"/>
      <c r="W157" s="281"/>
      <c r="X157" s="281"/>
      <c r="Y157" s="281"/>
      <c r="Z157" s="281"/>
      <c r="AA157" s="281"/>
      <c r="AB157" s="281"/>
      <c r="AC157" s="281"/>
      <c r="AD157" s="281"/>
      <c r="AE157" s="281"/>
      <c r="AF157" s="281"/>
      <c r="AG157" s="281"/>
      <c r="AH157" s="281"/>
      <c r="AI157" s="281"/>
      <c r="AJ157" s="281"/>
      <c r="AK157" s="281"/>
      <c r="AL157" s="281"/>
      <c r="AM157" s="281"/>
      <c r="AN157" s="281"/>
      <c r="AO157" s="281"/>
      <c r="AP157" s="281"/>
      <c r="AQ157" s="281"/>
    </row>
    <row r="158" spans="1:43" s="282" customFormat="1" ht="17.25" customHeight="1">
      <c r="A158" s="106"/>
      <c r="B158" s="279"/>
      <c r="C158" s="279" t="s">
        <v>517</v>
      </c>
      <c r="D158" s="279"/>
      <c r="E158" s="281"/>
      <c r="F158" s="281"/>
      <c r="G158" s="281"/>
      <c r="H158" s="281"/>
      <c r="I158" s="281"/>
      <c r="J158" s="281"/>
      <c r="K158" s="281"/>
      <c r="L158" s="281"/>
      <c r="M158" s="281"/>
      <c r="N158" s="281"/>
      <c r="O158" s="281"/>
      <c r="P158" s="281"/>
      <c r="Q158" s="281"/>
      <c r="R158" s="281"/>
      <c r="S158" s="281"/>
      <c r="T158" s="281"/>
      <c r="U158" s="281"/>
      <c r="V158" s="281"/>
      <c r="W158" s="281"/>
      <c r="X158" s="281"/>
      <c r="Y158" s="281"/>
      <c r="Z158" s="281"/>
      <c r="AA158" s="281"/>
      <c r="AB158" s="281"/>
      <c r="AC158" s="281"/>
      <c r="AD158" s="281"/>
      <c r="AE158" s="281"/>
      <c r="AF158" s="281"/>
      <c r="AG158" s="281"/>
      <c r="AH158" s="281"/>
      <c r="AI158" s="281"/>
      <c r="AJ158" s="281"/>
      <c r="AK158" s="281"/>
      <c r="AL158" s="281"/>
      <c r="AM158" s="281"/>
      <c r="AN158" s="281"/>
      <c r="AO158" s="281"/>
      <c r="AP158" s="281"/>
      <c r="AQ158" s="281"/>
    </row>
    <row r="159" spans="1:43" s="282" customFormat="1" ht="17.25" customHeight="1">
      <c r="A159" s="106"/>
      <c r="B159" s="279"/>
      <c r="C159" s="279"/>
      <c r="D159" s="279"/>
      <c r="E159" s="281"/>
      <c r="F159" s="281"/>
      <c r="G159" s="281"/>
      <c r="H159" s="281"/>
      <c r="I159" s="281"/>
      <c r="J159" s="281"/>
      <c r="K159" s="281"/>
      <c r="L159" s="281"/>
      <c r="M159" s="281"/>
      <c r="N159" s="281"/>
      <c r="O159" s="281"/>
      <c r="P159" s="281"/>
      <c r="Q159" s="281"/>
      <c r="R159" s="281"/>
      <c r="S159" s="281"/>
      <c r="T159" s="281"/>
      <c r="U159" s="281"/>
      <c r="V159" s="281"/>
      <c r="W159" s="281"/>
      <c r="X159" s="281"/>
      <c r="Y159" s="281"/>
      <c r="Z159" s="281"/>
      <c r="AA159" s="281"/>
      <c r="AB159" s="281"/>
      <c r="AC159" s="281"/>
      <c r="AD159" s="281"/>
      <c r="AE159" s="281"/>
      <c r="AF159" s="281"/>
      <c r="AG159" s="281"/>
      <c r="AH159" s="281"/>
      <c r="AI159" s="281"/>
      <c r="AJ159" s="281"/>
      <c r="AK159" s="281"/>
      <c r="AL159" s="281"/>
      <c r="AM159" s="281"/>
      <c r="AN159" s="281"/>
      <c r="AO159" s="281"/>
      <c r="AP159" s="281"/>
      <c r="AQ159" s="281"/>
    </row>
    <row r="160" spans="1:43" s="282" customFormat="1" ht="17.25" customHeight="1">
      <c r="A160" s="279" t="s">
        <v>518</v>
      </c>
      <c r="B160" s="279"/>
      <c r="C160" s="280" t="s">
        <v>20</v>
      </c>
      <c r="D160" s="279"/>
      <c r="E160" s="281"/>
      <c r="F160" s="281"/>
      <c r="G160" s="281"/>
      <c r="H160" s="281"/>
      <c r="I160" s="281"/>
      <c r="J160" s="281"/>
      <c r="K160" s="281"/>
      <c r="L160" s="281"/>
      <c r="M160" s="281"/>
      <c r="N160" s="281"/>
      <c r="O160" s="281"/>
      <c r="P160" s="281"/>
      <c r="Q160" s="281"/>
      <c r="R160" s="281"/>
      <c r="S160" s="281"/>
      <c r="T160" s="281"/>
      <c r="U160" s="281"/>
      <c r="V160" s="281"/>
      <c r="W160" s="281"/>
      <c r="X160" s="281"/>
      <c r="Y160" s="281"/>
      <c r="Z160" s="281"/>
      <c r="AA160" s="281"/>
      <c r="AB160" s="281"/>
      <c r="AC160" s="281"/>
      <c r="AD160" s="281"/>
      <c r="AE160" s="281"/>
      <c r="AF160" s="281"/>
      <c r="AG160" s="281"/>
      <c r="AH160" s="281"/>
      <c r="AI160" s="281"/>
      <c r="AJ160" s="281"/>
      <c r="AK160" s="281"/>
      <c r="AL160" s="281"/>
      <c r="AM160" s="281"/>
      <c r="AN160" s="281"/>
      <c r="AO160" s="281"/>
      <c r="AP160" s="281"/>
      <c r="AQ160" s="281"/>
    </row>
    <row r="161" spans="1:43" s="282" customFormat="1" ht="17.25" customHeight="1">
      <c r="A161" s="106"/>
      <c r="B161" s="279"/>
      <c r="C161" s="279" t="s">
        <v>55</v>
      </c>
      <c r="D161" s="279"/>
      <c r="E161" s="281"/>
      <c r="F161" s="281"/>
      <c r="G161" s="281"/>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row>
    <row r="162" spans="1:43" s="282" customFormat="1" ht="17.25" customHeight="1">
      <c r="A162" s="106"/>
      <c r="B162" s="279"/>
      <c r="C162" s="279" t="s">
        <v>220</v>
      </c>
      <c r="D162" s="279"/>
      <c r="E162" s="281"/>
      <c r="F162" s="281"/>
      <c r="G162" s="281"/>
      <c r="H162" s="281"/>
      <c r="I162" s="281"/>
      <c r="J162" s="281"/>
      <c r="K162" s="281"/>
      <c r="L162" s="281"/>
      <c r="M162" s="281"/>
      <c r="N162" s="281"/>
      <c r="O162" s="281"/>
      <c r="P162" s="281"/>
      <c r="Q162" s="281"/>
      <c r="R162" s="281"/>
      <c r="S162" s="281"/>
      <c r="T162" s="281"/>
      <c r="U162" s="281"/>
      <c r="V162" s="281"/>
      <c r="W162" s="281"/>
      <c r="X162" s="281"/>
      <c r="Y162" s="281"/>
      <c r="Z162" s="281"/>
      <c r="AA162" s="281"/>
      <c r="AB162" s="281"/>
      <c r="AC162" s="281"/>
      <c r="AD162" s="281"/>
      <c r="AE162" s="281"/>
      <c r="AF162" s="281"/>
      <c r="AG162" s="281"/>
      <c r="AH162" s="281"/>
      <c r="AI162" s="281"/>
      <c r="AJ162" s="281"/>
      <c r="AK162" s="281"/>
      <c r="AL162" s="281"/>
      <c r="AM162" s="281"/>
      <c r="AN162" s="281"/>
      <c r="AO162" s="281"/>
      <c r="AP162" s="281"/>
      <c r="AQ162" s="281"/>
    </row>
    <row r="163" spans="1:43" s="282" customFormat="1" ht="17.25" customHeight="1">
      <c r="A163" s="106"/>
      <c r="B163" s="279"/>
      <c r="C163" s="279"/>
      <c r="D163" s="279"/>
      <c r="E163" s="281"/>
      <c r="F163" s="281"/>
      <c r="G163" s="281"/>
      <c r="H163" s="281"/>
      <c r="I163" s="281"/>
      <c r="J163" s="281"/>
      <c r="K163" s="281"/>
      <c r="L163" s="281"/>
      <c r="M163" s="281"/>
      <c r="N163" s="281"/>
      <c r="O163" s="281"/>
      <c r="P163" s="281"/>
      <c r="Q163" s="281"/>
      <c r="R163" s="281"/>
      <c r="S163" s="281"/>
      <c r="T163" s="281"/>
      <c r="U163" s="281"/>
      <c r="V163" s="281"/>
      <c r="W163" s="281"/>
      <c r="X163" s="281"/>
      <c r="Y163" s="281"/>
      <c r="Z163" s="281"/>
      <c r="AA163" s="281"/>
      <c r="AB163" s="281"/>
      <c r="AC163" s="281"/>
      <c r="AD163" s="281"/>
      <c r="AE163" s="281"/>
      <c r="AF163" s="281"/>
      <c r="AG163" s="281"/>
      <c r="AH163" s="281"/>
      <c r="AI163" s="281"/>
      <c r="AJ163" s="281"/>
      <c r="AK163" s="281"/>
      <c r="AL163" s="281"/>
      <c r="AM163" s="281"/>
      <c r="AN163" s="281"/>
      <c r="AO163" s="281"/>
      <c r="AP163" s="281"/>
      <c r="AQ163" s="281"/>
    </row>
    <row r="164" spans="1:43" s="282" customFormat="1" ht="17.25" customHeight="1">
      <c r="A164" s="279" t="s">
        <v>519</v>
      </c>
      <c r="B164" s="279"/>
      <c r="C164" s="280" t="s">
        <v>28</v>
      </c>
      <c r="D164" s="279"/>
      <c r="E164" s="281"/>
      <c r="F164" s="281"/>
      <c r="G164" s="281"/>
      <c r="H164" s="281"/>
      <c r="I164" s="281"/>
      <c r="J164" s="281"/>
      <c r="K164" s="281"/>
      <c r="L164" s="281"/>
      <c r="M164" s="281"/>
      <c r="N164" s="281"/>
      <c r="O164" s="281"/>
      <c r="P164" s="281"/>
      <c r="Q164" s="281"/>
      <c r="R164" s="281"/>
      <c r="S164" s="281"/>
      <c r="T164" s="281"/>
      <c r="U164" s="281"/>
      <c r="V164" s="281"/>
      <c r="W164" s="281"/>
      <c r="X164" s="281"/>
      <c r="Y164" s="281"/>
      <c r="Z164" s="281"/>
      <c r="AA164" s="281"/>
      <c r="AB164" s="281"/>
      <c r="AC164" s="281"/>
      <c r="AD164" s="281"/>
      <c r="AE164" s="281"/>
      <c r="AF164" s="281"/>
      <c r="AG164" s="281"/>
      <c r="AH164" s="281"/>
      <c r="AI164" s="281"/>
      <c r="AJ164" s="281"/>
      <c r="AK164" s="281"/>
      <c r="AL164" s="281"/>
      <c r="AM164" s="281"/>
      <c r="AN164" s="281"/>
      <c r="AO164" s="281"/>
      <c r="AP164" s="281"/>
      <c r="AQ164" s="281"/>
    </row>
    <row r="165" spans="1:43" s="282" customFormat="1" ht="17.25" customHeight="1">
      <c r="A165" s="106"/>
      <c r="B165" s="279"/>
      <c r="C165" s="279" t="s">
        <v>546</v>
      </c>
      <c r="D165" s="279"/>
      <c r="E165" s="281"/>
      <c r="F165" s="281"/>
      <c r="G165" s="281"/>
      <c r="H165" s="281"/>
      <c r="I165" s="281"/>
      <c r="J165" s="281"/>
      <c r="K165" s="281"/>
      <c r="L165" s="281"/>
      <c r="M165" s="281"/>
      <c r="N165" s="281"/>
      <c r="O165" s="281"/>
      <c r="P165" s="281"/>
      <c r="Q165" s="281"/>
      <c r="R165" s="281"/>
      <c r="S165" s="281"/>
      <c r="T165" s="281"/>
      <c r="U165" s="281"/>
      <c r="V165" s="281"/>
      <c r="W165" s="281"/>
      <c r="X165" s="281"/>
      <c r="Y165" s="281"/>
      <c r="Z165" s="281"/>
      <c r="AA165" s="281"/>
      <c r="AB165" s="281"/>
      <c r="AC165" s="281"/>
      <c r="AD165" s="281"/>
      <c r="AE165" s="281"/>
      <c r="AF165" s="281"/>
      <c r="AG165" s="281"/>
      <c r="AH165" s="281"/>
      <c r="AI165" s="281"/>
      <c r="AJ165" s="281"/>
      <c r="AK165" s="281"/>
      <c r="AL165" s="281"/>
      <c r="AM165" s="281"/>
      <c r="AN165" s="281"/>
      <c r="AO165" s="281"/>
      <c r="AP165" s="281"/>
      <c r="AQ165" s="281"/>
    </row>
    <row r="166" spans="1:43" s="282" customFormat="1" ht="17.25" customHeight="1">
      <c r="A166" s="106"/>
      <c r="B166" s="279"/>
      <c r="C166" s="279" t="s">
        <v>547</v>
      </c>
      <c r="D166" s="279"/>
      <c r="E166" s="281"/>
      <c r="F166" s="281"/>
      <c r="G166" s="281"/>
      <c r="H166" s="281"/>
      <c r="I166" s="281"/>
      <c r="J166" s="281"/>
      <c r="K166" s="281"/>
      <c r="L166" s="281"/>
      <c r="M166" s="281"/>
      <c r="N166" s="281"/>
      <c r="O166" s="281"/>
      <c r="P166" s="281"/>
      <c r="Q166" s="281"/>
      <c r="R166" s="281"/>
      <c r="S166" s="281"/>
      <c r="T166" s="281"/>
      <c r="U166" s="281"/>
      <c r="V166" s="281"/>
      <c r="W166" s="281"/>
      <c r="X166" s="281"/>
      <c r="Y166" s="281"/>
      <c r="Z166" s="281"/>
      <c r="AA166" s="281"/>
      <c r="AB166" s="281"/>
      <c r="AC166" s="281"/>
      <c r="AD166" s="281"/>
      <c r="AE166" s="281"/>
      <c r="AF166" s="281"/>
      <c r="AG166" s="281"/>
      <c r="AH166" s="281"/>
      <c r="AI166" s="281"/>
      <c r="AJ166" s="281"/>
      <c r="AK166" s="281"/>
      <c r="AL166" s="281"/>
      <c r="AM166" s="281"/>
      <c r="AN166" s="281"/>
      <c r="AO166" s="281"/>
      <c r="AP166" s="281"/>
      <c r="AQ166" s="281"/>
    </row>
    <row r="167" spans="1:43" s="282" customFormat="1" ht="17.25" customHeight="1">
      <c r="A167" s="106"/>
      <c r="B167" s="279"/>
      <c r="C167" s="279"/>
      <c r="D167" s="279"/>
      <c r="E167" s="281"/>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C167" s="281"/>
      <c r="AD167" s="281"/>
      <c r="AE167" s="281"/>
      <c r="AF167" s="281"/>
      <c r="AG167" s="281"/>
      <c r="AH167" s="281"/>
      <c r="AI167" s="281"/>
      <c r="AJ167" s="281"/>
      <c r="AK167" s="281"/>
      <c r="AL167" s="281"/>
      <c r="AM167" s="281"/>
      <c r="AN167" s="281"/>
      <c r="AO167" s="281"/>
      <c r="AP167" s="281"/>
      <c r="AQ167" s="281"/>
    </row>
    <row r="168" spans="1:43" s="282" customFormat="1" ht="17.25" customHeight="1">
      <c r="A168" s="279" t="s">
        <v>520</v>
      </c>
      <c r="B168" s="279"/>
      <c r="C168" s="280" t="s">
        <v>21</v>
      </c>
      <c r="D168" s="279"/>
      <c r="E168" s="281"/>
      <c r="F168" s="281"/>
      <c r="G168" s="281"/>
      <c r="H168" s="281"/>
      <c r="I168" s="281"/>
      <c r="J168" s="281"/>
      <c r="K168" s="281"/>
      <c r="L168" s="281"/>
      <c r="M168" s="281"/>
      <c r="N168" s="281"/>
      <c r="O168" s="281"/>
      <c r="P168" s="281"/>
      <c r="Q168" s="281"/>
      <c r="R168" s="281"/>
      <c r="S168" s="281"/>
      <c r="T168" s="281"/>
      <c r="U168" s="281"/>
      <c r="V168" s="281"/>
      <c r="W168" s="281"/>
      <c r="X168" s="281"/>
      <c r="Y168" s="281"/>
      <c r="Z168" s="281"/>
      <c r="AA168" s="281"/>
      <c r="AB168" s="281"/>
      <c r="AC168" s="281"/>
      <c r="AD168" s="281"/>
      <c r="AE168" s="281"/>
      <c r="AF168" s="281"/>
      <c r="AG168" s="281"/>
      <c r="AH168" s="281"/>
      <c r="AI168" s="281"/>
      <c r="AJ168" s="281"/>
      <c r="AK168" s="281"/>
      <c r="AL168" s="281"/>
      <c r="AM168" s="281"/>
      <c r="AN168" s="281"/>
      <c r="AO168" s="281"/>
      <c r="AP168" s="281"/>
      <c r="AQ168" s="281"/>
    </row>
    <row r="169" spans="1:43" s="282" customFormat="1" ht="17.25" customHeight="1">
      <c r="A169" s="106"/>
      <c r="B169" s="279"/>
      <c r="C169" s="279" t="s">
        <v>221</v>
      </c>
      <c r="D169" s="279"/>
      <c r="E169" s="281"/>
      <c r="F169" s="281"/>
      <c r="G169" s="281"/>
      <c r="H169" s="281"/>
      <c r="I169" s="281"/>
      <c r="J169" s="281"/>
      <c r="K169" s="281"/>
      <c r="L169" s="281"/>
      <c r="M169" s="281"/>
      <c r="N169" s="281"/>
      <c r="O169" s="281"/>
      <c r="P169" s="281"/>
      <c r="Q169" s="281"/>
      <c r="R169" s="281"/>
      <c r="S169" s="281"/>
      <c r="T169" s="281"/>
      <c r="U169" s="281"/>
      <c r="V169" s="281"/>
      <c r="W169" s="281"/>
      <c r="X169" s="281"/>
      <c r="Y169" s="281"/>
      <c r="Z169" s="281"/>
      <c r="AA169" s="281"/>
      <c r="AB169" s="281"/>
      <c r="AC169" s="281"/>
      <c r="AD169" s="281"/>
      <c r="AE169" s="281"/>
      <c r="AF169" s="281"/>
      <c r="AG169" s="281"/>
      <c r="AH169" s="281"/>
      <c r="AI169" s="281"/>
      <c r="AJ169" s="281"/>
      <c r="AK169" s="281"/>
      <c r="AL169" s="281"/>
      <c r="AM169" s="281"/>
      <c r="AN169" s="281"/>
      <c r="AO169" s="281"/>
      <c r="AP169" s="281"/>
      <c r="AQ169" s="281"/>
    </row>
    <row r="170" spans="1:43" s="282" customFormat="1" ht="17.25" customHeight="1">
      <c r="A170" s="106"/>
      <c r="B170" s="279"/>
      <c r="C170" s="106" t="s">
        <v>22</v>
      </c>
      <c r="D170" s="279"/>
      <c r="E170" s="281"/>
      <c r="F170" s="281"/>
      <c r="G170" s="281"/>
      <c r="H170" s="281"/>
      <c r="I170" s="281"/>
      <c r="J170" s="281"/>
      <c r="K170" s="281"/>
      <c r="L170" s="281"/>
      <c r="M170" s="281"/>
      <c r="N170" s="281"/>
      <c r="O170" s="281"/>
      <c r="P170" s="281"/>
      <c r="Q170" s="281"/>
      <c r="R170" s="281"/>
      <c r="S170" s="281"/>
      <c r="T170" s="281"/>
      <c r="U170" s="281"/>
      <c r="V170" s="281"/>
      <c r="W170" s="281"/>
      <c r="X170" s="281"/>
      <c r="Y170" s="281"/>
      <c r="Z170" s="281"/>
      <c r="AA170" s="281"/>
      <c r="AB170" s="281"/>
      <c r="AC170" s="281"/>
      <c r="AD170" s="281"/>
      <c r="AE170" s="281"/>
      <c r="AF170" s="281"/>
      <c r="AG170" s="281"/>
      <c r="AH170" s="281"/>
      <c r="AI170" s="281"/>
      <c r="AJ170" s="281"/>
      <c r="AK170" s="281"/>
      <c r="AL170" s="281"/>
      <c r="AM170" s="281"/>
      <c r="AN170" s="281"/>
      <c r="AO170" s="281"/>
      <c r="AP170" s="281"/>
      <c r="AQ170" s="281"/>
    </row>
    <row r="171" spans="1:43" s="282" customFormat="1" ht="17.25" customHeight="1">
      <c r="A171" s="106"/>
      <c r="B171" s="279"/>
      <c r="C171" s="279"/>
      <c r="D171" s="279"/>
      <c r="E171" s="281"/>
      <c r="F171" s="281"/>
      <c r="G171" s="281"/>
      <c r="H171" s="281"/>
      <c r="I171" s="281"/>
      <c r="J171" s="281"/>
      <c r="K171" s="281"/>
      <c r="L171" s="281"/>
      <c r="M171" s="281"/>
      <c r="N171" s="281"/>
      <c r="O171" s="281"/>
      <c r="P171" s="281"/>
      <c r="Q171" s="281"/>
      <c r="R171" s="281"/>
      <c r="S171" s="281"/>
      <c r="T171" s="281"/>
      <c r="U171" s="281"/>
      <c r="V171" s="281"/>
      <c r="W171" s="281"/>
      <c r="X171" s="281"/>
      <c r="Y171" s="281"/>
      <c r="Z171" s="281"/>
      <c r="AA171" s="281"/>
      <c r="AB171" s="281"/>
      <c r="AC171" s="281"/>
      <c r="AD171" s="281"/>
      <c r="AE171" s="281"/>
      <c r="AF171" s="281"/>
      <c r="AG171" s="281"/>
      <c r="AH171" s="281"/>
      <c r="AI171" s="281"/>
      <c r="AJ171" s="281"/>
      <c r="AK171" s="281"/>
      <c r="AL171" s="281"/>
      <c r="AM171" s="281"/>
      <c r="AN171" s="281"/>
      <c r="AO171" s="281"/>
      <c r="AP171" s="281"/>
      <c r="AQ171" s="281"/>
    </row>
    <row r="172" spans="1:43" s="282" customFormat="1" ht="17.25" customHeight="1">
      <c r="A172" s="279" t="s">
        <v>521</v>
      </c>
      <c r="B172" s="279"/>
      <c r="C172" s="280" t="s">
        <v>23</v>
      </c>
      <c r="D172" s="279"/>
      <c r="E172" s="281"/>
      <c r="F172" s="281"/>
      <c r="G172" s="281"/>
      <c r="H172" s="281"/>
      <c r="I172" s="281"/>
      <c r="J172" s="281"/>
      <c r="K172" s="281"/>
      <c r="L172" s="281"/>
      <c r="M172" s="281"/>
      <c r="N172" s="281"/>
      <c r="O172" s="281"/>
      <c r="P172" s="281"/>
      <c r="Q172" s="281"/>
      <c r="R172" s="281"/>
      <c r="S172" s="281"/>
      <c r="T172" s="281"/>
      <c r="U172" s="281"/>
      <c r="V172" s="281"/>
      <c r="W172" s="281"/>
      <c r="X172" s="281"/>
      <c r="Y172" s="281"/>
      <c r="Z172" s="281"/>
      <c r="AA172" s="281"/>
      <c r="AB172" s="281"/>
      <c r="AC172" s="281"/>
      <c r="AD172" s="281"/>
      <c r="AE172" s="281"/>
      <c r="AF172" s="281"/>
      <c r="AG172" s="281"/>
      <c r="AH172" s="281"/>
      <c r="AI172" s="281"/>
      <c r="AJ172" s="281"/>
      <c r="AK172" s="281"/>
      <c r="AL172" s="281"/>
      <c r="AM172" s="281"/>
      <c r="AN172" s="281"/>
      <c r="AO172" s="281"/>
      <c r="AP172" s="281"/>
      <c r="AQ172" s="281"/>
    </row>
    <row r="173" spans="1:43" s="282" customFormat="1" ht="17.25" customHeight="1">
      <c r="A173" s="106"/>
      <c r="B173" s="279"/>
      <c r="C173" s="279" t="s">
        <v>91</v>
      </c>
      <c r="D173" s="279"/>
      <c r="E173" s="281"/>
      <c r="F173" s="281"/>
      <c r="G173" s="281"/>
      <c r="H173" s="281"/>
      <c r="I173" s="281"/>
      <c r="J173" s="281"/>
      <c r="K173" s="281"/>
      <c r="L173" s="281"/>
      <c r="M173" s="281"/>
      <c r="N173" s="281"/>
      <c r="O173" s="281"/>
      <c r="P173" s="281"/>
      <c r="Q173" s="281"/>
      <c r="R173" s="281"/>
      <c r="S173" s="281"/>
      <c r="T173" s="281"/>
      <c r="U173" s="281"/>
      <c r="V173" s="281"/>
      <c r="W173" s="281"/>
      <c r="X173" s="281"/>
      <c r="Y173" s="281"/>
      <c r="Z173" s="281"/>
      <c r="AA173" s="281"/>
      <c r="AB173" s="281"/>
      <c r="AC173" s="281"/>
      <c r="AD173" s="281"/>
      <c r="AE173" s="281"/>
      <c r="AF173" s="281"/>
      <c r="AG173" s="281"/>
      <c r="AH173" s="281"/>
      <c r="AI173" s="281"/>
      <c r="AJ173" s="281"/>
      <c r="AK173" s="281"/>
      <c r="AL173" s="281"/>
      <c r="AM173" s="281"/>
      <c r="AN173" s="281"/>
      <c r="AO173" s="281"/>
      <c r="AP173" s="281"/>
      <c r="AQ173" s="281"/>
    </row>
    <row r="174" spans="1:43" s="282" customFormat="1" ht="17.25" customHeight="1">
      <c r="A174" s="106"/>
      <c r="B174" s="279"/>
      <c r="C174" s="279" t="s">
        <v>88</v>
      </c>
      <c r="D174" s="279"/>
      <c r="E174" s="281"/>
      <c r="F174" s="281"/>
      <c r="G174" s="281"/>
      <c r="H174" s="281"/>
      <c r="I174" s="281"/>
      <c r="J174" s="281"/>
      <c r="K174" s="281"/>
      <c r="L174" s="281"/>
      <c r="M174" s="281"/>
      <c r="N174" s="281"/>
      <c r="O174" s="281"/>
      <c r="P174" s="281"/>
      <c r="Q174" s="281"/>
      <c r="R174" s="281"/>
      <c r="S174" s="281"/>
      <c r="T174" s="281"/>
      <c r="U174" s="281"/>
      <c r="V174" s="281"/>
      <c r="W174" s="281"/>
      <c r="X174" s="281"/>
      <c r="Y174" s="281"/>
      <c r="Z174" s="281"/>
      <c r="AA174" s="281"/>
      <c r="AB174" s="281"/>
      <c r="AC174" s="281"/>
      <c r="AD174" s="281"/>
      <c r="AE174" s="281"/>
      <c r="AF174" s="281"/>
      <c r="AG174" s="281"/>
      <c r="AH174" s="281"/>
      <c r="AI174" s="281"/>
      <c r="AJ174" s="281"/>
      <c r="AK174" s="281"/>
      <c r="AL174" s="281"/>
      <c r="AM174" s="281"/>
      <c r="AN174" s="281"/>
      <c r="AO174" s="281"/>
      <c r="AP174" s="281"/>
      <c r="AQ174" s="281"/>
    </row>
    <row r="175" spans="1:43" s="282" customFormat="1" ht="17.25" customHeight="1">
      <c r="A175" s="279"/>
      <c r="B175" s="279"/>
      <c r="C175" s="279"/>
      <c r="D175" s="279"/>
      <c r="E175" s="281"/>
      <c r="F175" s="281"/>
      <c r="G175" s="281"/>
      <c r="H175" s="281"/>
      <c r="I175" s="281"/>
      <c r="J175" s="281"/>
      <c r="K175" s="281"/>
      <c r="L175" s="281"/>
      <c r="M175" s="281"/>
      <c r="N175" s="281"/>
      <c r="O175" s="281"/>
      <c r="P175" s="281"/>
      <c r="Q175" s="281"/>
      <c r="R175" s="281"/>
      <c r="S175" s="281"/>
      <c r="T175" s="281"/>
      <c r="U175" s="281"/>
      <c r="V175" s="281"/>
      <c r="W175" s="281"/>
      <c r="X175" s="281"/>
      <c r="Y175" s="281"/>
      <c r="Z175" s="281"/>
      <c r="AA175" s="281"/>
      <c r="AB175" s="281"/>
      <c r="AC175" s="281"/>
      <c r="AD175" s="281"/>
      <c r="AE175" s="281"/>
      <c r="AF175" s="281"/>
      <c r="AG175" s="281"/>
      <c r="AH175" s="281"/>
      <c r="AI175" s="281"/>
      <c r="AJ175" s="281"/>
      <c r="AK175" s="281"/>
      <c r="AL175" s="281"/>
      <c r="AM175" s="281"/>
      <c r="AN175" s="281"/>
      <c r="AO175" s="281"/>
      <c r="AP175" s="281"/>
      <c r="AQ175" s="281"/>
    </row>
    <row r="176" spans="1:43" s="282" customFormat="1" ht="17.25" customHeight="1">
      <c r="A176" s="279"/>
      <c r="B176" s="279"/>
      <c r="C176" s="283"/>
      <c r="D176" s="279"/>
      <c r="E176" s="281"/>
      <c r="F176" s="281"/>
      <c r="G176" s="281"/>
      <c r="H176" s="281"/>
      <c r="I176" s="281"/>
      <c r="J176" s="281"/>
      <c r="K176" s="281"/>
      <c r="L176" s="281"/>
      <c r="M176" s="281"/>
      <c r="N176" s="281"/>
      <c r="O176" s="281"/>
      <c r="P176" s="281"/>
      <c r="Q176" s="281"/>
      <c r="R176" s="281"/>
      <c r="S176" s="281"/>
      <c r="T176" s="281"/>
      <c r="U176" s="281"/>
      <c r="V176" s="281"/>
      <c r="W176" s="281"/>
      <c r="X176" s="281"/>
      <c r="Y176" s="281"/>
      <c r="Z176" s="281"/>
      <c r="AA176" s="281"/>
      <c r="AB176" s="281"/>
      <c r="AC176" s="281"/>
      <c r="AD176" s="281"/>
      <c r="AE176" s="281"/>
      <c r="AF176" s="281"/>
      <c r="AG176" s="281"/>
      <c r="AH176" s="281"/>
      <c r="AI176" s="281"/>
      <c r="AJ176" s="281"/>
      <c r="AK176" s="281"/>
      <c r="AL176" s="281"/>
      <c r="AM176" s="281"/>
      <c r="AN176" s="281"/>
      <c r="AO176" s="281"/>
      <c r="AP176" s="281"/>
      <c r="AQ176" s="281"/>
    </row>
    <row r="177" spans="1:44" ht="30" customHeight="1">
      <c r="A177" s="351" t="s">
        <v>673</v>
      </c>
      <c r="B177" s="351"/>
      <c r="C177" s="351"/>
      <c r="D177" s="351"/>
      <c r="E177" s="351"/>
      <c r="F177" s="351"/>
      <c r="G177" s="351"/>
      <c r="H177" s="351"/>
      <c r="I177" s="351"/>
      <c r="J177" s="351"/>
      <c r="K177" s="351"/>
      <c r="L177" s="351"/>
      <c r="M177" s="351"/>
      <c r="N177" s="351"/>
      <c r="O177" s="351"/>
      <c r="P177" s="351"/>
      <c r="Q177" s="351"/>
      <c r="R177" s="351"/>
      <c r="S177" s="351"/>
      <c r="T177" s="351"/>
      <c r="U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row>
    <row r="178" spans="1:44" ht="30" customHeight="1">
      <c r="A178" s="284" t="s">
        <v>674</v>
      </c>
      <c r="B178" s="284"/>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row>
    <row r="179" spans="1:44" ht="50.1" customHeight="1">
      <c r="A179" s="285"/>
      <c r="B179" s="286"/>
      <c r="C179" s="286"/>
      <c r="D179" s="286"/>
      <c r="E179" s="286"/>
      <c r="F179" s="287"/>
      <c r="G179" s="468" t="s">
        <v>70</v>
      </c>
      <c r="H179" s="468"/>
      <c r="I179" s="468"/>
      <c r="J179" s="468"/>
      <c r="K179" s="468"/>
      <c r="L179" s="468"/>
      <c r="M179" s="361">
        <f>F46</f>
        <v>0</v>
      </c>
      <c r="N179" s="361"/>
      <c r="O179" s="361"/>
      <c r="P179" s="361"/>
      <c r="Q179" s="361"/>
      <c r="R179" s="361"/>
      <c r="S179" s="361"/>
      <c r="T179" s="361"/>
      <c r="U179" s="361"/>
      <c r="V179" s="361"/>
      <c r="W179" s="361"/>
      <c r="X179" s="361"/>
      <c r="Y179" s="361"/>
      <c r="Z179" s="361"/>
      <c r="AA179" s="361"/>
      <c r="AB179" s="361"/>
      <c r="AC179" s="361"/>
      <c r="AD179" s="361"/>
      <c r="AE179" s="361"/>
      <c r="AF179" s="361"/>
      <c r="AG179" s="361"/>
      <c r="AH179" s="361"/>
      <c r="AI179" s="361"/>
      <c r="AJ179" s="361"/>
      <c r="AK179" s="361"/>
      <c r="AL179" s="361"/>
      <c r="AM179" s="361"/>
      <c r="AN179" s="361"/>
    </row>
    <row r="180" spans="1:44" ht="50.1" customHeight="1">
      <c r="A180" s="285"/>
      <c r="B180" s="286"/>
      <c r="C180" s="286"/>
      <c r="D180" s="286"/>
      <c r="E180" s="286"/>
      <c r="F180" s="287"/>
      <c r="G180" s="467" t="s">
        <v>224</v>
      </c>
      <c r="H180" s="467"/>
      <c r="I180" s="467"/>
      <c r="J180" s="467"/>
      <c r="K180" s="467"/>
      <c r="L180" s="467"/>
      <c r="M180" s="362" t="str">
        <f>F48&amp;"　"&amp;H50&amp;"　"&amp;AA50</f>
        <v>　　</v>
      </c>
      <c r="N180" s="362"/>
      <c r="O180" s="362"/>
      <c r="P180" s="362"/>
      <c r="Q180" s="362"/>
      <c r="R180" s="362"/>
      <c r="S180" s="362"/>
      <c r="T180" s="362"/>
      <c r="U180" s="362"/>
      <c r="V180" s="362"/>
      <c r="W180" s="362"/>
      <c r="X180" s="362"/>
      <c r="Y180" s="362"/>
      <c r="Z180" s="362"/>
      <c r="AA180" s="362"/>
      <c r="AB180" s="362"/>
      <c r="AC180" s="362"/>
      <c r="AD180" s="362"/>
      <c r="AE180" s="362"/>
      <c r="AF180" s="362"/>
      <c r="AG180" s="362"/>
      <c r="AH180" s="362"/>
      <c r="AI180" s="362"/>
      <c r="AJ180" s="362"/>
      <c r="AK180" s="348" t="s">
        <v>8</v>
      </c>
      <c r="AL180" s="348"/>
      <c r="AM180" s="348"/>
      <c r="AN180" s="348"/>
    </row>
    <row r="181" spans="1:44" s="246" customFormat="1" ht="30" customHeight="1">
      <c r="A181" s="288"/>
      <c r="B181" s="289"/>
      <c r="C181" s="290"/>
      <c r="D181" s="290"/>
      <c r="E181" s="290"/>
      <c r="F181" s="290"/>
      <c r="G181" s="290"/>
      <c r="H181" s="290"/>
      <c r="I181" s="290"/>
      <c r="J181" s="290"/>
      <c r="K181" s="290"/>
      <c r="L181" s="290"/>
      <c r="M181" s="290"/>
      <c r="N181" s="290"/>
      <c r="O181" s="290"/>
      <c r="P181" s="290"/>
      <c r="Q181" s="290"/>
      <c r="R181" s="290"/>
      <c r="S181" s="290"/>
      <c r="T181" s="290"/>
      <c r="U181" s="290"/>
      <c r="V181" s="290"/>
      <c r="W181" s="290"/>
      <c r="X181" s="290"/>
      <c r="Y181" s="290"/>
      <c r="Z181" s="290"/>
      <c r="AA181" s="290"/>
      <c r="AB181" s="291"/>
      <c r="AC181" s="291"/>
      <c r="AD181" s="469"/>
      <c r="AE181" s="469"/>
      <c r="AF181" s="469"/>
      <c r="AG181" s="291"/>
      <c r="AH181" s="469"/>
      <c r="AI181" s="469"/>
      <c r="AJ181" s="469"/>
      <c r="AK181" s="291"/>
      <c r="AL181" s="469"/>
      <c r="AM181" s="469"/>
      <c r="AN181" s="469"/>
      <c r="AO181" s="291"/>
      <c r="AP181" s="292"/>
      <c r="AQ181" s="292"/>
      <c r="AR181" s="292"/>
    </row>
    <row r="183" spans="1:44" s="246" customFormat="1" ht="30" customHeight="1">
      <c r="A183" s="182" t="s">
        <v>46</v>
      </c>
      <c r="B183" s="242"/>
      <c r="C183" s="242"/>
      <c r="D183" s="243"/>
      <c r="E183" s="243"/>
      <c r="F183" s="244"/>
      <c r="G183" s="244"/>
      <c r="H183" s="242"/>
      <c r="I183" s="245"/>
      <c r="J183" s="182"/>
      <c r="K183" s="182"/>
      <c r="L183" s="182"/>
      <c r="M183" s="182"/>
      <c r="N183" s="182"/>
      <c r="O183" s="182"/>
      <c r="P183" s="182"/>
      <c r="Q183" s="182"/>
      <c r="R183" s="182"/>
      <c r="S183" s="182"/>
      <c r="T183" s="182"/>
      <c r="U183" s="182"/>
      <c r="V183" s="182"/>
      <c r="W183" s="182"/>
      <c r="X183" s="182"/>
      <c r="Y183" s="182"/>
      <c r="Z183" s="182"/>
      <c r="AA183" s="182"/>
      <c r="AB183" s="182"/>
      <c r="AC183" s="182"/>
      <c r="AD183" s="182"/>
      <c r="AE183" s="182"/>
      <c r="AF183" s="182"/>
      <c r="AG183" s="182"/>
      <c r="AH183" s="182"/>
      <c r="AI183" s="182"/>
      <c r="AJ183" s="182"/>
      <c r="AK183" s="182"/>
      <c r="AL183" s="182"/>
      <c r="AM183" s="182"/>
      <c r="AN183" s="182"/>
      <c r="AO183" s="182"/>
      <c r="AP183" s="182"/>
      <c r="AQ183" s="182"/>
      <c r="AR183" s="182"/>
    </row>
    <row r="184" spans="1:44" s="246" customFormat="1" ht="30" customHeight="1">
      <c r="A184" s="182"/>
      <c r="B184" s="182"/>
      <c r="C184" s="182"/>
      <c r="D184" s="247"/>
      <c r="E184" s="247"/>
      <c r="F184" s="248"/>
      <c r="G184" s="248"/>
      <c r="H184" s="182"/>
      <c r="I184" s="182"/>
      <c r="J184" s="182"/>
      <c r="K184" s="182"/>
      <c r="L184" s="182"/>
      <c r="M184" s="182"/>
      <c r="N184" s="182"/>
      <c r="O184" s="182"/>
      <c r="P184" s="182"/>
      <c r="Q184" s="182"/>
      <c r="R184" s="182"/>
      <c r="S184" s="182"/>
      <c r="T184" s="182"/>
      <c r="U184" s="182"/>
      <c r="V184" s="182"/>
      <c r="W184" s="182"/>
      <c r="X184" s="182"/>
      <c r="Y184" s="182"/>
      <c r="Z184" s="182"/>
      <c r="AA184" s="182"/>
      <c r="AB184" s="182"/>
      <c r="AC184" s="182"/>
      <c r="AD184" s="182"/>
      <c r="AE184" s="182"/>
      <c r="AF184" s="182"/>
      <c r="AG184" s="182"/>
      <c r="AH184" s="182"/>
      <c r="AI184" s="182"/>
      <c r="AJ184" s="182"/>
      <c r="AK184" s="182"/>
      <c r="AL184" s="182"/>
      <c r="AM184" s="182"/>
      <c r="AN184" s="182"/>
      <c r="AO184" s="182"/>
      <c r="AP184" s="182"/>
      <c r="AQ184" s="182"/>
      <c r="AR184" s="182"/>
    </row>
    <row r="185" spans="1:44" s="246" customFormat="1" ht="30" customHeight="1">
      <c r="D185" s="249"/>
      <c r="E185" s="249"/>
      <c r="F185" s="250"/>
      <c r="G185" s="250"/>
      <c r="AJ185" s="106"/>
      <c r="AK185" s="251"/>
      <c r="AL185" s="251"/>
      <c r="AM185" s="251"/>
      <c r="AN185" s="251"/>
      <c r="AO185" s="251"/>
      <c r="AP185" s="106"/>
      <c r="AQ185" s="106"/>
    </row>
    <row r="186" spans="1:44" s="246" customFormat="1" ht="30" customHeight="1">
      <c r="D186" s="249"/>
      <c r="E186" s="249"/>
      <c r="F186" s="250"/>
      <c r="G186" s="250"/>
      <c r="AJ186" s="106"/>
      <c r="AK186" s="257"/>
      <c r="AL186" s="257"/>
      <c r="AM186" s="106"/>
      <c r="AN186" s="257"/>
      <c r="AO186" s="257"/>
      <c r="AP186" s="106"/>
      <c r="AQ186" s="106"/>
    </row>
    <row r="187" spans="1:44" s="246" customFormat="1" ht="30" customHeight="1">
      <c r="A187" s="474" t="s">
        <v>522</v>
      </c>
      <c r="B187" s="474"/>
      <c r="C187" s="474"/>
      <c r="D187" s="474"/>
      <c r="E187" s="474"/>
      <c r="F187" s="474"/>
      <c r="G187" s="474"/>
      <c r="H187" s="474"/>
      <c r="I187" s="474"/>
      <c r="J187" s="474"/>
      <c r="K187" s="474"/>
      <c r="L187" s="474"/>
      <c r="M187" s="474"/>
      <c r="N187" s="474"/>
      <c r="O187" s="474"/>
      <c r="P187" s="474"/>
      <c r="Q187" s="474"/>
      <c r="R187" s="474"/>
      <c r="S187" s="474"/>
      <c r="T187" s="474"/>
      <c r="U187" s="474"/>
      <c r="V187" s="474"/>
      <c r="W187" s="474"/>
      <c r="X187" s="474"/>
      <c r="Y187" s="474"/>
      <c r="Z187" s="474"/>
      <c r="AA187" s="474"/>
      <c r="AB187" s="474"/>
      <c r="AC187" s="474"/>
      <c r="AD187" s="474"/>
      <c r="AE187" s="474"/>
      <c r="AF187" s="474"/>
      <c r="AG187" s="474"/>
      <c r="AH187" s="474"/>
      <c r="AI187" s="474"/>
      <c r="AJ187" s="474"/>
      <c r="AK187" s="474"/>
      <c r="AL187" s="474"/>
      <c r="AM187" s="474"/>
      <c r="AN187" s="474"/>
      <c r="AO187" s="474"/>
      <c r="AP187" s="474"/>
      <c r="AQ187" s="474"/>
    </row>
    <row r="188" spans="1:44" s="246" customFormat="1" ht="30" customHeight="1">
      <c r="A188" s="474"/>
      <c r="B188" s="474"/>
      <c r="C188" s="474"/>
      <c r="D188" s="474"/>
      <c r="E188" s="474"/>
      <c r="F188" s="474"/>
      <c r="G188" s="474"/>
      <c r="H188" s="474"/>
      <c r="I188" s="474"/>
      <c r="J188" s="474"/>
      <c r="K188" s="474"/>
      <c r="L188" s="474"/>
      <c r="M188" s="474"/>
      <c r="N188" s="474"/>
      <c r="O188" s="474"/>
      <c r="P188" s="474"/>
      <c r="Q188" s="474"/>
      <c r="R188" s="474"/>
      <c r="S188" s="474"/>
      <c r="T188" s="474"/>
      <c r="U188" s="474"/>
      <c r="V188" s="474"/>
      <c r="W188" s="474"/>
      <c r="X188" s="474"/>
      <c r="Y188" s="474"/>
      <c r="Z188" s="474"/>
      <c r="AA188" s="474"/>
      <c r="AB188" s="474"/>
      <c r="AC188" s="474"/>
      <c r="AD188" s="474"/>
      <c r="AE188" s="474"/>
      <c r="AF188" s="474"/>
      <c r="AG188" s="474"/>
      <c r="AH188" s="474"/>
      <c r="AI188" s="474"/>
      <c r="AJ188" s="474"/>
      <c r="AK188" s="474"/>
      <c r="AL188" s="474"/>
      <c r="AM188" s="474"/>
      <c r="AN188" s="474"/>
      <c r="AO188" s="474"/>
      <c r="AP188" s="474"/>
      <c r="AQ188" s="474"/>
    </row>
    <row r="189" spans="1:44" s="246" customFormat="1" ht="30" customHeight="1">
      <c r="D189" s="249"/>
      <c r="E189" s="249"/>
      <c r="F189" s="250"/>
      <c r="G189" s="250"/>
    </row>
    <row r="190" spans="1:44" s="246" customFormat="1" ht="30" customHeight="1">
      <c r="A190" s="414" t="s">
        <v>219</v>
      </c>
      <c r="B190" s="414"/>
      <c r="C190" s="414"/>
      <c r="D190" s="414"/>
      <c r="E190" s="414"/>
      <c r="F190" s="414"/>
      <c r="G190" s="414"/>
      <c r="H190" s="414"/>
      <c r="I190" s="414"/>
      <c r="J190" s="414"/>
      <c r="K190" s="414"/>
      <c r="L190" s="414"/>
      <c r="M190" s="414"/>
      <c r="N190" s="414"/>
      <c r="O190" s="414"/>
      <c r="P190" s="414"/>
      <c r="Q190" s="414"/>
      <c r="R190" s="414"/>
      <c r="S190" s="414"/>
      <c r="T190" s="414"/>
      <c r="U190" s="414"/>
      <c r="V190" s="414"/>
      <c r="W190" s="414"/>
      <c r="X190" s="414"/>
      <c r="Y190" s="414"/>
      <c r="Z190" s="414"/>
      <c r="AA190" s="414"/>
      <c r="AB190" s="414"/>
      <c r="AC190" s="414"/>
      <c r="AD190" s="414"/>
      <c r="AE190" s="414"/>
      <c r="AF190" s="414"/>
      <c r="AG190" s="414"/>
      <c r="AH190" s="414"/>
      <c r="AI190" s="414"/>
      <c r="AJ190" s="414"/>
      <c r="AK190" s="414"/>
      <c r="AL190" s="414"/>
      <c r="AM190" s="414"/>
      <c r="AN190" s="414"/>
      <c r="AO190" s="414"/>
      <c r="AP190" s="414"/>
      <c r="AQ190" s="414"/>
    </row>
    <row r="191" spans="1:44" s="246" customFormat="1" ht="30" customHeight="1">
      <c r="A191" s="414"/>
      <c r="B191" s="414"/>
      <c r="C191" s="414"/>
      <c r="D191" s="414"/>
      <c r="E191" s="414"/>
      <c r="F191" s="414"/>
      <c r="G191" s="414"/>
      <c r="H191" s="414"/>
      <c r="I191" s="414"/>
      <c r="J191" s="414"/>
      <c r="K191" s="414"/>
      <c r="L191" s="414"/>
      <c r="M191" s="414"/>
      <c r="N191" s="414"/>
      <c r="O191" s="414"/>
      <c r="P191" s="414"/>
      <c r="Q191" s="414"/>
      <c r="R191" s="414"/>
      <c r="S191" s="414"/>
      <c r="T191" s="414"/>
      <c r="U191" s="414"/>
      <c r="V191" s="414"/>
      <c r="W191" s="414"/>
      <c r="X191" s="414"/>
      <c r="Y191" s="414"/>
      <c r="Z191" s="414"/>
      <c r="AA191" s="414"/>
      <c r="AB191" s="414"/>
      <c r="AC191" s="414"/>
      <c r="AD191" s="414"/>
      <c r="AE191" s="414"/>
      <c r="AF191" s="414"/>
      <c r="AG191" s="414"/>
      <c r="AH191" s="414"/>
      <c r="AI191" s="414"/>
      <c r="AJ191" s="414"/>
      <c r="AK191" s="414"/>
      <c r="AL191" s="414"/>
      <c r="AM191" s="414"/>
      <c r="AN191" s="414"/>
      <c r="AO191" s="414"/>
      <c r="AP191" s="414"/>
      <c r="AQ191" s="414"/>
    </row>
    <row r="192" spans="1:44" s="246" customFormat="1" ht="30" customHeight="1">
      <c r="A192" s="414"/>
      <c r="B192" s="414"/>
      <c r="C192" s="414"/>
      <c r="D192" s="414"/>
      <c r="E192" s="414"/>
      <c r="F192" s="414"/>
      <c r="G192" s="414"/>
      <c r="H192" s="414"/>
      <c r="I192" s="414"/>
      <c r="J192" s="414"/>
      <c r="K192" s="414"/>
      <c r="L192" s="414"/>
      <c r="M192" s="414"/>
      <c r="N192" s="414"/>
      <c r="O192" s="414"/>
      <c r="P192" s="414"/>
      <c r="Q192" s="414"/>
      <c r="R192" s="414"/>
      <c r="S192" s="414"/>
      <c r="T192" s="414"/>
      <c r="U192" s="414"/>
      <c r="V192" s="414"/>
      <c r="W192" s="414"/>
      <c r="X192" s="414"/>
      <c r="Y192" s="414"/>
      <c r="Z192" s="414"/>
      <c r="AA192" s="414"/>
      <c r="AB192" s="414"/>
      <c r="AC192" s="414"/>
      <c r="AD192" s="414"/>
      <c r="AE192" s="414"/>
      <c r="AF192" s="414"/>
      <c r="AG192" s="414"/>
      <c r="AH192" s="414"/>
      <c r="AI192" s="414"/>
      <c r="AJ192" s="414"/>
      <c r="AK192" s="414"/>
      <c r="AL192" s="414"/>
      <c r="AM192" s="414"/>
      <c r="AN192" s="414"/>
      <c r="AO192" s="414"/>
      <c r="AP192" s="414"/>
      <c r="AQ192" s="414"/>
    </row>
    <row r="193" spans="1:43" s="246" customFormat="1" ht="30" customHeight="1">
      <c r="A193" s="414"/>
      <c r="B193" s="414"/>
      <c r="C193" s="414"/>
      <c r="D193" s="414"/>
      <c r="E193" s="414"/>
      <c r="F193" s="414"/>
      <c r="G193" s="414"/>
      <c r="H193" s="414"/>
      <c r="I193" s="414"/>
      <c r="J193" s="414"/>
      <c r="K193" s="414"/>
      <c r="L193" s="414"/>
      <c r="M193" s="414"/>
      <c r="N193" s="414"/>
      <c r="O193" s="414"/>
      <c r="P193" s="414"/>
      <c r="Q193" s="414"/>
      <c r="R193" s="414"/>
      <c r="S193" s="414"/>
      <c r="T193" s="414"/>
      <c r="U193" s="414"/>
      <c r="V193" s="414"/>
      <c r="W193" s="414"/>
      <c r="X193" s="414"/>
      <c r="Y193" s="414"/>
      <c r="Z193" s="414"/>
      <c r="AA193" s="414"/>
      <c r="AB193" s="414"/>
      <c r="AC193" s="414"/>
      <c r="AD193" s="414"/>
      <c r="AE193" s="414"/>
      <c r="AF193" s="414"/>
      <c r="AG193" s="414"/>
      <c r="AH193" s="414"/>
      <c r="AI193" s="414"/>
      <c r="AJ193" s="414"/>
      <c r="AK193" s="414"/>
      <c r="AL193" s="414"/>
      <c r="AM193" s="414"/>
      <c r="AN193" s="414"/>
      <c r="AO193" s="414"/>
      <c r="AP193" s="414"/>
      <c r="AQ193" s="414"/>
    </row>
    <row r="194" spans="1:43" s="246" customFormat="1" ht="30" customHeight="1">
      <c r="A194" s="414"/>
      <c r="B194" s="414"/>
      <c r="C194" s="414"/>
      <c r="D194" s="414"/>
      <c r="E194" s="414"/>
      <c r="F194" s="414"/>
      <c r="G194" s="414"/>
      <c r="H194" s="414"/>
      <c r="I194" s="414"/>
      <c r="J194" s="414"/>
      <c r="K194" s="414"/>
      <c r="L194" s="414"/>
      <c r="M194" s="414"/>
      <c r="N194" s="414"/>
      <c r="O194" s="414"/>
      <c r="P194" s="414"/>
      <c r="Q194" s="414"/>
      <c r="R194" s="414"/>
      <c r="S194" s="414"/>
      <c r="T194" s="414"/>
      <c r="U194" s="414"/>
      <c r="V194" s="414"/>
      <c r="W194" s="414"/>
      <c r="X194" s="414"/>
      <c r="Y194" s="414"/>
      <c r="Z194" s="414"/>
      <c r="AA194" s="414"/>
      <c r="AB194" s="414"/>
      <c r="AC194" s="414"/>
      <c r="AD194" s="414"/>
      <c r="AE194" s="414"/>
      <c r="AF194" s="414"/>
      <c r="AG194" s="414"/>
      <c r="AH194" s="414"/>
      <c r="AI194" s="414"/>
      <c r="AJ194" s="414"/>
      <c r="AK194" s="414"/>
      <c r="AL194" s="414"/>
      <c r="AM194" s="414"/>
      <c r="AN194" s="414"/>
      <c r="AO194" s="414"/>
      <c r="AP194" s="414"/>
      <c r="AQ194" s="414"/>
    </row>
    <row r="195" spans="1:43" s="246" customFormat="1" ht="30" customHeight="1">
      <c r="A195" s="182"/>
      <c r="B195" s="182"/>
      <c r="C195" s="182"/>
      <c r="D195" s="247"/>
      <c r="E195" s="247"/>
      <c r="F195" s="248"/>
      <c r="G195" s="248"/>
      <c r="H195" s="182"/>
      <c r="I195" s="182"/>
      <c r="J195" s="182"/>
      <c r="K195" s="182"/>
      <c r="L195" s="182"/>
      <c r="M195" s="182"/>
      <c r="N195" s="182"/>
      <c r="O195" s="182"/>
      <c r="P195" s="182"/>
      <c r="Q195" s="182"/>
      <c r="R195" s="182"/>
      <c r="S195" s="182"/>
      <c r="T195" s="182"/>
      <c r="U195" s="182"/>
      <c r="V195" s="182"/>
      <c r="W195" s="182"/>
      <c r="X195" s="182"/>
      <c r="Y195" s="182"/>
      <c r="Z195" s="182"/>
      <c r="AA195" s="182"/>
      <c r="AB195" s="182"/>
      <c r="AC195" s="182"/>
      <c r="AD195" s="182"/>
      <c r="AE195" s="182"/>
      <c r="AF195" s="182"/>
      <c r="AG195" s="182"/>
      <c r="AH195" s="182"/>
      <c r="AI195" s="182"/>
      <c r="AJ195" s="182"/>
      <c r="AK195" s="182"/>
      <c r="AL195" s="182"/>
      <c r="AM195" s="182"/>
      <c r="AN195" s="182"/>
      <c r="AO195" s="182"/>
      <c r="AP195" s="182"/>
      <c r="AQ195" s="182"/>
    </row>
    <row r="196" spans="1:43" s="246" customFormat="1" ht="30" customHeight="1">
      <c r="A196" s="415" t="s">
        <v>523</v>
      </c>
      <c r="B196" s="415"/>
      <c r="C196" s="415"/>
      <c r="D196" s="415"/>
      <c r="E196" s="415"/>
      <c r="F196" s="415"/>
      <c r="G196" s="415"/>
      <c r="H196" s="415"/>
      <c r="I196" s="415"/>
      <c r="J196" s="415"/>
      <c r="K196" s="415"/>
      <c r="L196" s="415"/>
      <c r="M196" s="415"/>
      <c r="N196" s="415"/>
      <c r="O196" s="415"/>
      <c r="P196" s="415"/>
      <c r="Q196" s="415"/>
      <c r="R196" s="415"/>
      <c r="S196" s="415"/>
      <c r="T196" s="415"/>
      <c r="U196" s="415"/>
      <c r="V196" s="415"/>
      <c r="W196" s="415"/>
      <c r="X196" s="415"/>
      <c r="Y196" s="415"/>
      <c r="Z196" s="415"/>
      <c r="AA196" s="415"/>
      <c r="AB196" s="415"/>
      <c r="AC196" s="415"/>
      <c r="AD196" s="415"/>
      <c r="AE196" s="415"/>
      <c r="AF196" s="415"/>
      <c r="AG196" s="415"/>
      <c r="AH196" s="415"/>
      <c r="AI196" s="415"/>
      <c r="AJ196" s="415"/>
      <c r="AK196" s="415"/>
      <c r="AL196" s="415"/>
      <c r="AM196" s="415"/>
      <c r="AN196" s="415"/>
      <c r="AO196" s="415"/>
      <c r="AP196" s="415"/>
      <c r="AQ196" s="415"/>
    </row>
    <row r="197" spans="1:43" s="246" customFormat="1" ht="30" customHeight="1">
      <c r="A197" s="415"/>
      <c r="B197" s="415"/>
      <c r="C197" s="415"/>
      <c r="D197" s="415"/>
      <c r="E197" s="415"/>
      <c r="F197" s="415"/>
      <c r="G197" s="415"/>
      <c r="H197" s="415"/>
      <c r="I197" s="415"/>
      <c r="J197" s="415"/>
      <c r="K197" s="415"/>
      <c r="L197" s="415"/>
      <c r="M197" s="415"/>
      <c r="N197" s="415"/>
      <c r="O197" s="415"/>
      <c r="P197" s="415"/>
      <c r="Q197" s="415"/>
      <c r="R197" s="415"/>
      <c r="S197" s="415"/>
      <c r="T197" s="415"/>
      <c r="U197" s="415"/>
      <c r="V197" s="415"/>
      <c r="W197" s="415"/>
      <c r="X197" s="415"/>
      <c r="Y197" s="415"/>
      <c r="Z197" s="415"/>
      <c r="AA197" s="415"/>
      <c r="AB197" s="415"/>
      <c r="AC197" s="415"/>
      <c r="AD197" s="415"/>
      <c r="AE197" s="415"/>
      <c r="AF197" s="415"/>
      <c r="AG197" s="415"/>
      <c r="AH197" s="415"/>
      <c r="AI197" s="415"/>
      <c r="AJ197" s="415"/>
      <c r="AK197" s="415"/>
      <c r="AL197" s="415"/>
      <c r="AM197" s="415"/>
      <c r="AN197" s="415"/>
      <c r="AO197" s="415"/>
      <c r="AP197" s="415"/>
      <c r="AQ197" s="415"/>
    </row>
    <row r="198" spans="1:43" s="246" customFormat="1" ht="30" customHeight="1">
      <c r="A198" s="414" t="s">
        <v>549</v>
      </c>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414"/>
      <c r="AM198" s="414"/>
      <c r="AN198" s="414"/>
      <c r="AO198" s="414"/>
      <c r="AP198" s="414"/>
      <c r="AQ198" s="414"/>
    </row>
    <row r="199" spans="1:43" s="246" customFormat="1" ht="30" customHeight="1">
      <c r="A199" s="414"/>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414"/>
      <c r="AM199" s="414"/>
      <c r="AN199" s="414"/>
      <c r="AO199" s="414"/>
      <c r="AP199" s="414"/>
      <c r="AQ199" s="414"/>
    </row>
    <row r="200" spans="1:43" s="246" customFormat="1" ht="30" customHeight="1">
      <c r="A200" s="414"/>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414"/>
      <c r="AM200" s="414"/>
      <c r="AN200" s="414"/>
      <c r="AO200" s="414"/>
      <c r="AP200" s="414"/>
      <c r="AQ200" s="414"/>
    </row>
    <row r="201" spans="1:43" s="246" customFormat="1" ht="30" customHeight="1">
      <c r="A201" s="414"/>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414"/>
      <c r="AM201" s="414"/>
      <c r="AN201" s="414"/>
      <c r="AO201" s="414"/>
      <c r="AP201" s="414"/>
      <c r="AQ201" s="414"/>
    </row>
    <row r="202" spans="1:43" s="246" customFormat="1" ht="30" customHeight="1">
      <c r="A202" s="182" t="s">
        <v>524</v>
      </c>
      <c r="B202" s="182"/>
      <c r="C202" s="182"/>
      <c r="D202" s="247"/>
      <c r="E202" s="247"/>
      <c r="F202" s="248"/>
      <c r="G202" s="248"/>
      <c r="H202" s="182"/>
      <c r="I202" s="182"/>
      <c r="J202" s="182"/>
      <c r="K202" s="182"/>
      <c r="L202" s="182"/>
      <c r="M202" s="182"/>
      <c r="N202" s="182"/>
      <c r="O202" s="182"/>
      <c r="P202" s="182"/>
      <c r="Q202" s="182"/>
      <c r="R202" s="182"/>
      <c r="S202" s="182"/>
      <c r="T202" s="182"/>
      <c r="U202" s="182"/>
      <c r="V202" s="182"/>
      <c r="W202" s="182"/>
      <c r="X202" s="182"/>
      <c r="Y202" s="182"/>
      <c r="Z202" s="182"/>
      <c r="AA202" s="182"/>
      <c r="AB202" s="182"/>
      <c r="AC202" s="182"/>
      <c r="AD202" s="182"/>
      <c r="AE202" s="182"/>
      <c r="AF202" s="182"/>
      <c r="AG202" s="182"/>
      <c r="AH202" s="182"/>
      <c r="AI202" s="182"/>
      <c r="AJ202" s="182"/>
      <c r="AK202" s="182"/>
      <c r="AL202" s="182"/>
      <c r="AM202" s="182"/>
      <c r="AN202" s="182"/>
      <c r="AO202" s="182"/>
      <c r="AP202" s="182"/>
      <c r="AQ202" s="182"/>
    </row>
    <row r="203" spans="1:43" s="246" customFormat="1" ht="30" customHeight="1">
      <c r="A203" s="414" t="s">
        <v>525</v>
      </c>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414"/>
      <c r="AM203" s="414"/>
      <c r="AN203" s="414"/>
      <c r="AO203" s="414"/>
      <c r="AP203" s="414"/>
      <c r="AQ203" s="414"/>
    </row>
    <row r="204" spans="1:43" s="246" customFormat="1" ht="30" customHeight="1">
      <c r="A204" s="414"/>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414"/>
      <c r="AM204" s="414"/>
      <c r="AN204" s="414"/>
      <c r="AO204" s="414"/>
      <c r="AP204" s="414"/>
      <c r="AQ204" s="414"/>
    </row>
    <row r="205" spans="1:43" s="246" customFormat="1" ht="30" customHeight="1">
      <c r="A205" s="414"/>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414"/>
      <c r="AM205" s="414"/>
      <c r="AN205" s="414"/>
      <c r="AO205" s="414"/>
      <c r="AP205" s="414"/>
      <c r="AQ205" s="414"/>
    </row>
    <row r="206" spans="1:43" s="246" customFormat="1" ht="30" customHeight="1">
      <c r="A206" s="414"/>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414"/>
      <c r="AM206" s="414"/>
      <c r="AN206" s="414"/>
      <c r="AO206" s="414"/>
      <c r="AP206" s="414"/>
      <c r="AQ206" s="414"/>
    </row>
    <row r="207" spans="1:43" s="246" customFormat="1" ht="30" customHeight="1">
      <c r="A207" s="293"/>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3"/>
      <c r="AE207" s="293"/>
      <c r="AF207" s="293"/>
      <c r="AG207" s="293"/>
      <c r="AH207" s="293"/>
      <c r="AI207" s="293"/>
      <c r="AJ207" s="293"/>
      <c r="AK207" s="293"/>
      <c r="AL207" s="293"/>
      <c r="AM207" s="293"/>
      <c r="AN207" s="293"/>
      <c r="AO207" s="293"/>
      <c r="AP207" s="293"/>
      <c r="AQ207" s="293"/>
    </row>
    <row r="208" spans="1:43" s="246" customFormat="1" ht="30" customHeight="1">
      <c r="A208" s="414" t="s">
        <v>526</v>
      </c>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414"/>
      <c r="AM208" s="414"/>
      <c r="AN208" s="414"/>
      <c r="AO208" s="414"/>
      <c r="AP208" s="414"/>
      <c r="AQ208" s="414"/>
    </row>
    <row r="209" spans="1:43" s="246" customFormat="1" ht="30" customHeight="1">
      <c r="A209" s="414"/>
      <c r="B209" s="414"/>
      <c r="C209" s="414"/>
      <c r="D209" s="414"/>
      <c r="E209" s="414"/>
      <c r="F209" s="414"/>
      <c r="G209" s="414"/>
      <c r="H209" s="414"/>
      <c r="I209" s="414"/>
      <c r="J209" s="414"/>
      <c r="K209" s="414"/>
      <c r="L209" s="414"/>
      <c r="M209" s="414"/>
      <c r="N209" s="414"/>
      <c r="O209" s="414"/>
      <c r="P209" s="414"/>
      <c r="Q209" s="414"/>
      <c r="R209" s="414"/>
      <c r="S209" s="414"/>
      <c r="T209" s="414"/>
      <c r="U209" s="414"/>
      <c r="V209" s="414"/>
      <c r="W209" s="414"/>
      <c r="X209" s="414"/>
      <c r="Y209" s="414"/>
      <c r="Z209" s="414"/>
      <c r="AA209" s="414"/>
      <c r="AB209" s="414"/>
      <c r="AC209" s="414"/>
      <c r="AD209" s="414"/>
      <c r="AE209" s="414"/>
      <c r="AF209" s="414"/>
      <c r="AG209" s="414"/>
      <c r="AH209" s="414"/>
      <c r="AI209" s="414"/>
      <c r="AJ209" s="414"/>
      <c r="AK209" s="414"/>
      <c r="AL209" s="414"/>
      <c r="AM209" s="414"/>
      <c r="AN209" s="414"/>
      <c r="AO209" s="414"/>
      <c r="AP209" s="414"/>
      <c r="AQ209" s="414"/>
    </row>
    <row r="210" spans="1:43" s="246" customFormat="1" ht="30" customHeight="1">
      <c r="A210" s="414"/>
      <c r="B210" s="414"/>
      <c r="C210" s="414"/>
      <c r="D210" s="414"/>
      <c r="E210" s="414"/>
      <c r="F210" s="414"/>
      <c r="G210" s="414"/>
      <c r="H210" s="414"/>
      <c r="I210" s="414"/>
      <c r="J210" s="414"/>
      <c r="K210" s="414"/>
      <c r="L210" s="414"/>
      <c r="M210" s="414"/>
      <c r="N210" s="414"/>
      <c r="O210" s="414"/>
      <c r="P210" s="414"/>
      <c r="Q210" s="414"/>
      <c r="R210" s="414"/>
      <c r="S210" s="414"/>
      <c r="T210" s="414"/>
      <c r="U210" s="414"/>
      <c r="V210" s="414"/>
      <c r="W210" s="414"/>
      <c r="X210" s="414"/>
      <c r="Y210" s="414"/>
      <c r="Z210" s="414"/>
      <c r="AA210" s="414"/>
      <c r="AB210" s="414"/>
      <c r="AC210" s="414"/>
      <c r="AD210" s="414"/>
      <c r="AE210" s="414"/>
      <c r="AF210" s="414"/>
      <c r="AG210" s="414"/>
      <c r="AH210" s="414"/>
      <c r="AI210" s="414"/>
      <c r="AJ210" s="414"/>
      <c r="AK210" s="414"/>
      <c r="AL210" s="414"/>
      <c r="AM210" s="414"/>
      <c r="AN210" s="414"/>
      <c r="AO210" s="414"/>
      <c r="AP210" s="414"/>
      <c r="AQ210" s="414"/>
    </row>
    <row r="211" spans="1:43" s="246" customFormat="1" ht="30" customHeight="1">
      <c r="A211" s="414"/>
      <c r="B211" s="414"/>
      <c r="C211" s="414"/>
      <c r="D211" s="414"/>
      <c r="E211" s="414"/>
      <c r="F211" s="414"/>
      <c r="G211" s="414"/>
      <c r="H211" s="414"/>
      <c r="I211" s="414"/>
      <c r="J211" s="414"/>
      <c r="K211" s="414"/>
      <c r="L211" s="414"/>
      <c r="M211" s="414"/>
      <c r="N211" s="414"/>
      <c r="O211" s="414"/>
      <c r="P211" s="414"/>
      <c r="Q211" s="414"/>
      <c r="R211" s="414"/>
      <c r="S211" s="414"/>
      <c r="T211" s="414"/>
      <c r="U211" s="414"/>
      <c r="V211" s="414"/>
      <c r="W211" s="414"/>
      <c r="X211" s="414"/>
      <c r="Y211" s="414"/>
      <c r="Z211" s="414"/>
      <c r="AA211" s="414"/>
      <c r="AB211" s="414"/>
      <c r="AC211" s="414"/>
      <c r="AD211" s="414"/>
      <c r="AE211" s="414"/>
      <c r="AF211" s="414"/>
      <c r="AG211" s="414"/>
      <c r="AH211" s="414"/>
      <c r="AI211" s="414"/>
      <c r="AJ211" s="414"/>
      <c r="AK211" s="414"/>
      <c r="AL211" s="414"/>
      <c r="AM211" s="414"/>
      <c r="AN211" s="414"/>
      <c r="AO211" s="414"/>
      <c r="AP211" s="414"/>
      <c r="AQ211" s="414"/>
    </row>
    <row r="212" spans="1:43" s="246" customFormat="1" ht="30" customHeight="1">
      <c r="A212" s="182"/>
      <c r="B212" s="182"/>
      <c r="C212" s="182"/>
      <c r="D212" s="247"/>
      <c r="E212" s="247"/>
      <c r="F212" s="248"/>
      <c r="G212" s="248"/>
      <c r="H212" s="182"/>
      <c r="I212" s="182"/>
      <c r="J212" s="182"/>
      <c r="K212" s="182"/>
      <c r="L212" s="182"/>
      <c r="M212" s="182"/>
      <c r="N212" s="182"/>
      <c r="O212" s="182"/>
      <c r="P212" s="182"/>
      <c r="Q212" s="182"/>
      <c r="R212" s="182"/>
      <c r="S212" s="182"/>
      <c r="T212" s="182"/>
      <c r="U212" s="182"/>
      <c r="V212" s="182"/>
      <c r="W212" s="182"/>
      <c r="X212" s="182"/>
      <c r="Y212" s="182"/>
      <c r="Z212" s="182"/>
      <c r="AA212" s="182"/>
      <c r="AB212" s="182"/>
      <c r="AC212" s="182"/>
      <c r="AD212" s="182"/>
      <c r="AE212" s="182"/>
      <c r="AF212" s="182"/>
      <c r="AG212" s="182"/>
      <c r="AH212" s="182"/>
      <c r="AI212" s="182"/>
      <c r="AJ212" s="182"/>
      <c r="AK212" s="182"/>
      <c r="AL212" s="182"/>
      <c r="AM212" s="182"/>
      <c r="AN212" s="182"/>
      <c r="AO212" s="182"/>
      <c r="AP212" s="182"/>
      <c r="AQ212" s="182"/>
    </row>
    <row r="213" spans="1:43" s="246" customFormat="1" ht="30" customHeight="1">
      <c r="A213" s="414" t="s">
        <v>527</v>
      </c>
      <c r="B213" s="414"/>
      <c r="C213" s="414"/>
      <c r="D213" s="414"/>
      <c r="E213" s="414"/>
      <c r="F213" s="414"/>
      <c r="G213" s="414"/>
      <c r="H213" s="414"/>
      <c r="I213" s="414"/>
      <c r="J213" s="414"/>
      <c r="K213" s="414"/>
      <c r="L213" s="414"/>
      <c r="M213" s="414"/>
      <c r="N213" s="414"/>
      <c r="O213" s="414"/>
      <c r="P213" s="414"/>
      <c r="Q213" s="414"/>
      <c r="R213" s="414"/>
      <c r="S213" s="414"/>
      <c r="T213" s="414"/>
      <c r="U213" s="414"/>
      <c r="V213" s="414"/>
      <c r="W213" s="414"/>
      <c r="X213" s="414"/>
      <c r="Y213" s="414"/>
      <c r="Z213" s="414"/>
      <c r="AA213" s="414"/>
      <c r="AB213" s="414"/>
      <c r="AC213" s="414"/>
      <c r="AD213" s="414"/>
      <c r="AE213" s="414"/>
      <c r="AF213" s="414"/>
      <c r="AG213" s="414"/>
      <c r="AH213" s="414"/>
      <c r="AI213" s="414"/>
      <c r="AJ213" s="414"/>
      <c r="AK213" s="414"/>
      <c r="AL213" s="414"/>
      <c r="AM213" s="414"/>
      <c r="AN213" s="414"/>
      <c r="AO213" s="414"/>
      <c r="AP213" s="414"/>
      <c r="AQ213" s="414"/>
    </row>
    <row r="214" spans="1:43" s="246" customFormat="1" ht="30" customHeight="1">
      <c r="A214" s="414"/>
      <c r="B214" s="414"/>
      <c r="C214" s="414"/>
      <c r="D214" s="414"/>
      <c r="E214" s="414"/>
      <c r="F214" s="414"/>
      <c r="G214" s="414"/>
      <c r="H214" s="414"/>
      <c r="I214" s="414"/>
      <c r="J214" s="414"/>
      <c r="K214" s="414"/>
      <c r="L214" s="414"/>
      <c r="M214" s="414"/>
      <c r="N214" s="414"/>
      <c r="O214" s="414"/>
      <c r="P214" s="414"/>
      <c r="Q214" s="414"/>
      <c r="R214" s="414"/>
      <c r="S214" s="414"/>
      <c r="T214" s="414"/>
      <c r="U214" s="414"/>
      <c r="V214" s="414"/>
      <c r="W214" s="414"/>
      <c r="X214" s="414"/>
      <c r="Y214" s="414"/>
      <c r="Z214" s="414"/>
      <c r="AA214" s="414"/>
      <c r="AB214" s="414"/>
      <c r="AC214" s="414"/>
      <c r="AD214" s="414"/>
      <c r="AE214" s="414"/>
      <c r="AF214" s="414"/>
      <c r="AG214" s="414"/>
      <c r="AH214" s="414"/>
      <c r="AI214" s="414"/>
      <c r="AJ214" s="414"/>
      <c r="AK214" s="414"/>
      <c r="AL214" s="414"/>
      <c r="AM214" s="414"/>
      <c r="AN214" s="414"/>
      <c r="AO214" s="414"/>
      <c r="AP214" s="414"/>
      <c r="AQ214" s="414"/>
    </row>
    <row r="215" spans="1:43" s="246" customFormat="1" ht="30" customHeight="1">
      <c r="A215" s="414"/>
      <c r="B215" s="414"/>
      <c r="C215" s="414"/>
      <c r="D215" s="414"/>
      <c r="E215" s="414"/>
      <c r="F215" s="414"/>
      <c r="G215" s="414"/>
      <c r="H215" s="414"/>
      <c r="I215" s="414"/>
      <c r="J215" s="414"/>
      <c r="K215" s="414"/>
      <c r="L215" s="414"/>
      <c r="M215" s="414"/>
      <c r="N215" s="414"/>
      <c r="O215" s="414"/>
      <c r="P215" s="414"/>
      <c r="Q215" s="414"/>
      <c r="R215" s="414"/>
      <c r="S215" s="414"/>
      <c r="T215" s="414"/>
      <c r="U215" s="414"/>
      <c r="V215" s="414"/>
      <c r="W215" s="414"/>
      <c r="X215" s="414"/>
      <c r="Y215" s="414"/>
      <c r="Z215" s="414"/>
      <c r="AA215" s="414"/>
      <c r="AB215" s="414"/>
      <c r="AC215" s="414"/>
      <c r="AD215" s="414"/>
      <c r="AE215" s="414"/>
      <c r="AF215" s="414"/>
      <c r="AG215" s="414"/>
      <c r="AH215" s="414"/>
      <c r="AI215" s="414"/>
      <c r="AJ215" s="414"/>
      <c r="AK215" s="414"/>
      <c r="AL215" s="414"/>
      <c r="AM215" s="414"/>
      <c r="AN215" s="414"/>
      <c r="AO215" s="414"/>
      <c r="AP215" s="414"/>
      <c r="AQ215" s="414"/>
    </row>
    <row r="216" spans="1:43" s="246" customFormat="1" ht="30" customHeight="1">
      <c r="A216" s="414"/>
      <c r="B216" s="414"/>
      <c r="C216" s="414"/>
      <c r="D216" s="414"/>
      <c r="E216" s="414"/>
      <c r="F216" s="414"/>
      <c r="G216" s="414"/>
      <c r="H216" s="414"/>
      <c r="I216" s="414"/>
      <c r="J216" s="414"/>
      <c r="K216" s="414"/>
      <c r="L216" s="414"/>
      <c r="M216" s="414"/>
      <c r="N216" s="414"/>
      <c r="O216" s="414"/>
      <c r="P216" s="414"/>
      <c r="Q216" s="414"/>
      <c r="R216" s="414"/>
      <c r="S216" s="414"/>
      <c r="T216" s="414"/>
      <c r="U216" s="414"/>
      <c r="V216" s="414"/>
      <c r="W216" s="414"/>
      <c r="X216" s="414"/>
      <c r="Y216" s="414"/>
      <c r="Z216" s="414"/>
      <c r="AA216" s="414"/>
      <c r="AB216" s="414"/>
      <c r="AC216" s="414"/>
      <c r="AD216" s="414"/>
      <c r="AE216" s="414"/>
      <c r="AF216" s="414"/>
      <c r="AG216" s="414"/>
      <c r="AH216" s="414"/>
      <c r="AI216" s="414"/>
      <c r="AJ216" s="414"/>
      <c r="AK216" s="414"/>
      <c r="AL216" s="414"/>
      <c r="AM216" s="414"/>
      <c r="AN216" s="414"/>
      <c r="AO216" s="414"/>
      <c r="AP216" s="414"/>
      <c r="AQ216" s="414"/>
    </row>
    <row r="217" spans="1:43" s="246" customFormat="1" ht="30" customHeight="1">
      <c r="A217" s="182"/>
      <c r="B217" s="182"/>
      <c r="C217" s="182"/>
      <c r="D217" s="247"/>
      <c r="E217" s="247"/>
      <c r="F217" s="248"/>
      <c r="G217" s="248"/>
      <c r="H217" s="182"/>
      <c r="I217" s="182"/>
      <c r="J217" s="182"/>
      <c r="K217" s="182"/>
      <c r="L217" s="182"/>
      <c r="M217" s="182"/>
      <c r="N217" s="182"/>
      <c r="O217" s="182"/>
      <c r="P217" s="182"/>
      <c r="Q217" s="182"/>
      <c r="R217" s="182"/>
      <c r="S217" s="182"/>
      <c r="T217" s="182"/>
      <c r="U217" s="182"/>
      <c r="V217" s="182"/>
      <c r="W217" s="182"/>
      <c r="X217" s="182"/>
      <c r="Y217" s="182"/>
      <c r="Z217" s="182"/>
      <c r="AA217" s="182"/>
      <c r="AB217" s="182"/>
      <c r="AC217" s="182"/>
      <c r="AD217" s="182"/>
      <c r="AE217" s="182"/>
      <c r="AF217" s="182"/>
      <c r="AG217" s="182"/>
      <c r="AH217" s="182"/>
      <c r="AI217" s="182"/>
      <c r="AJ217" s="182"/>
      <c r="AK217" s="182"/>
      <c r="AL217" s="182"/>
      <c r="AM217" s="182"/>
      <c r="AN217" s="182"/>
      <c r="AO217" s="182"/>
      <c r="AP217" s="182"/>
      <c r="AQ217" s="182"/>
    </row>
    <row r="218" spans="1:43" s="246" customFormat="1" ht="30" customHeight="1">
      <c r="D218" s="249"/>
      <c r="E218" s="249"/>
      <c r="F218" s="250"/>
      <c r="G218" s="250"/>
      <c r="AL218" s="182" t="s">
        <v>16</v>
      </c>
    </row>
    <row r="219" spans="1:43" s="246" customFormat="1" ht="30" customHeight="1">
      <c r="D219" s="249"/>
      <c r="E219" s="249"/>
      <c r="F219" s="250"/>
      <c r="G219" s="250"/>
      <c r="AI219" s="182"/>
      <c r="AJ219" s="106"/>
      <c r="AK219" s="182"/>
    </row>
  </sheetData>
  <sheetProtection sheet="1" objects="1" scenarios="1" selectLockedCells="1"/>
  <mergeCells count="397">
    <mergeCell ref="J57:AQ57"/>
    <mergeCell ref="F61:AB61"/>
    <mergeCell ref="Q53:T55"/>
    <mergeCell ref="A208:AQ211"/>
    <mergeCell ref="A213:AQ216"/>
    <mergeCell ref="G180:L180"/>
    <mergeCell ref="G179:L179"/>
    <mergeCell ref="AD181:AF181"/>
    <mergeCell ref="AH181:AJ181"/>
    <mergeCell ref="AL181:AN181"/>
    <mergeCell ref="AC64:AQ64"/>
    <mergeCell ref="F64:AB64"/>
    <mergeCell ref="A64:D68"/>
    <mergeCell ref="A84:AQ84"/>
    <mergeCell ref="F73:G73"/>
    <mergeCell ref="Y73:Z73"/>
    <mergeCell ref="H73:X73"/>
    <mergeCell ref="AA73:AQ73"/>
    <mergeCell ref="A73:E73"/>
    <mergeCell ref="AC66:AQ66"/>
    <mergeCell ref="AC67:AQ67"/>
    <mergeCell ref="AA72:AQ72"/>
    <mergeCell ref="H72:X72"/>
    <mergeCell ref="A187:AQ188"/>
    <mergeCell ref="A51:E52"/>
    <mergeCell ref="A53:E55"/>
    <mergeCell ref="K54:P54"/>
    <mergeCell ref="V54:AB54"/>
    <mergeCell ref="AH54:AQ54"/>
    <mergeCell ref="K55:P55"/>
    <mergeCell ref="V55:AB55"/>
    <mergeCell ref="V53:AB53"/>
    <mergeCell ref="AC53:AF55"/>
    <mergeCell ref="AH55:AQ55"/>
    <mergeCell ref="P51:R51"/>
    <mergeCell ref="S51:X51"/>
    <mergeCell ref="Y51:AA51"/>
    <mergeCell ref="AB51:AQ51"/>
    <mergeCell ref="F51:G51"/>
    <mergeCell ref="H51:J51"/>
    <mergeCell ref="L51:O51"/>
    <mergeCell ref="F53:I55"/>
    <mergeCell ref="K53:P53"/>
    <mergeCell ref="F52:AQ52"/>
    <mergeCell ref="AH53:AQ53"/>
    <mergeCell ref="F60:AB60"/>
    <mergeCell ref="F59:AB59"/>
    <mergeCell ref="AC62:AQ62"/>
    <mergeCell ref="A71:E71"/>
    <mergeCell ref="F71:AQ71"/>
    <mergeCell ref="AC59:AQ59"/>
    <mergeCell ref="AC63:AQ63"/>
    <mergeCell ref="J56:AQ56"/>
    <mergeCell ref="F57:I57"/>
    <mergeCell ref="AC60:AQ60"/>
    <mergeCell ref="AC61:AQ61"/>
    <mergeCell ref="AC68:AQ68"/>
    <mergeCell ref="F68:AB68"/>
    <mergeCell ref="A70:E70"/>
    <mergeCell ref="F70:AQ70"/>
    <mergeCell ref="A59:D63"/>
    <mergeCell ref="AC65:AQ65"/>
    <mergeCell ref="F56:I56"/>
    <mergeCell ref="F63:AB63"/>
    <mergeCell ref="F62:AB62"/>
    <mergeCell ref="F67:AB67"/>
    <mergeCell ref="F66:AB66"/>
    <mergeCell ref="F65:AB65"/>
    <mergeCell ref="A56:E57"/>
    <mergeCell ref="A203:AQ206"/>
    <mergeCell ref="A190:AQ194"/>
    <mergeCell ref="A196:AQ197"/>
    <mergeCell ref="A198:AQ201"/>
    <mergeCell ref="AB124:AC124"/>
    <mergeCell ref="AD124:AF124"/>
    <mergeCell ref="AH124:AJ124"/>
    <mergeCell ref="AL124:AN124"/>
    <mergeCell ref="A72:E72"/>
    <mergeCell ref="F75:AQ75"/>
    <mergeCell ref="A76:E76"/>
    <mergeCell ref="A77:E77"/>
    <mergeCell ref="A74:E75"/>
    <mergeCell ref="F74:G74"/>
    <mergeCell ref="H74:J74"/>
    <mergeCell ref="L74:O74"/>
    <mergeCell ref="P74:R74"/>
    <mergeCell ref="S74:X74"/>
    <mergeCell ref="F76:I76"/>
    <mergeCell ref="K76:N76"/>
    <mergeCell ref="P76:S76"/>
    <mergeCell ref="Y74:AA74"/>
    <mergeCell ref="AB74:AQ74"/>
    <mergeCell ref="F77:I77"/>
    <mergeCell ref="AB2:AC2"/>
    <mergeCell ref="AD2:AF2"/>
    <mergeCell ref="AH2:AJ2"/>
    <mergeCell ref="AL2:AN2"/>
    <mergeCell ref="J8:M8"/>
    <mergeCell ref="N8:R8"/>
    <mergeCell ref="F45:AQ45"/>
    <mergeCell ref="F46:AQ46"/>
    <mergeCell ref="F48:AQ48"/>
    <mergeCell ref="N9:R9"/>
    <mergeCell ref="S9:AQ9"/>
    <mergeCell ref="N10:R10"/>
    <mergeCell ref="S10:AQ10"/>
    <mergeCell ref="N11:R11"/>
    <mergeCell ref="S11:AJ11"/>
    <mergeCell ref="AM11:AP11"/>
    <mergeCell ref="T8:U8"/>
    <mergeCell ref="W8:Y8"/>
    <mergeCell ref="A49:E49"/>
    <mergeCell ref="A16:AQ16"/>
    <mergeCell ref="A17:AQ17"/>
    <mergeCell ref="A18:AQ18"/>
    <mergeCell ref="A19:AQ19"/>
    <mergeCell ref="Y50:Z50"/>
    <mergeCell ref="AA50:AQ50"/>
    <mergeCell ref="AA49:AQ49"/>
    <mergeCell ref="H50:X50"/>
    <mergeCell ref="A22:AQ26"/>
    <mergeCell ref="A50:E50"/>
    <mergeCell ref="A45:E45"/>
    <mergeCell ref="A46:E46"/>
    <mergeCell ref="A48:E48"/>
    <mergeCell ref="A47:E47"/>
    <mergeCell ref="F47:AQ47"/>
    <mergeCell ref="H49:X49"/>
    <mergeCell ref="F50:G50"/>
    <mergeCell ref="K77:N77"/>
    <mergeCell ref="P77:S77"/>
    <mergeCell ref="A78:E78"/>
    <mergeCell ref="A79:E79"/>
    <mergeCell ref="F78:I78"/>
    <mergeCell ref="K78:N78"/>
    <mergeCell ref="P78:S78"/>
    <mergeCell ref="F79:X79"/>
    <mergeCell ref="Z79:AQ79"/>
    <mergeCell ref="A86:H86"/>
    <mergeCell ref="J86:AN86"/>
    <mergeCell ref="AD80:AQ80"/>
    <mergeCell ref="B88:K89"/>
    <mergeCell ref="L88:U89"/>
    <mergeCell ref="V88:AC88"/>
    <mergeCell ref="AD88:AG89"/>
    <mergeCell ref="AH88:AP89"/>
    <mergeCell ref="V89:W89"/>
    <mergeCell ref="X89:Y89"/>
    <mergeCell ref="Z89:AA89"/>
    <mergeCell ref="AB89:AC89"/>
    <mergeCell ref="AD90:AG90"/>
    <mergeCell ref="AH90:AP90"/>
    <mergeCell ref="B91:K91"/>
    <mergeCell ref="L91:U91"/>
    <mergeCell ref="V91:W91"/>
    <mergeCell ref="X91:Y91"/>
    <mergeCell ref="Z91:AA91"/>
    <mergeCell ref="AB91:AC91"/>
    <mergeCell ref="AD91:AG91"/>
    <mergeCell ref="AH91:AP91"/>
    <mergeCell ref="B90:K90"/>
    <mergeCell ref="L90:U90"/>
    <mergeCell ref="V90:W90"/>
    <mergeCell ref="X90:Y90"/>
    <mergeCell ref="Z90:AA90"/>
    <mergeCell ref="AB90:AC90"/>
    <mergeCell ref="AD92:AG92"/>
    <mergeCell ref="AH92:AP92"/>
    <mergeCell ref="B93:K93"/>
    <mergeCell ref="L93:U93"/>
    <mergeCell ref="V93:W93"/>
    <mergeCell ref="X93:Y93"/>
    <mergeCell ref="Z93:AA93"/>
    <mergeCell ref="AB93:AC93"/>
    <mergeCell ref="AD93:AG93"/>
    <mergeCell ref="AH93:AP93"/>
    <mergeCell ref="B92:K92"/>
    <mergeCell ref="L92:U92"/>
    <mergeCell ref="V92:W92"/>
    <mergeCell ref="X92:Y92"/>
    <mergeCell ref="Z92:AA92"/>
    <mergeCell ref="AB92:AC92"/>
    <mergeCell ref="AD94:AG94"/>
    <mergeCell ref="AH94:AP94"/>
    <mergeCell ref="B95:K95"/>
    <mergeCell ref="L95:U95"/>
    <mergeCell ref="V95:W95"/>
    <mergeCell ref="X95:Y95"/>
    <mergeCell ref="Z95:AA95"/>
    <mergeCell ref="AB95:AC95"/>
    <mergeCell ref="AD95:AG95"/>
    <mergeCell ref="AH95:AP95"/>
    <mergeCell ref="B94:K94"/>
    <mergeCell ref="L94:U94"/>
    <mergeCell ref="V94:W94"/>
    <mergeCell ref="X94:Y94"/>
    <mergeCell ref="Z94:AA94"/>
    <mergeCell ref="AB94:AC94"/>
    <mergeCell ref="AD96:AG96"/>
    <mergeCell ref="AH96:AP96"/>
    <mergeCell ref="B97:K97"/>
    <mergeCell ref="L97:U97"/>
    <mergeCell ref="V97:W97"/>
    <mergeCell ref="X97:Y97"/>
    <mergeCell ref="Z97:AA97"/>
    <mergeCell ref="AB97:AC97"/>
    <mergeCell ref="AD97:AG97"/>
    <mergeCell ref="AH97:AP97"/>
    <mergeCell ref="B96:K96"/>
    <mergeCell ref="L96:U96"/>
    <mergeCell ref="V96:W96"/>
    <mergeCell ref="X96:Y96"/>
    <mergeCell ref="Z96:AA96"/>
    <mergeCell ref="AB96:AC96"/>
    <mergeCell ref="AD98:AG98"/>
    <mergeCell ref="AH98:AP98"/>
    <mergeCell ref="B99:K99"/>
    <mergeCell ref="L99:U99"/>
    <mergeCell ref="V99:W99"/>
    <mergeCell ref="X99:Y99"/>
    <mergeCell ref="Z99:AA99"/>
    <mergeCell ref="AB99:AC99"/>
    <mergeCell ref="AD99:AG99"/>
    <mergeCell ref="AH99:AP99"/>
    <mergeCell ref="B98:K98"/>
    <mergeCell ref="L98:U98"/>
    <mergeCell ref="V98:W98"/>
    <mergeCell ref="X98:Y98"/>
    <mergeCell ref="Z98:AA98"/>
    <mergeCell ref="AB98:AC98"/>
    <mergeCell ref="AD100:AG100"/>
    <mergeCell ref="AH100:AP100"/>
    <mergeCell ref="B101:K101"/>
    <mergeCell ref="L101:U101"/>
    <mergeCell ref="V101:W101"/>
    <mergeCell ref="X101:Y101"/>
    <mergeCell ref="Z101:AA101"/>
    <mergeCell ref="AB101:AC101"/>
    <mergeCell ref="AD101:AG101"/>
    <mergeCell ref="AH101:AP101"/>
    <mergeCell ref="B100:K100"/>
    <mergeCell ref="L100:U100"/>
    <mergeCell ref="V100:W100"/>
    <mergeCell ref="X100:Y100"/>
    <mergeCell ref="Z100:AA100"/>
    <mergeCell ref="AB100:AC100"/>
    <mergeCell ref="AD102:AG102"/>
    <mergeCell ref="AH102:AP102"/>
    <mergeCell ref="B103:K103"/>
    <mergeCell ref="L103:U103"/>
    <mergeCell ref="V103:W103"/>
    <mergeCell ref="X103:Y103"/>
    <mergeCell ref="Z103:AA103"/>
    <mergeCell ref="AB103:AC103"/>
    <mergeCell ref="AD103:AG103"/>
    <mergeCell ref="AH103:AP103"/>
    <mergeCell ref="B102:K102"/>
    <mergeCell ref="L102:U102"/>
    <mergeCell ref="V102:W102"/>
    <mergeCell ref="X102:Y102"/>
    <mergeCell ref="Z102:AA102"/>
    <mergeCell ref="AB102:AC102"/>
    <mergeCell ref="AD104:AG104"/>
    <mergeCell ref="AH104:AP104"/>
    <mergeCell ref="B105:K105"/>
    <mergeCell ref="L105:U105"/>
    <mergeCell ref="V105:W105"/>
    <mergeCell ref="X105:Y105"/>
    <mergeCell ref="Z105:AA105"/>
    <mergeCell ref="AB105:AC105"/>
    <mergeCell ref="AD105:AG105"/>
    <mergeCell ref="AH105:AP105"/>
    <mergeCell ref="B104:K104"/>
    <mergeCell ref="L104:U104"/>
    <mergeCell ref="V104:W104"/>
    <mergeCell ref="X104:Y104"/>
    <mergeCell ref="Z104:AA104"/>
    <mergeCell ref="AB104:AC104"/>
    <mergeCell ref="AD106:AG106"/>
    <mergeCell ref="AH106:AP106"/>
    <mergeCell ref="B107:K107"/>
    <mergeCell ref="L107:U107"/>
    <mergeCell ref="V107:W107"/>
    <mergeCell ref="X107:Y107"/>
    <mergeCell ref="Z107:AA107"/>
    <mergeCell ref="AB107:AC107"/>
    <mergeCell ref="AD107:AG107"/>
    <mergeCell ref="AH107:AP107"/>
    <mergeCell ref="B106:K106"/>
    <mergeCell ref="L106:U106"/>
    <mergeCell ref="V106:W106"/>
    <mergeCell ref="X106:Y106"/>
    <mergeCell ref="Z106:AA106"/>
    <mergeCell ref="AB106:AC106"/>
    <mergeCell ref="AD108:AG108"/>
    <mergeCell ref="AH108:AP108"/>
    <mergeCell ref="B109:K109"/>
    <mergeCell ref="L109:U109"/>
    <mergeCell ref="V109:W109"/>
    <mergeCell ref="X109:Y109"/>
    <mergeCell ref="Z109:AA109"/>
    <mergeCell ref="AB109:AC109"/>
    <mergeCell ref="AD109:AG109"/>
    <mergeCell ref="AH109:AP109"/>
    <mergeCell ref="B108:K108"/>
    <mergeCell ref="L108:U108"/>
    <mergeCell ref="V108:W108"/>
    <mergeCell ref="X108:Y108"/>
    <mergeCell ref="Z108:AA108"/>
    <mergeCell ref="AB108:AC108"/>
    <mergeCell ref="AD110:AG110"/>
    <mergeCell ref="AH110:AP110"/>
    <mergeCell ref="B111:K111"/>
    <mergeCell ref="L111:U111"/>
    <mergeCell ref="V111:W111"/>
    <mergeCell ref="X111:Y111"/>
    <mergeCell ref="Z111:AA111"/>
    <mergeCell ref="AB111:AC111"/>
    <mergeCell ref="AD111:AG111"/>
    <mergeCell ref="AH111:AP111"/>
    <mergeCell ref="B110:K110"/>
    <mergeCell ref="L110:U110"/>
    <mergeCell ref="V110:W110"/>
    <mergeCell ref="X110:Y110"/>
    <mergeCell ref="Z110:AA110"/>
    <mergeCell ref="AB110:AC110"/>
    <mergeCell ref="AD112:AG112"/>
    <mergeCell ref="AH112:AP112"/>
    <mergeCell ref="B113:K113"/>
    <mergeCell ref="L113:U113"/>
    <mergeCell ref="V113:W113"/>
    <mergeCell ref="X113:Y113"/>
    <mergeCell ref="Z113:AA113"/>
    <mergeCell ref="AB113:AC113"/>
    <mergeCell ref="AD113:AG113"/>
    <mergeCell ref="AH113:AP113"/>
    <mergeCell ref="B112:K112"/>
    <mergeCell ref="L112:U112"/>
    <mergeCell ref="V112:W112"/>
    <mergeCell ref="X112:Y112"/>
    <mergeCell ref="Z112:AA112"/>
    <mergeCell ref="AB112:AC112"/>
    <mergeCell ref="B116:K116"/>
    <mergeCell ref="L116:U116"/>
    <mergeCell ref="V116:W116"/>
    <mergeCell ref="X116:Y116"/>
    <mergeCell ref="Z116:AA116"/>
    <mergeCell ref="AB116:AC116"/>
    <mergeCell ref="AD114:AG114"/>
    <mergeCell ref="AH114:AP114"/>
    <mergeCell ref="B115:K115"/>
    <mergeCell ref="L115:U115"/>
    <mergeCell ref="V115:W115"/>
    <mergeCell ref="X115:Y115"/>
    <mergeCell ref="Z115:AA115"/>
    <mergeCell ref="AB115:AC115"/>
    <mergeCell ref="AD115:AG115"/>
    <mergeCell ref="AH115:AP115"/>
    <mergeCell ref="B114:K114"/>
    <mergeCell ref="L114:U114"/>
    <mergeCell ref="V114:W114"/>
    <mergeCell ref="X114:Y114"/>
    <mergeCell ref="Z114:AA114"/>
    <mergeCell ref="AB114:AC114"/>
    <mergeCell ref="AD116:AG116"/>
    <mergeCell ref="AH116:AP116"/>
    <mergeCell ref="B117:K117"/>
    <mergeCell ref="L117:U117"/>
    <mergeCell ref="V117:W117"/>
    <mergeCell ref="X117:Y117"/>
    <mergeCell ref="Z117:AA117"/>
    <mergeCell ref="AB117:AC117"/>
    <mergeCell ref="AD117:AG117"/>
    <mergeCell ref="AH117:AP117"/>
    <mergeCell ref="B118:K118"/>
    <mergeCell ref="L118:U118"/>
    <mergeCell ref="V118:W118"/>
    <mergeCell ref="X118:Y118"/>
    <mergeCell ref="Z118:AA118"/>
    <mergeCell ref="AB118:AC118"/>
    <mergeCell ref="AD118:AG118"/>
    <mergeCell ref="AH118:AP118"/>
    <mergeCell ref="B120:AP122"/>
    <mergeCell ref="AK180:AN180"/>
    <mergeCell ref="A129:AQ131"/>
    <mergeCell ref="A133:AQ133"/>
    <mergeCell ref="A177:AQ177"/>
    <mergeCell ref="B119:K119"/>
    <mergeCell ref="L119:U119"/>
    <mergeCell ref="V119:W119"/>
    <mergeCell ref="X119:Y119"/>
    <mergeCell ref="Z119:AA119"/>
    <mergeCell ref="AB119:AC119"/>
    <mergeCell ref="AD119:AG119"/>
    <mergeCell ref="AH119:AP119"/>
    <mergeCell ref="M179:AN179"/>
    <mergeCell ref="M180:AJ180"/>
  </mergeCells>
  <phoneticPr fontId="1"/>
  <conditionalFormatting sqref="F46:AQ46">
    <cfRule type="containsBlanks" dxfId="207" priority="45">
      <formula>LEN(TRIM(F46))=0</formula>
    </cfRule>
  </conditionalFormatting>
  <conditionalFormatting sqref="F45:AQ46 F48:AQ48">
    <cfRule type="containsBlanks" dxfId="206" priority="44">
      <formula>LEN(TRIM(F45))=0</formula>
    </cfRule>
  </conditionalFormatting>
  <conditionalFormatting sqref="H51:J51">
    <cfRule type="containsBlanks" dxfId="205" priority="43">
      <formula>LEN(TRIM(H51))=0</formula>
    </cfRule>
  </conditionalFormatting>
  <conditionalFormatting sqref="L51:O51">
    <cfRule type="containsBlanks" dxfId="204" priority="42">
      <formula>LEN(TRIM(L51))=0</formula>
    </cfRule>
  </conditionalFormatting>
  <conditionalFormatting sqref="AB51:AQ51 F52:AQ52">
    <cfRule type="containsBlanks" dxfId="203" priority="40">
      <formula>LEN(TRIM(F51))=0</formula>
    </cfRule>
  </conditionalFormatting>
  <conditionalFormatting sqref="AC60:AC63 F60:X63">
    <cfRule type="containsBlanks" dxfId="202" priority="39">
      <formula>LEN(TRIM(F60))=0</formula>
    </cfRule>
  </conditionalFormatting>
  <conditionalFormatting sqref="F65:X68">
    <cfRule type="containsBlanks" dxfId="201" priority="38">
      <formula>LEN(TRIM(F65))=0</formula>
    </cfRule>
  </conditionalFormatting>
  <conditionalFormatting sqref="F70:AQ71">
    <cfRule type="containsBlanks" dxfId="200" priority="37">
      <formula>LEN(TRIM(F70))=0</formula>
    </cfRule>
  </conditionalFormatting>
  <conditionalFormatting sqref="Z79:AQ79 F79:X79 F75:AQ75 AB74:AQ74 L74:O74 H74:J74 F76:I78 K76:N78 P76:S78">
    <cfRule type="containsBlanks" dxfId="199" priority="103">
      <formula>LEN(TRIM(F74))=0</formula>
    </cfRule>
  </conditionalFormatting>
  <conditionalFormatting sqref="AD2:AF2 AH2:AJ2 AL2:AN2">
    <cfRule type="containsBlanks" dxfId="198" priority="34">
      <formula>LEN(TRIM(AD2))=0</formula>
    </cfRule>
  </conditionalFormatting>
  <conditionalFormatting sqref="H73 AA73">
    <cfRule type="containsBlanks" dxfId="197" priority="33">
      <formula>LEN(TRIM(H73))=0</formula>
    </cfRule>
  </conditionalFormatting>
  <conditionalFormatting sqref="H72">
    <cfRule type="containsBlanks" dxfId="196" priority="32">
      <formula>LEN(TRIM(H72))=0</formula>
    </cfRule>
  </conditionalFormatting>
  <conditionalFormatting sqref="AA72">
    <cfRule type="containsBlanks" dxfId="195" priority="31">
      <formula>LEN(TRIM(AA72))=0</formula>
    </cfRule>
  </conditionalFormatting>
  <conditionalFormatting sqref="H49">
    <cfRule type="containsBlanks" dxfId="194" priority="30">
      <formula>LEN(TRIM(H49))=0</formula>
    </cfRule>
  </conditionalFormatting>
  <conditionalFormatting sqref="AA49">
    <cfRule type="containsBlanks" dxfId="193" priority="29">
      <formula>LEN(TRIM(AA49))=0</formula>
    </cfRule>
  </conditionalFormatting>
  <conditionalFormatting sqref="AC65:AC68">
    <cfRule type="containsBlanks" dxfId="192" priority="28">
      <formula>LEN(TRIM(AC65))=0</formula>
    </cfRule>
  </conditionalFormatting>
  <conditionalFormatting sqref="F47:AQ47">
    <cfRule type="containsBlanks" dxfId="191" priority="8">
      <formula>LEN(TRIM(F47))=0</formula>
    </cfRule>
  </conditionalFormatting>
  <conditionalFormatting sqref="H50:X50">
    <cfRule type="containsBlanks" dxfId="190" priority="7">
      <formula>LEN(TRIM(H50))=0</formula>
    </cfRule>
  </conditionalFormatting>
  <conditionalFormatting sqref="AA50:AQ50">
    <cfRule type="containsBlanks" dxfId="189" priority="6">
      <formula>LEN(TRIM(AA50))=0</formula>
    </cfRule>
  </conditionalFormatting>
  <conditionalFormatting sqref="S51:X51">
    <cfRule type="containsBlanks" dxfId="188" priority="5">
      <formula>LEN(TRIM(S51))=0</formula>
    </cfRule>
  </conditionalFormatting>
  <conditionalFormatting sqref="J56:AQ57">
    <cfRule type="containsBlanks" dxfId="187" priority="4">
      <formula>LEN(TRIM(J56))=0</formula>
    </cfRule>
  </conditionalFormatting>
  <conditionalFormatting sqref="S74:X74">
    <cfRule type="containsBlanks" dxfId="186" priority="3">
      <formula>LEN(TRIM(S74))=0</formula>
    </cfRule>
  </conditionalFormatting>
  <dataValidations count="25">
    <dataValidation type="list" allowBlank="1" showInputMessage="1" showErrorMessage="1" sqref="J56:AQ56">
      <formula1>大分類</formula1>
    </dataValidation>
    <dataValidation type="list" allowBlank="1" showInputMessage="1" showErrorMessage="1" sqref="J57:AQ57">
      <formula1>INDIRECT($J$56)</formula1>
    </dataValidation>
    <dataValidation type="list" showInputMessage="1" showErrorMessage="1" sqref="V90:W119">
      <formula1>"　,Ｔ,Ｓ,Ｈ"</formula1>
    </dataValidation>
    <dataValidation type="list" allowBlank="1" showInputMessage="1" showErrorMessage="1" sqref="AD90:AG119">
      <formula1>"　,Ｍ,Ｆ"</formula1>
    </dataValidation>
    <dataValidation type="whole" imeMode="disabled" operator="greaterThanOrEqual" allowBlank="1" showInputMessage="1" showErrorMessage="1" sqref="AD2:AF2">
      <formula1>29</formula1>
    </dataValidation>
    <dataValidation type="custom" imeMode="fullKatakana" allowBlank="1" showInputMessage="1" showErrorMessage="1" error="カタカナで入力してください。" sqref="AA49:AQ49">
      <formula1>AND(AA49=PHONETIC(AA49), LEN(AA49)*2=LENB(AA49))</formula1>
    </dataValidation>
    <dataValidation type="whole" imeMode="halfAlpha" allowBlank="1" showInputMessage="1" showErrorMessage="1" errorTitle="郵便番号" error="半角数字3文字で入力してください。_x000a_" sqref="H51:J51">
      <formula1>0</formula1>
      <formula2>999</formula2>
    </dataValidation>
    <dataValidation type="custom" imeMode="halfAlpha" allowBlank="1" showInputMessage="1" showErrorMessage="1" errorTitle="半角のみ" error="半角英数字で入力してください。" sqref="F79:X79">
      <formula1>LENB(F79)=LEN(F79)</formula1>
    </dataValidation>
    <dataValidation type="custom" imeMode="halfAlpha" allowBlank="1" showInputMessage="1" showErrorMessage="1" errorTitle="半角のみ" error="半角英数字で入力してください。" sqref="Z79:AQ79">
      <formula1>LENB(Z79)=LEN(Z79)</formula1>
    </dataValidation>
    <dataValidation type="textLength" allowBlank="1" showInputMessage="1" showErrorMessage="1" error="13桁の法人番号を入力してください。" sqref="F47:AQ47">
      <formula1>13</formula1>
      <formula2>13</formula2>
    </dataValidation>
    <dataValidation type="custom" imeMode="fullKatakana" allowBlank="1" showInputMessage="1" showErrorMessage="1" error="カタカナで入力してください。_x000a_" sqref="H72:X72">
      <formula1>AND(H72=PHONETIC(H72), LEN(H72)*2=LENB(H72))</formula1>
    </dataValidation>
    <dataValidation type="custom" imeMode="fullKatakana" allowBlank="1" showInputMessage="1" showErrorMessage="1" error="カタカナで入力してください。" sqref="AA72:AQ72">
      <formula1>AND(AA72=PHONETIC(AA72), LEN(AA72)*2=LENB(AA72))</formula1>
    </dataValidation>
    <dataValidation type="custom" imeMode="fullKatakana" allowBlank="1" showInputMessage="1" showErrorMessage="1" error="カタカナで入力してください。_x000a_" sqref="F45:AQ45">
      <formula1>AND(F45=PHONETIC(F45), LEN(F45)*2=LENB(F45))</formula1>
    </dataValidation>
    <dataValidation type="custom" allowBlank="1" showInputMessage="1" showErrorMessage="1" error="全角で入力してください。_x000a_" sqref="F46:AQ46 AA73:AQ73">
      <formula1>DBCS(F46)=F46</formula1>
    </dataValidation>
    <dataValidation type="custom" allowBlank="1" showInputMessage="1" showErrorMessage="1" error="全角で入力してください。_x000a_" sqref="F48:AQ48">
      <formula1>DBCS(F48)=F48</formula1>
    </dataValidation>
    <dataValidation type="custom" imeMode="fullKatakana" allowBlank="1" showInputMessage="1" showErrorMessage="1" error="カタカナで入力してください。" sqref="H49:X49">
      <formula1>AND(H49=PHONETIC(H49), LEN(H49)*2=LENB(H49))</formula1>
    </dataValidation>
    <dataValidation type="custom" allowBlank="1" showInputMessage="1" showErrorMessage="1" error="全角で入力してください。" sqref="H50:X50 AA50:AQ50 AB51:AQ51 F52:AQ52 H73:X73 AB74:AQ74 F75:AQ75">
      <formula1>DBCS(F50)=F50</formula1>
    </dataValidation>
    <dataValidation type="custom" allowBlank="1" showInputMessage="1" showErrorMessage="1" error="全角で入力してください。_x000a_" sqref="L90:U119">
      <formula1>DBCS(L90)=L90</formula1>
    </dataValidation>
    <dataValidation type="whole" imeMode="halfAlpha" allowBlank="1" showInputMessage="1" showErrorMessage="1" errorTitle="郵便番号" error="半角数字3文字で入力してください。" sqref="H74:J74">
      <formula1>0</formula1>
      <formula2>999</formula2>
    </dataValidation>
    <dataValidation type="whole" imeMode="halfAlpha" allowBlank="1" showInputMessage="1" showErrorMessage="1" errorTitle="郵便番号" error="半角数字4文字で入力してください。" sqref="L74:O74">
      <formula1>0</formula1>
      <formula2>9999</formula2>
    </dataValidation>
    <dataValidation type="whole" imeMode="halfAlpha" allowBlank="1" showInputMessage="1" showErrorMessage="1" errorTitle="郵便番号" error="半角数字4文字で入力してください。" sqref="L51:O51">
      <formula1>0</formula1>
      <formula2>9999</formula2>
    </dataValidation>
    <dataValidation type="custom" imeMode="fullKatakana" allowBlank="1" showInputMessage="1" showErrorMessage="1" errorTitle="カタカナ" error="全角カタカナで入力してください_x000a_" sqref="B90:K119">
      <formula1>AND(B90=PHONETIC(B90), LEN(B90)*2=LENB(B90))</formula1>
    </dataValidation>
    <dataValidation type="whole" imeMode="fullAlpha" allowBlank="1" showInputMessage="1" showErrorMessage="1" error="二桁の数字を入力してください" sqref="X90:AC119">
      <formula1>0</formula1>
      <formula2>99</formula2>
    </dataValidation>
    <dataValidation type="custom" imeMode="halfAlpha" allowBlank="1" showInputMessage="1" showErrorMessage="1" error="半角数字で入力してください。" sqref="F76:I76 F77:I77 F78:I78 K76:N76 K77:N77 K78:N78 P76:S76 P77:S77">
      <formula1>LENB(F76)=LEN(F76)</formula1>
    </dataValidation>
    <dataValidation type="custom" imeMode="halfAlpha" allowBlank="1" showInputMessage="1" showErrorMessage="1" error="半角数字で入力してください。" sqref="P78:S78">
      <formula1>LENB(P78)=LEN(P78)</formula1>
    </dataValidation>
  </dataValidations>
  <printOptions horizontalCentered="1"/>
  <pageMargins left="0.82677165354330717" right="0.23622047244094491" top="0.39370078740157483" bottom="0.39370078740157483" header="0.39370078740157483" footer="0.31496062992125984"/>
  <pageSetup paperSize="9" scale="67" orientation="portrait" r:id="rId1"/>
  <headerFooter alignWithMargins="0"/>
  <rowBreaks count="3" manualBreakCount="3">
    <brk id="40" max="43" man="1"/>
    <brk id="79" max="43" man="1"/>
    <brk id="122" max="43" man="1"/>
  </rowBreaks>
  <colBreaks count="1" manualBreakCount="1">
    <brk id="4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from>
                    <xdr:col>20</xdr:col>
                    <xdr:colOff>0</xdr:colOff>
                    <xdr:row>52</xdr:row>
                    <xdr:rowOff>57150</xdr:rowOff>
                  </from>
                  <to>
                    <xdr:col>27</xdr:col>
                    <xdr:colOff>47625</xdr:colOff>
                    <xdr:row>52</xdr:row>
                    <xdr:rowOff>342900</xdr:rowOff>
                  </to>
                </anchor>
              </controlPr>
            </control>
          </mc:Choice>
        </mc:AlternateContent>
        <mc:AlternateContent xmlns:mc="http://schemas.openxmlformats.org/markup-compatibility/2006">
          <mc:Choice Requires="x14">
            <control shapeId="4098" r:id="rId5" name="Check Box 2">
              <controlPr defaultSize="0" autoFill="0" autoLine="0" autoPict="0">
                <anchor>
                  <from>
                    <xdr:col>32</xdr:col>
                    <xdr:colOff>0</xdr:colOff>
                    <xdr:row>52</xdr:row>
                    <xdr:rowOff>57150</xdr:rowOff>
                  </from>
                  <to>
                    <xdr:col>42</xdr:col>
                    <xdr:colOff>38100</xdr:colOff>
                    <xdr:row>52</xdr:row>
                    <xdr:rowOff>342900</xdr:rowOff>
                  </to>
                </anchor>
              </controlPr>
            </control>
          </mc:Choice>
        </mc:AlternateContent>
        <mc:AlternateContent xmlns:mc="http://schemas.openxmlformats.org/markup-compatibility/2006">
          <mc:Choice Requires="x14">
            <control shapeId="4099" r:id="rId6" name="Check Box 3">
              <controlPr defaultSize="0" autoFill="0" autoLine="0" autoPict="0">
                <anchor>
                  <from>
                    <xdr:col>9</xdr:col>
                    <xdr:colOff>0</xdr:colOff>
                    <xdr:row>52</xdr:row>
                    <xdr:rowOff>57150</xdr:rowOff>
                  </from>
                  <to>
                    <xdr:col>15</xdr:col>
                    <xdr:colOff>57150</xdr:colOff>
                    <xdr:row>52</xdr:row>
                    <xdr:rowOff>342900</xdr:rowOff>
                  </to>
                </anchor>
              </controlPr>
            </control>
          </mc:Choice>
        </mc:AlternateContent>
        <mc:AlternateContent xmlns:mc="http://schemas.openxmlformats.org/markup-compatibility/2006">
          <mc:Choice Requires="x14">
            <control shapeId="4100" r:id="rId7" name="Check Box 4">
              <controlPr defaultSize="0" autoFill="0" autoLine="0" autoPict="0">
                <anchor>
                  <from>
                    <xdr:col>9</xdr:col>
                    <xdr:colOff>0</xdr:colOff>
                    <xdr:row>53</xdr:row>
                    <xdr:rowOff>57150</xdr:rowOff>
                  </from>
                  <to>
                    <xdr:col>15</xdr:col>
                    <xdr:colOff>57150</xdr:colOff>
                    <xdr:row>53</xdr:row>
                    <xdr:rowOff>342900</xdr:rowOff>
                  </to>
                </anchor>
              </controlPr>
            </control>
          </mc:Choice>
        </mc:AlternateContent>
        <mc:AlternateContent xmlns:mc="http://schemas.openxmlformats.org/markup-compatibility/2006">
          <mc:Choice Requires="x14">
            <control shapeId="4101" r:id="rId8" name="Check Box 5">
              <controlPr defaultSize="0" autoFill="0" autoLine="0" autoPict="0">
                <anchor>
                  <from>
                    <xdr:col>9</xdr:col>
                    <xdr:colOff>0</xdr:colOff>
                    <xdr:row>54</xdr:row>
                    <xdr:rowOff>57150</xdr:rowOff>
                  </from>
                  <to>
                    <xdr:col>15</xdr:col>
                    <xdr:colOff>57150</xdr:colOff>
                    <xdr:row>54</xdr:row>
                    <xdr:rowOff>342900</xdr:rowOff>
                  </to>
                </anchor>
              </controlPr>
            </control>
          </mc:Choice>
        </mc:AlternateContent>
        <mc:AlternateContent xmlns:mc="http://schemas.openxmlformats.org/markup-compatibility/2006">
          <mc:Choice Requires="x14">
            <control shapeId="4102" r:id="rId9" name="Check Box 6">
              <controlPr defaultSize="0" autoFill="0" autoLine="0" autoPict="0">
                <anchor>
                  <from>
                    <xdr:col>20</xdr:col>
                    <xdr:colOff>0</xdr:colOff>
                    <xdr:row>53</xdr:row>
                    <xdr:rowOff>57150</xdr:rowOff>
                  </from>
                  <to>
                    <xdr:col>27</xdr:col>
                    <xdr:colOff>47625</xdr:colOff>
                    <xdr:row>53</xdr:row>
                    <xdr:rowOff>342900</xdr:rowOff>
                  </to>
                </anchor>
              </controlPr>
            </control>
          </mc:Choice>
        </mc:AlternateContent>
        <mc:AlternateContent xmlns:mc="http://schemas.openxmlformats.org/markup-compatibility/2006">
          <mc:Choice Requires="x14">
            <control shapeId="4103" r:id="rId10" name="Check Box 7">
              <controlPr defaultSize="0" autoFill="0" autoLine="0" autoPict="0">
                <anchor>
                  <from>
                    <xdr:col>20</xdr:col>
                    <xdr:colOff>0</xdr:colOff>
                    <xdr:row>54</xdr:row>
                    <xdr:rowOff>57150</xdr:rowOff>
                  </from>
                  <to>
                    <xdr:col>27</xdr:col>
                    <xdr:colOff>47625</xdr:colOff>
                    <xdr:row>54</xdr:row>
                    <xdr:rowOff>342900</xdr:rowOff>
                  </to>
                </anchor>
              </controlPr>
            </control>
          </mc:Choice>
        </mc:AlternateContent>
        <mc:AlternateContent xmlns:mc="http://schemas.openxmlformats.org/markup-compatibility/2006">
          <mc:Choice Requires="x14">
            <control shapeId="4104" r:id="rId11" name="Check Box 8">
              <controlPr defaultSize="0" autoFill="0" autoLine="0" autoPict="0">
                <anchor>
                  <from>
                    <xdr:col>32</xdr:col>
                    <xdr:colOff>0</xdr:colOff>
                    <xdr:row>53</xdr:row>
                    <xdr:rowOff>57150</xdr:rowOff>
                  </from>
                  <to>
                    <xdr:col>42</xdr:col>
                    <xdr:colOff>38100</xdr:colOff>
                    <xdr:row>53</xdr:row>
                    <xdr:rowOff>342900</xdr:rowOff>
                  </to>
                </anchor>
              </controlPr>
            </control>
          </mc:Choice>
        </mc:AlternateContent>
        <mc:AlternateContent xmlns:mc="http://schemas.openxmlformats.org/markup-compatibility/2006">
          <mc:Choice Requires="x14">
            <control shapeId="4105" r:id="rId12" name="Check Box 9">
              <controlPr defaultSize="0" autoFill="0" autoLine="0" autoPict="0">
                <anchor>
                  <from>
                    <xdr:col>32</xdr:col>
                    <xdr:colOff>0</xdr:colOff>
                    <xdr:row>54</xdr:row>
                    <xdr:rowOff>57150</xdr:rowOff>
                  </from>
                  <to>
                    <xdr:col>42</xdr:col>
                    <xdr:colOff>38100</xdr:colOff>
                    <xdr:row>54</xdr:row>
                    <xdr:rowOff>342900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 operator="containsText" id="{E2C1F349-F504-490C-89CD-63D0C5F59FD2}">
            <xm:f>NOT(ISERROR(SEARCH(data2!$A$2,J56)))</xm:f>
            <xm:f>data2!$A$2</xm:f>
            <x14:dxf>
              <fill>
                <patternFill>
                  <bgColor theme="9" tint="0.59996337778862885"/>
                </patternFill>
              </fill>
            </x14:dxf>
          </x14:cfRule>
          <xm:sqref>J56:AQ57</xm:sqref>
        </x14:conditionalFormatting>
        <x14:conditionalFormatting xmlns:xm="http://schemas.microsoft.com/office/excel/2006/main">
          <x14:cfRule type="containsText" priority="102" operator="containsText" id="{38655C91-3E40-4AD3-8A8E-0FFD3DE35DD8}">
            <xm:f>NOT(ISERROR(SEARCH(data2!$A$2,S51)))</xm:f>
            <xm:f>data2!$A$2</xm:f>
            <x14:dxf>
              <fill>
                <patternFill>
                  <bgColor theme="9" tint="0.59996337778862885"/>
                </patternFill>
              </fill>
            </x14:dxf>
          </x14:cfRule>
          <xm:sqref>S51:X51 S74:X74</xm:sqref>
        </x14:conditionalFormatting>
        <x14:conditionalFormatting xmlns:xm="http://schemas.microsoft.com/office/excel/2006/main">
          <x14:cfRule type="expression" priority="17" id="{0BEFBAA6-6326-4AAD-A71E-641A668157B7}">
            <xm:f>ＺＥＢプランナー公開情報!$CO$13=TRUE</xm:f>
            <x14:dxf>
              <font>
                <color theme="0"/>
              </font>
              <fill>
                <patternFill>
                  <bgColor theme="1" tint="0.34998626667073579"/>
                </patternFill>
              </fill>
            </x14:dxf>
          </x14:cfRule>
          <xm:sqref>K53:P53</xm:sqref>
        </x14:conditionalFormatting>
        <x14:conditionalFormatting xmlns:xm="http://schemas.microsoft.com/office/excel/2006/main">
          <x14:cfRule type="expression" priority="16" id="{25B47A25-6369-442A-912B-7EA051B14463}">
            <xm:f>ＺＥＢプランナー公開情報!$CO$14=TRUE</xm:f>
            <x14:dxf>
              <font>
                <color theme="0"/>
              </font>
              <fill>
                <patternFill>
                  <bgColor theme="1" tint="0.34998626667073579"/>
                </patternFill>
              </fill>
            </x14:dxf>
          </x14:cfRule>
          <xm:sqref>K54:P54</xm:sqref>
        </x14:conditionalFormatting>
        <x14:conditionalFormatting xmlns:xm="http://schemas.microsoft.com/office/excel/2006/main">
          <x14:cfRule type="expression" priority="15" id="{4FFF8B2C-A8D0-46BE-8999-837B4DC4A13F}">
            <xm:f>ＺＥＢプランナー公開情報!$CO$15=TRUE</xm:f>
            <x14:dxf>
              <font>
                <color theme="0"/>
              </font>
              <fill>
                <patternFill>
                  <bgColor theme="1" tint="0.34998626667073579"/>
                </patternFill>
              </fill>
            </x14:dxf>
          </x14:cfRule>
          <xm:sqref>K55:P55</xm:sqref>
        </x14:conditionalFormatting>
        <x14:conditionalFormatting xmlns:xm="http://schemas.microsoft.com/office/excel/2006/main">
          <x14:cfRule type="expression" priority="14" id="{CC9F0978-B2EA-4CE4-8996-91625F0E3D3A}">
            <xm:f>ＺＥＢプランナー公開情報!$CP$15=TRUE</xm:f>
            <x14:dxf>
              <font>
                <color theme="0"/>
              </font>
              <fill>
                <patternFill>
                  <bgColor theme="1" tint="0.34998626667073579"/>
                </patternFill>
              </fill>
            </x14:dxf>
          </x14:cfRule>
          <xm:sqref>V55:AB55</xm:sqref>
        </x14:conditionalFormatting>
        <x14:conditionalFormatting xmlns:xm="http://schemas.microsoft.com/office/excel/2006/main">
          <x14:cfRule type="expression" priority="13" id="{1BAD3CC3-B167-4960-9D98-069006B47C5E}">
            <xm:f>ＺＥＢプランナー公開情報!$CP$14=TRUE</xm:f>
            <x14:dxf>
              <font>
                <color theme="0"/>
              </font>
              <fill>
                <patternFill>
                  <bgColor theme="1" tint="0.34998626667073579"/>
                </patternFill>
              </fill>
            </x14:dxf>
          </x14:cfRule>
          <xm:sqref>V54:AB54</xm:sqref>
        </x14:conditionalFormatting>
        <x14:conditionalFormatting xmlns:xm="http://schemas.microsoft.com/office/excel/2006/main">
          <x14:cfRule type="expression" priority="12" id="{D51A29EA-DDC5-4DBE-B901-7BF46EF6E1BF}">
            <xm:f>ＺＥＢプランナー公開情報!$CP$13=TRUE</xm:f>
            <x14:dxf>
              <font>
                <color theme="0"/>
              </font>
              <fill>
                <patternFill>
                  <bgColor theme="1" tint="0.34998626667073579"/>
                </patternFill>
              </fill>
            </x14:dxf>
          </x14:cfRule>
          <xm:sqref>V53:AB53</xm:sqref>
        </x14:conditionalFormatting>
        <x14:conditionalFormatting xmlns:xm="http://schemas.microsoft.com/office/excel/2006/main">
          <x14:cfRule type="expression" priority="11" id="{4B53A12E-D751-4C0A-A70B-F2132BA37E3E}">
            <xm:f>ＺＥＢプランナー公開情報!$CQ$13=TRUE</xm:f>
            <x14:dxf>
              <font>
                <color theme="0"/>
              </font>
              <fill>
                <patternFill>
                  <bgColor theme="1" tint="0.34998626667073579"/>
                </patternFill>
              </fill>
            </x14:dxf>
          </x14:cfRule>
          <xm:sqref>AH53:AQ53</xm:sqref>
        </x14:conditionalFormatting>
        <x14:conditionalFormatting xmlns:xm="http://schemas.microsoft.com/office/excel/2006/main">
          <x14:cfRule type="expression" priority="10" id="{02CCD92D-A599-4BBE-910A-04F4DA79CF71}">
            <xm:f>ＺＥＢプランナー公開情報!$CQ$14=TRUE</xm:f>
            <x14:dxf>
              <font>
                <color theme="0"/>
              </font>
              <fill>
                <patternFill>
                  <bgColor theme="1" tint="0.34998626667073579"/>
                </patternFill>
              </fill>
            </x14:dxf>
          </x14:cfRule>
          <xm:sqref>AH54:AQ54</xm:sqref>
        </x14:conditionalFormatting>
        <x14:conditionalFormatting xmlns:xm="http://schemas.microsoft.com/office/excel/2006/main">
          <x14:cfRule type="expression" priority="9" id="{4026814F-9ABD-48B0-AA6C-86BA8CB1F189}">
            <xm:f>ＺＥＢプランナー公開情報!$CQ$15=TRUE</xm:f>
            <x14:dxf>
              <font>
                <color theme="0"/>
              </font>
              <fill>
                <patternFill>
                  <bgColor theme="1" tint="0.34998626667073579"/>
                </patternFill>
              </fill>
            </x14:dxf>
          </x14:cfRule>
          <xm:sqref>AH55:AQ55</xm:sqref>
        </x14:conditionalFormatting>
      </x14:conditionalFormattings>
    </ext>
    <ext xmlns:x14="http://schemas.microsoft.com/office/spreadsheetml/2009/9/main" uri="{CCE6A557-97BC-4b89-ADB6-D9C93CAAB3DF}">
      <x14:dataValidations xmlns:xm="http://schemas.microsoft.com/office/excel/2006/main" count="3">
        <x14:dataValidation imeMode="disabled" allowBlank="1" showInputMessage="1" showErrorMessage="1">
          <xm:sqref>AP2 KK2 UG2 AEC2 ANY2 AXU2 BHQ2 BRM2 CBI2 CLE2 CVA2 DEW2 DOS2 DYO2 EIK2 ESG2 FCC2 FLY2 FVU2 GFQ2 GPM2 GZI2 HJE2 HTA2 ICW2 IMS2 IWO2 JGK2 JQG2 KAC2 KJY2 KTU2 LDQ2 LNM2 LXI2 MHE2 MRA2 NAW2 NKS2 NUO2 OEK2 OOG2 OYC2 PHY2 PRU2 QBQ2 QLM2 QVI2 RFE2 RPA2 RYW2 SIS2 SSO2 TCK2 TMG2 TWC2 UFY2 UPU2 UZQ2 VJM2 VTI2 WDE2 WNA2 WWW2 AP65554 KK65554 UG65554 AEC65554 ANY65554 AXU65554 BHQ65554 BRM65554 CBI65554 CLE65554 CVA65554 DEW65554 DOS65554 DYO65554 EIK65554 ESG65554 FCC65554 FLY65554 FVU65554 GFQ65554 GPM65554 GZI65554 HJE65554 HTA65554 ICW65554 IMS65554 IWO65554 JGK65554 JQG65554 KAC65554 KJY65554 KTU65554 LDQ65554 LNM65554 LXI65554 MHE65554 MRA65554 NAW65554 NKS65554 NUO65554 OEK65554 OOG65554 OYC65554 PHY65554 PRU65554 QBQ65554 QLM65554 QVI65554 RFE65554 RPA65554 RYW65554 SIS65554 SSO65554 TCK65554 TMG65554 TWC65554 UFY65554 UPU65554 UZQ65554 VJM65554 VTI65554 WDE65554 WNA65554 WWW65554 AP131090 KK131090 UG131090 AEC131090 ANY131090 AXU131090 BHQ131090 BRM131090 CBI131090 CLE131090 CVA131090 DEW131090 DOS131090 DYO131090 EIK131090 ESG131090 FCC131090 FLY131090 FVU131090 GFQ131090 GPM131090 GZI131090 HJE131090 HTA131090 ICW131090 IMS131090 IWO131090 JGK131090 JQG131090 KAC131090 KJY131090 KTU131090 LDQ131090 LNM131090 LXI131090 MHE131090 MRA131090 NAW131090 NKS131090 NUO131090 OEK131090 OOG131090 OYC131090 PHY131090 PRU131090 QBQ131090 QLM131090 QVI131090 RFE131090 RPA131090 RYW131090 SIS131090 SSO131090 TCK131090 TMG131090 TWC131090 UFY131090 UPU131090 UZQ131090 VJM131090 VTI131090 WDE131090 WNA131090 WWW131090 AP196626 KK196626 UG196626 AEC196626 ANY196626 AXU196626 BHQ196626 BRM196626 CBI196626 CLE196626 CVA196626 DEW196626 DOS196626 DYO196626 EIK196626 ESG196626 FCC196626 FLY196626 FVU196626 GFQ196626 GPM196626 GZI196626 HJE196626 HTA196626 ICW196626 IMS196626 IWO196626 JGK196626 JQG196626 KAC196626 KJY196626 KTU196626 LDQ196626 LNM196626 LXI196626 MHE196626 MRA196626 NAW196626 NKS196626 NUO196626 OEK196626 OOG196626 OYC196626 PHY196626 PRU196626 QBQ196626 QLM196626 QVI196626 RFE196626 RPA196626 RYW196626 SIS196626 SSO196626 TCK196626 TMG196626 TWC196626 UFY196626 UPU196626 UZQ196626 VJM196626 VTI196626 WDE196626 WNA196626 WWW196626 AP262162 KK262162 UG262162 AEC262162 ANY262162 AXU262162 BHQ262162 BRM262162 CBI262162 CLE262162 CVA262162 DEW262162 DOS262162 DYO262162 EIK262162 ESG262162 FCC262162 FLY262162 FVU262162 GFQ262162 GPM262162 GZI262162 HJE262162 HTA262162 ICW262162 IMS262162 IWO262162 JGK262162 JQG262162 KAC262162 KJY262162 KTU262162 LDQ262162 LNM262162 LXI262162 MHE262162 MRA262162 NAW262162 NKS262162 NUO262162 OEK262162 OOG262162 OYC262162 PHY262162 PRU262162 QBQ262162 QLM262162 QVI262162 RFE262162 RPA262162 RYW262162 SIS262162 SSO262162 TCK262162 TMG262162 TWC262162 UFY262162 UPU262162 UZQ262162 VJM262162 VTI262162 WDE262162 WNA262162 WWW262162 AP327698 KK327698 UG327698 AEC327698 ANY327698 AXU327698 BHQ327698 BRM327698 CBI327698 CLE327698 CVA327698 DEW327698 DOS327698 DYO327698 EIK327698 ESG327698 FCC327698 FLY327698 FVU327698 GFQ327698 GPM327698 GZI327698 HJE327698 HTA327698 ICW327698 IMS327698 IWO327698 JGK327698 JQG327698 KAC327698 KJY327698 KTU327698 LDQ327698 LNM327698 LXI327698 MHE327698 MRA327698 NAW327698 NKS327698 NUO327698 OEK327698 OOG327698 OYC327698 PHY327698 PRU327698 QBQ327698 QLM327698 QVI327698 RFE327698 RPA327698 RYW327698 SIS327698 SSO327698 TCK327698 TMG327698 TWC327698 UFY327698 UPU327698 UZQ327698 VJM327698 VTI327698 WDE327698 WNA327698 WWW327698 AP393234 KK393234 UG393234 AEC393234 ANY393234 AXU393234 BHQ393234 BRM393234 CBI393234 CLE393234 CVA393234 DEW393234 DOS393234 DYO393234 EIK393234 ESG393234 FCC393234 FLY393234 FVU393234 GFQ393234 GPM393234 GZI393234 HJE393234 HTA393234 ICW393234 IMS393234 IWO393234 JGK393234 JQG393234 KAC393234 KJY393234 KTU393234 LDQ393234 LNM393234 LXI393234 MHE393234 MRA393234 NAW393234 NKS393234 NUO393234 OEK393234 OOG393234 OYC393234 PHY393234 PRU393234 QBQ393234 QLM393234 QVI393234 RFE393234 RPA393234 RYW393234 SIS393234 SSO393234 TCK393234 TMG393234 TWC393234 UFY393234 UPU393234 UZQ393234 VJM393234 VTI393234 WDE393234 WNA393234 WWW393234 AP458770 KK458770 UG458770 AEC458770 ANY458770 AXU458770 BHQ458770 BRM458770 CBI458770 CLE458770 CVA458770 DEW458770 DOS458770 DYO458770 EIK458770 ESG458770 FCC458770 FLY458770 FVU458770 GFQ458770 GPM458770 GZI458770 HJE458770 HTA458770 ICW458770 IMS458770 IWO458770 JGK458770 JQG458770 KAC458770 KJY458770 KTU458770 LDQ458770 LNM458770 LXI458770 MHE458770 MRA458770 NAW458770 NKS458770 NUO458770 OEK458770 OOG458770 OYC458770 PHY458770 PRU458770 QBQ458770 QLM458770 QVI458770 RFE458770 RPA458770 RYW458770 SIS458770 SSO458770 TCK458770 TMG458770 TWC458770 UFY458770 UPU458770 UZQ458770 VJM458770 VTI458770 WDE458770 WNA458770 WWW458770 AP524306 KK524306 UG524306 AEC524306 ANY524306 AXU524306 BHQ524306 BRM524306 CBI524306 CLE524306 CVA524306 DEW524306 DOS524306 DYO524306 EIK524306 ESG524306 FCC524306 FLY524306 FVU524306 GFQ524306 GPM524306 GZI524306 HJE524306 HTA524306 ICW524306 IMS524306 IWO524306 JGK524306 JQG524306 KAC524306 KJY524306 KTU524306 LDQ524306 LNM524306 LXI524306 MHE524306 MRA524306 NAW524306 NKS524306 NUO524306 OEK524306 OOG524306 OYC524306 PHY524306 PRU524306 QBQ524306 QLM524306 QVI524306 RFE524306 RPA524306 RYW524306 SIS524306 SSO524306 TCK524306 TMG524306 TWC524306 UFY524306 UPU524306 UZQ524306 VJM524306 VTI524306 WDE524306 WNA524306 WWW524306 AP589842 KK589842 UG589842 AEC589842 ANY589842 AXU589842 BHQ589842 BRM589842 CBI589842 CLE589842 CVA589842 DEW589842 DOS589842 DYO589842 EIK589842 ESG589842 FCC589842 FLY589842 FVU589842 GFQ589842 GPM589842 GZI589842 HJE589842 HTA589842 ICW589842 IMS589842 IWO589842 JGK589842 JQG589842 KAC589842 KJY589842 KTU589842 LDQ589842 LNM589842 LXI589842 MHE589842 MRA589842 NAW589842 NKS589842 NUO589842 OEK589842 OOG589842 OYC589842 PHY589842 PRU589842 QBQ589842 QLM589842 QVI589842 RFE589842 RPA589842 RYW589842 SIS589842 SSO589842 TCK589842 TMG589842 TWC589842 UFY589842 UPU589842 UZQ589842 VJM589842 VTI589842 WDE589842 WNA589842 WWW589842 AP655378 KK655378 UG655378 AEC655378 ANY655378 AXU655378 BHQ655378 BRM655378 CBI655378 CLE655378 CVA655378 DEW655378 DOS655378 DYO655378 EIK655378 ESG655378 FCC655378 FLY655378 FVU655378 GFQ655378 GPM655378 GZI655378 HJE655378 HTA655378 ICW655378 IMS655378 IWO655378 JGK655378 JQG655378 KAC655378 KJY655378 KTU655378 LDQ655378 LNM655378 LXI655378 MHE655378 MRA655378 NAW655378 NKS655378 NUO655378 OEK655378 OOG655378 OYC655378 PHY655378 PRU655378 QBQ655378 QLM655378 QVI655378 RFE655378 RPA655378 RYW655378 SIS655378 SSO655378 TCK655378 TMG655378 TWC655378 UFY655378 UPU655378 UZQ655378 VJM655378 VTI655378 WDE655378 WNA655378 WWW655378 AP720914 KK720914 UG720914 AEC720914 ANY720914 AXU720914 BHQ720914 BRM720914 CBI720914 CLE720914 CVA720914 DEW720914 DOS720914 DYO720914 EIK720914 ESG720914 FCC720914 FLY720914 FVU720914 GFQ720914 GPM720914 GZI720914 HJE720914 HTA720914 ICW720914 IMS720914 IWO720914 JGK720914 JQG720914 KAC720914 KJY720914 KTU720914 LDQ720914 LNM720914 LXI720914 MHE720914 MRA720914 NAW720914 NKS720914 NUO720914 OEK720914 OOG720914 OYC720914 PHY720914 PRU720914 QBQ720914 QLM720914 QVI720914 RFE720914 RPA720914 RYW720914 SIS720914 SSO720914 TCK720914 TMG720914 TWC720914 UFY720914 UPU720914 UZQ720914 VJM720914 VTI720914 WDE720914 WNA720914 WWW720914 AP786450 KK786450 UG786450 AEC786450 ANY786450 AXU786450 BHQ786450 BRM786450 CBI786450 CLE786450 CVA786450 DEW786450 DOS786450 DYO786450 EIK786450 ESG786450 FCC786450 FLY786450 FVU786450 GFQ786450 GPM786450 GZI786450 HJE786450 HTA786450 ICW786450 IMS786450 IWO786450 JGK786450 JQG786450 KAC786450 KJY786450 KTU786450 LDQ786450 LNM786450 LXI786450 MHE786450 MRA786450 NAW786450 NKS786450 NUO786450 OEK786450 OOG786450 OYC786450 PHY786450 PRU786450 QBQ786450 QLM786450 QVI786450 RFE786450 RPA786450 RYW786450 SIS786450 SSO786450 TCK786450 TMG786450 TWC786450 UFY786450 UPU786450 UZQ786450 VJM786450 VTI786450 WDE786450 WNA786450 WWW786450 AP851986 KK851986 UG851986 AEC851986 ANY851986 AXU851986 BHQ851986 BRM851986 CBI851986 CLE851986 CVA851986 DEW851986 DOS851986 DYO851986 EIK851986 ESG851986 FCC851986 FLY851986 FVU851986 GFQ851986 GPM851986 GZI851986 HJE851986 HTA851986 ICW851986 IMS851986 IWO851986 JGK851986 JQG851986 KAC851986 KJY851986 KTU851986 LDQ851986 LNM851986 LXI851986 MHE851986 MRA851986 NAW851986 NKS851986 NUO851986 OEK851986 OOG851986 OYC851986 PHY851986 PRU851986 QBQ851986 QLM851986 QVI851986 RFE851986 RPA851986 RYW851986 SIS851986 SSO851986 TCK851986 TMG851986 TWC851986 UFY851986 UPU851986 UZQ851986 VJM851986 VTI851986 WDE851986 WNA851986 WWW851986 AP917522 KK917522 UG917522 AEC917522 ANY917522 AXU917522 BHQ917522 BRM917522 CBI917522 CLE917522 CVA917522 DEW917522 DOS917522 DYO917522 EIK917522 ESG917522 FCC917522 FLY917522 FVU917522 GFQ917522 GPM917522 GZI917522 HJE917522 HTA917522 ICW917522 IMS917522 IWO917522 JGK917522 JQG917522 KAC917522 KJY917522 KTU917522 LDQ917522 LNM917522 LXI917522 MHE917522 MRA917522 NAW917522 NKS917522 NUO917522 OEK917522 OOG917522 OYC917522 PHY917522 PRU917522 QBQ917522 QLM917522 QVI917522 RFE917522 RPA917522 RYW917522 SIS917522 SSO917522 TCK917522 TMG917522 TWC917522 UFY917522 UPU917522 UZQ917522 VJM917522 VTI917522 WDE917522 WNA917522 WWW917522 AP983058 KK983058 UG983058 AEC983058 ANY983058 AXU983058 BHQ983058 BRM983058 CBI983058 CLE983058 CVA983058 DEW983058 DOS983058 DYO983058 EIK983058 ESG983058 FCC983058 FLY983058 FVU983058 GFQ983058 GPM983058 GZI983058 HJE983058 HTA983058 ICW983058 IMS983058 IWO983058 JGK983058 JQG983058 KAC983058 KJY983058 KTU983058 LDQ983058 LNM983058 LXI983058 MHE983058 MRA983058 NAW983058 NKS983058 NUO983058 OEK983058 OOG983058 OYC983058 PHY983058 PRU983058 QBQ983058 QLM983058 QVI983058 RFE983058 RPA983058 RYW983058 SIS983058 SSO983058 TCK983058 TMG983058 TWC983058 UFY983058 UPU983058 UZQ983058 VJM983058 VTI983058 WDE983058 WNA983058 WWW983058 AL184 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AD65554 JY65554 TU65554 ADQ65554 ANM65554 AXI65554 BHE65554 BRA65554 CAW65554 CKS65554 CUO65554 DEK65554 DOG65554 DYC65554 EHY65554 ERU65554 FBQ65554 FLM65554 FVI65554 GFE65554 GPA65554 GYW65554 HIS65554 HSO65554 ICK65554 IMG65554 IWC65554 JFY65554 JPU65554 JZQ65554 KJM65554 KTI65554 LDE65554 LNA65554 LWW65554 MGS65554 MQO65554 NAK65554 NKG65554 NUC65554 ODY65554 ONU65554 OXQ65554 PHM65554 PRI65554 QBE65554 QLA65554 QUW65554 RES65554 ROO65554 RYK65554 SIG65554 SSC65554 TBY65554 TLU65554 TVQ65554 UFM65554 UPI65554 UZE65554 VJA65554 VSW65554 WCS65554 WMO65554 WWK65554 AD131090 JY131090 TU131090 ADQ131090 ANM131090 AXI131090 BHE131090 BRA131090 CAW131090 CKS131090 CUO131090 DEK131090 DOG131090 DYC131090 EHY131090 ERU131090 FBQ131090 FLM131090 FVI131090 GFE131090 GPA131090 GYW131090 HIS131090 HSO131090 ICK131090 IMG131090 IWC131090 JFY131090 JPU131090 JZQ131090 KJM131090 KTI131090 LDE131090 LNA131090 LWW131090 MGS131090 MQO131090 NAK131090 NKG131090 NUC131090 ODY131090 ONU131090 OXQ131090 PHM131090 PRI131090 QBE131090 QLA131090 QUW131090 RES131090 ROO131090 RYK131090 SIG131090 SSC131090 TBY131090 TLU131090 TVQ131090 UFM131090 UPI131090 UZE131090 VJA131090 VSW131090 WCS131090 WMO131090 WWK131090 AD196626 JY196626 TU196626 ADQ196626 ANM196626 AXI196626 BHE196626 BRA196626 CAW196626 CKS196626 CUO196626 DEK196626 DOG196626 DYC196626 EHY196626 ERU196626 FBQ196626 FLM196626 FVI196626 GFE196626 GPA196626 GYW196626 HIS196626 HSO196626 ICK196626 IMG196626 IWC196626 JFY196626 JPU196626 JZQ196626 KJM196626 KTI196626 LDE196626 LNA196626 LWW196626 MGS196626 MQO196626 NAK196626 NKG196626 NUC196626 ODY196626 ONU196626 OXQ196626 PHM196626 PRI196626 QBE196626 QLA196626 QUW196626 RES196626 ROO196626 RYK196626 SIG196626 SSC196626 TBY196626 TLU196626 TVQ196626 UFM196626 UPI196626 UZE196626 VJA196626 VSW196626 WCS196626 WMO196626 WWK196626 AD262162 JY262162 TU262162 ADQ262162 ANM262162 AXI262162 BHE262162 BRA262162 CAW262162 CKS262162 CUO262162 DEK262162 DOG262162 DYC262162 EHY262162 ERU262162 FBQ262162 FLM262162 FVI262162 GFE262162 GPA262162 GYW262162 HIS262162 HSO262162 ICK262162 IMG262162 IWC262162 JFY262162 JPU262162 JZQ262162 KJM262162 KTI262162 LDE262162 LNA262162 LWW262162 MGS262162 MQO262162 NAK262162 NKG262162 NUC262162 ODY262162 ONU262162 OXQ262162 PHM262162 PRI262162 QBE262162 QLA262162 QUW262162 RES262162 ROO262162 RYK262162 SIG262162 SSC262162 TBY262162 TLU262162 TVQ262162 UFM262162 UPI262162 UZE262162 VJA262162 VSW262162 WCS262162 WMO262162 WWK262162 AD327698 JY327698 TU327698 ADQ327698 ANM327698 AXI327698 BHE327698 BRA327698 CAW327698 CKS327698 CUO327698 DEK327698 DOG327698 DYC327698 EHY327698 ERU327698 FBQ327698 FLM327698 FVI327698 GFE327698 GPA327698 GYW327698 HIS327698 HSO327698 ICK327698 IMG327698 IWC327698 JFY327698 JPU327698 JZQ327698 KJM327698 KTI327698 LDE327698 LNA327698 LWW327698 MGS327698 MQO327698 NAK327698 NKG327698 NUC327698 ODY327698 ONU327698 OXQ327698 PHM327698 PRI327698 QBE327698 QLA327698 QUW327698 RES327698 ROO327698 RYK327698 SIG327698 SSC327698 TBY327698 TLU327698 TVQ327698 UFM327698 UPI327698 UZE327698 VJA327698 VSW327698 WCS327698 WMO327698 WWK327698 AD393234 JY393234 TU393234 ADQ393234 ANM393234 AXI393234 BHE393234 BRA393234 CAW393234 CKS393234 CUO393234 DEK393234 DOG393234 DYC393234 EHY393234 ERU393234 FBQ393234 FLM393234 FVI393234 GFE393234 GPA393234 GYW393234 HIS393234 HSO393234 ICK393234 IMG393234 IWC393234 JFY393234 JPU393234 JZQ393234 KJM393234 KTI393234 LDE393234 LNA393234 LWW393234 MGS393234 MQO393234 NAK393234 NKG393234 NUC393234 ODY393234 ONU393234 OXQ393234 PHM393234 PRI393234 QBE393234 QLA393234 QUW393234 RES393234 ROO393234 RYK393234 SIG393234 SSC393234 TBY393234 TLU393234 TVQ393234 UFM393234 UPI393234 UZE393234 VJA393234 VSW393234 WCS393234 WMO393234 WWK393234 AD458770 JY458770 TU458770 ADQ458770 ANM458770 AXI458770 BHE458770 BRA458770 CAW458770 CKS458770 CUO458770 DEK458770 DOG458770 DYC458770 EHY458770 ERU458770 FBQ458770 FLM458770 FVI458770 GFE458770 GPA458770 GYW458770 HIS458770 HSO458770 ICK458770 IMG458770 IWC458770 JFY458770 JPU458770 JZQ458770 KJM458770 KTI458770 LDE458770 LNA458770 LWW458770 MGS458770 MQO458770 NAK458770 NKG458770 NUC458770 ODY458770 ONU458770 OXQ458770 PHM458770 PRI458770 QBE458770 QLA458770 QUW458770 RES458770 ROO458770 RYK458770 SIG458770 SSC458770 TBY458770 TLU458770 TVQ458770 UFM458770 UPI458770 UZE458770 VJA458770 VSW458770 WCS458770 WMO458770 WWK458770 AD524306 JY524306 TU524306 ADQ524306 ANM524306 AXI524306 BHE524306 BRA524306 CAW524306 CKS524306 CUO524306 DEK524306 DOG524306 DYC524306 EHY524306 ERU524306 FBQ524306 FLM524306 FVI524306 GFE524306 GPA524306 GYW524306 HIS524306 HSO524306 ICK524306 IMG524306 IWC524306 JFY524306 JPU524306 JZQ524306 KJM524306 KTI524306 LDE524306 LNA524306 LWW524306 MGS524306 MQO524306 NAK524306 NKG524306 NUC524306 ODY524306 ONU524306 OXQ524306 PHM524306 PRI524306 QBE524306 QLA524306 QUW524306 RES524306 ROO524306 RYK524306 SIG524306 SSC524306 TBY524306 TLU524306 TVQ524306 UFM524306 UPI524306 UZE524306 VJA524306 VSW524306 WCS524306 WMO524306 WWK524306 AD589842 JY589842 TU589842 ADQ589842 ANM589842 AXI589842 BHE589842 BRA589842 CAW589842 CKS589842 CUO589842 DEK589842 DOG589842 DYC589842 EHY589842 ERU589842 FBQ589842 FLM589842 FVI589842 GFE589842 GPA589842 GYW589842 HIS589842 HSO589842 ICK589842 IMG589842 IWC589842 JFY589842 JPU589842 JZQ589842 KJM589842 KTI589842 LDE589842 LNA589842 LWW589842 MGS589842 MQO589842 NAK589842 NKG589842 NUC589842 ODY589842 ONU589842 OXQ589842 PHM589842 PRI589842 QBE589842 QLA589842 QUW589842 RES589842 ROO589842 RYK589842 SIG589842 SSC589842 TBY589842 TLU589842 TVQ589842 UFM589842 UPI589842 UZE589842 VJA589842 VSW589842 WCS589842 WMO589842 WWK589842 AD655378 JY655378 TU655378 ADQ655378 ANM655378 AXI655378 BHE655378 BRA655378 CAW655378 CKS655378 CUO655378 DEK655378 DOG655378 DYC655378 EHY655378 ERU655378 FBQ655378 FLM655378 FVI655378 GFE655378 GPA655378 GYW655378 HIS655378 HSO655378 ICK655378 IMG655378 IWC655378 JFY655378 JPU655378 JZQ655378 KJM655378 KTI655378 LDE655378 LNA655378 LWW655378 MGS655378 MQO655378 NAK655378 NKG655378 NUC655378 ODY655378 ONU655378 OXQ655378 PHM655378 PRI655378 QBE655378 QLA655378 QUW655378 RES655378 ROO655378 RYK655378 SIG655378 SSC655378 TBY655378 TLU655378 TVQ655378 UFM655378 UPI655378 UZE655378 VJA655378 VSW655378 WCS655378 WMO655378 WWK655378 AD720914 JY720914 TU720914 ADQ720914 ANM720914 AXI720914 BHE720914 BRA720914 CAW720914 CKS720914 CUO720914 DEK720914 DOG720914 DYC720914 EHY720914 ERU720914 FBQ720914 FLM720914 FVI720914 GFE720914 GPA720914 GYW720914 HIS720914 HSO720914 ICK720914 IMG720914 IWC720914 JFY720914 JPU720914 JZQ720914 KJM720914 KTI720914 LDE720914 LNA720914 LWW720914 MGS720914 MQO720914 NAK720914 NKG720914 NUC720914 ODY720914 ONU720914 OXQ720914 PHM720914 PRI720914 QBE720914 QLA720914 QUW720914 RES720914 ROO720914 RYK720914 SIG720914 SSC720914 TBY720914 TLU720914 TVQ720914 UFM720914 UPI720914 UZE720914 VJA720914 VSW720914 WCS720914 WMO720914 WWK720914 AD786450 JY786450 TU786450 ADQ786450 ANM786450 AXI786450 BHE786450 BRA786450 CAW786450 CKS786450 CUO786450 DEK786450 DOG786450 DYC786450 EHY786450 ERU786450 FBQ786450 FLM786450 FVI786450 GFE786450 GPA786450 GYW786450 HIS786450 HSO786450 ICK786450 IMG786450 IWC786450 JFY786450 JPU786450 JZQ786450 KJM786450 KTI786450 LDE786450 LNA786450 LWW786450 MGS786450 MQO786450 NAK786450 NKG786450 NUC786450 ODY786450 ONU786450 OXQ786450 PHM786450 PRI786450 QBE786450 QLA786450 QUW786450 RES786450 ROO786450 RYK786450 SIG786450 SSC786450 TBY786450 TLU786450 TVQ786450 UFM786450 UPI786450 UZE786450 VJA786450 VSW786450 WCS786450 WMO786450 WWK786450 AD851986 JY851986 TU851986 ADQ851986 ANM851986 AXI851986 BHE851986 BRA851986 CAW851986 CKS851986 CUO851986 DEK851986 DOG851986 DYC851986 EHY851986 ERU851986 FBQ851986 FLM851986 FVI851986 GFE851986 GPA851986 GYW851986 HIS851986 HSO851986 ICK851986 IMG851986 IWC851986 JFY851986 JPU851986 JZQ851986 KJM851986 KTI851986 LDE851986 LNA851986 LWW851986 MGS851986 MQO851986 NAK851986 NKG851986 NUC851986 ODY851986 ONU851986 OXQ851986 PHM851986 PRI851986 QBE851986 QLA851986 QUW851986 RES851986 ROO851986 RYK851986 SIG851986 SSC851986 TBY851986 TLU851986 TVQ851986 UFM851986 UPI851986 UZE851986 VJA851986 VSW851986 WCS851986 WMO851986 WWK851986 AD917522 JY917522 TU917522 ADQ917522 ANM917522 AXI917522 BHE917522 BRA917522 CAW917522 CKS917522 CUO917522 DEK917522 DOG917522 DYC917522 EHY917522 ERU917522 FBQ917522 FLM917522 FVI917522 GFE917522 GPA917522 GYW917522 HIS917522 HSO917522 ICK917522 IMG917522 IWC917522 JFY917522 JPU917522 JZQ917522 KJM917522 KTI917522 LDE917522 LNA917522 LWW917522 MGS917522 MQO917522 NAK917522 NKG917522 NUC917522 ODY917522 ONU917522 OXQ917522 PHM917522 PRI917522 QBE917522 QLA917522 QUW917522 RES917522 ROO917522 RYK917522 SIG917522 SSC917522 TBY917522 TLU917522 TVQ917522 UFM917522 UPI917522 UZE917522 VJA917522 VSW917522 WCS917522 WMO917522 WWK917522 AD983058 JY983058 TU983058 ADQ983058 ANM983058 AXI983058 BHE983058 BRA983058 CAW983058 CKS983058 CUO983058 DEK983058 DOG983058 DYC983058 EHY983058 ERU983058 FBQ983058 FLM983058 FVI983058 GFE983058 GPA983058 GYW983058 HIS983058 HSO983058 ICK983058 IMG983058 IWC983058 JFY983058 JPU983058 JZQ983058 KJM983058 KTI983058 LDE983058 LNA983058 LWW983058 MGS983058 MQO983058 NAK983058 NKG983058 NUC983058 ODY983058 ONU983058 OXQ983058 PHM983058 PRI983058 QBE983058 QLA983058 QUW983058 RES983058 ROO983058 RYK983058 SIG983058 SSC983058 TBY983058 TLU983058 TVQ983058 UFM983058 UPI983058 UZE983058 VJA983058 VSW983058 WCS983058 WMO983058 WWK983058 AD65656 JY65656 TU65656 ADQ65656 ANM65656 AXI65656 BHE65656 BRA65656 CAW65656 CKS65656 CUO65656 DEK65656 DOG65656 DYC65656 EHY65656 ERU65656 FBQ65656 FLM65656 FVI65656 GFE65656 GPA65656 GYW65656 HIS65656 HSO65656 ICK65656 IMG65656 IWC65656 JFY65656 JPU65656 JZQ65656 KJM65656 KTI65656 LDE65656 LNA65656 LWW65656 MGS65656 MQO65656 NAK65656 NKG65656 NUC65656 ODY65656 ONU65656 OXQ65656 PHM65656 PRI65656 QBE65656 QLA65656 QUW65656 RES65656 ROO65656 RYK65656 SIG65656 SSC65656 TBY65656 TLU65656 TVQ65656 UFM65656 UPI65656 UZE65656 VJA65656 VSW65656 WCS65656 WMO65656 WWK65656 AD131192 JY131192 TU131192 ADQ131192 ANM131192 AXI131192 BHE131192 BRA131192 CAW131192 CKS131192 CUO131192 DEK131192 DOG131192 DYC131192 EHY131192 ERU131192 FBQ131192 FLM131192 FVI131192 GFE131192 GPA131192 GYW131192 HIS131192 HSO131192 ICK131192 IMG131192 IWC131192 JFY131192 JPU131192 JZQ131192 KJM131192 KTI131192 LDE131192 LNA131192 LWW131192 MGS131192 MQO131192 NAK131192 NKG131192 NUC131192 ODY131192 ONU131192 OXQ131192 PHM131192 PRI131192 QBE131192 QLA131192 QUW131192 RES131192 ROO131192 RYK131192 SIG131192 SSC131192 TBY131192 TLU131192 TVQ131192 UFM131192 UPI131192 UZE131192 VJA131192 VSW131192 WCS131192 WMO131192 WWK131192 AD196728 JY196728 TU196728 ADQ196728 ANM196728 AXI196728 BHE196728 BRA196728 CAW196728 CKS196728 CUO196728 DEK196728 DOG196728 DYC196728 EHY196728 ERU196728 FBQ196728 FLM196728 FVI196728 GFE196728 GPA196728 GYW196728 HIS196728 HSO196728 ICK196728 IMG196728 IWC196728 JFY196728 JPU196728 JZQ196728 KJM196728 KTI196728 LDE196728 LNA196728 LWW196728 MGS196728 MQO196728 NAK196728 NKG196728 NUC196728 ODY196728 ONU196728 OXQ196728 PHM196728 PRI196728 QBE196728 QLA196728 QUW196728 RES196728 ROO196728 RYK196728 SIG196728 SSC196728 TBY196728 TLU196728 TVQ196728 UFM196728 UPI196728 UZE196728 VJA196728 VSW196728 WCS196728 WMO196728 WWK196728 AD262264 JY262264 TU262264 ADQ262264 ANM262264 AXI262264 BHE262264 BRA262264 CAW262264 CKS262264 CUO262264 DEK262264 DOG262264 DYC262264 EHY262264 ERU262264 FBQ262264 FLM262264 FVI262264 GFE262264 GPA262264 GYW262264 HIS262264 HSO262264 ICK262264 IMG262264 IWC262264 JFY262264 JPU262264 JZQ262264 KJM262264 KTI262264 LDE262264 LNA262264 LWW262264 MGS262264 MQO262264 NAK262264 NKG262264 NUC262264 ODY262264 ONU262264 OXQ262264 PHM262264 PRI262264 QBE262264 QLA262264 QUW262264 RES262264 ROO262264 RYK262264 SIG262264 SSC262264 TBY262264 TLU262264 TVQ262264 UFM262264 UPI262264 UZE262264 VJA262264 VSW262264 WCS262264 WMO262264 WWK262264 AD327800 JY327800 TU327800 ADQ327800 ANM327800 AXI327800 BHE327800 BRA327800 CAW327800 CKS327800 CUO327800 DEK327800 DOG327800 DYC327800 EHY327800 ERU327800 FBQ327800 FLM327800 FVI327800 GFE327800 GPA327800 GYW327800 HIS327800 HSO327800 ICK327800 IMG327800 IWC327800 JFY327800 JPU327800 JZQ327800 KJM327800 KTI327800 LDE327800 LNA327800 LWW327800 MGS327800 MQO327800 NAK327800 NKG327800 NUC327800 ODY327800 ONU327800 OXQ327800 PHM327800 PRI327800 QBE327800 QLA327800 QUW327800 RES327800 ROO327800 RYK327800 SIG327800 SSC327800 TBY327800 TLU327800 TVQ327800 UFM327800 UPI327800 UZE327800 VJA327800 VSW327800 WCS327800 WMO327800 WWK327800 AD393336 JY393336 TU393336 ADQ393336 ANM393336 AXI393336 BHE393336 BRA393336 CAW393336 CKS393336 CUO393336 DEK393336 DOG393336 DYC393336 EHY393336 ERU393336 FBQ393336 FLM393336 FVI393336 GFE393336 GPA393336 GYW393336 HIS393336 HSO393336 ICK393336 IMG393336 IWC393336 JFY393336 JPU393336 JZQ393336 KJM393336 KTI393336 LDE393336 LNA393336 LWW393336 MGS393336 MQO393336 NAK393336 NKG393336 NUC393336 ODY393336 ONU393336 OXQ393336 PHM393336 PRI393336 QBE393336 QLA393336 QUW393336 RES393336 ROO393336 RYK393336 SIG393336 SSC393336 TBY393336 TLU393336 TVQ393336 UFM393336 UPI393336 UZE393336 VJA393336 VSW393336 WCS393336 WMO393336 WWK393336 AD458872 JY458872 TU458872 ADQ458872 ANM458872 AXI458872 BHE458872 BRA458872 CAW458872 CKS458872 CUO458872 DEK458872 DOG458872 DYC458872 EHY458872 ERU458872 FBQ458872 FLM458872 FVI458872 GFE458872 GPA458872 GYW458872 HIS458872 HSO458872 ICK458872 IMG458872 IWC458872 JFY458872 JPU458872 JZQ458872 KJM458872 KTI458872 LDE458872 LNA458872 LWW458872 MGS458872 MQO458872 NAK458872 NKG458872 NUC458872 ODY458872 ONU458872 OXQ458872 PHM458872 PRI458872 QBE458872 QLA458872 QUW458872 RES458872 ROO458872 RYK458872 SIG458872 SSC458872 TBY458872 TLU458872 TVQ458872 UFM458872 UPI458872 UZE458872 VJA458872 VSW458872 WCS458872 WMO458872 WWK458872 AD524408 JY524408 TU524408 ADQ524408 ANM524408 AXI524408 BHE524408 BRA524408 CAW524408 CKS524408 CUO524408 DEK524408 DOG524408 DYC524408 EHY524408 ERU524408 FBQ524408 FLM524408 FVI524408 GFE524408 GPA524408 GYW524408 HIS524408 HSO524408 ICK524408 IMG524408 IWC524408 JFY524408 JPU524408 JZQ524408 KJM524408 KTI524408 LDE524408 LNA524408 LWW524408 MGS524408 MQO524408 NAK524408 NKG524408 NUC524408 ODY524408 ONU524408 OXQ524408 PHM524408 PRI524408 QBE524408 QLA524408 QUW524408 RES524408 ROO524408 RYK524408 SIG524408 SSC524408 TBY524408 TLU524408 TVQ524408 UFM524408 UPI524408 UZE524408 VJA524408 VSW524408 WCS524408 WMO524408 WWK524408 AD589944 JY589944 TU589944 ADQ589944 ANM589944 AXI589944 BHE589944 BRA589944 CAW589944 CKS589944 CUO589944 DEK589944 DOG589944 DYC589944 EHY589944 ERU589944 FBQ589944 FLM589944 FVI589944 GFE589944 GPA589944 GYW589944 HIS589944 HSO589944 ICK589944 IMG589944 IWC589944 JFY589944 JPU589944 JZQ589944 KJM589944 KTI589944 LDE589944 LNA589944 LWW589944 MGS589944 MQO589944 NAK589944 NKG589944 NUC589944 ODY589944 ONU589944 OXQ589944 PHM589944 PRI589944 QBE589944 QLA589944 QUW589944 RES589944 ROO589944 RYK589944 SIG589944 SSC589944 TBY589944 TLU589944 TVQ589944 UFM589944 UPI589944 UZE589944 VJA589944 VSW589944 WCS589944 WMO589944 WWK589944 AD655480 JY655480 TU655480 ADQ655480 ANM655480 AXI655480 BHE655480 BRA655480 CAW655480 CKS655480 CUO655480 DEK655480 DOG655480 DYC655480 EHY655480 ERU655480 FBQ655480 FLM655480 FVI655480 GFE655480 GPA655480 GYW655480 HIS655480 HSO655480 ICK655480 IMG655480 IWC655480 JFY655480 JPU655480 JZQ655480 KJM655480 KTI655480 LDE655480 LNA655480 LWW655480 MGS655480 MQO655480 NAK655480 NKG655480 NUC655480 ODY655480 ONU655480 OXQ655480 PHM655480 PRI655480 QBE655480 QLA655480 QUW655480 RES655480 ROO655480 RYK655480 SIG655480 SSC655480 TBY655480 TLU655480 TVQ655480 UFM655480 UPI655480 UZE655480 VJA655480 VSW655480 WCS655480 WMO655480 WWK655480 AD721016 JY721016 TU721016 ADQ721016 ANM721016 AXI721016 BHE721016 BRA721016 CAW721016 CKS721016 CUO721016 DEK721016 DOG721016 DYC721016 EHY721016 ERU721016 FBQ721016 FLM721016 FVI721016 GFE721016 GPA721016 GYW721016 HIS721016 HSO721016 ICK721016 IMG721016 IWC721016 JFY721016 JPU721016 JZQ721016 KJM721016 KTI721016 LDE721016 LNA721016 LWW721016 MGS721016 MQO721016 NAK721016 NKG721016 NUC721016 ODY721016 ONU721016 OXQ721016 PHM721016 PRI721016 QBE721016 QLA721016 QUW721016 RES721016 ROO721016 RYK721016 SIG721016 SSC721016 TBY721016 TLU721016 TVQ721016 UFM721016 UPI721016 UZE721016 VJA721016 VSW721016 WCS721016 WMO721016 WWK721016 AD786552 JY786552 TU786552 ADQ786552 ANM786552 AXI786552 BHE786552 BRA786552 CAW786552 CKS786552 CUO786552 DEK786552 DOG786552 DYC786552 EHY786552 ERU786552 FBQ786552 FLM786552 FVI786552 GFE786552 GPA786552 GYW786552 HIS786552 HSO786552 ICK786552 IMG786552 IWC786552 JFY786552 JPU786552 JZQ786552 KJM786552 KTI786552 LDE786552 LNA786552 LWW786552 MGS786552 MQO786552 NAK786552 NKG786552 NUC786552 ODY786552 ONU786552 OXQ786552 PHM786552 PRI786552 QBE786552 QLA786552 QUW786552 RES786552 ROO786552 RYK786552 SIG786552 SSC786552 TBY786552 TLU786552 TVQ786552 UFM786552 UPI786552 UZE786552 VJA786552 VSW786552 WCS786552 WMO786552 WWK786552 AD852088 JY852088 TU852088 ADQ852088 ANM852088 AXI852088 BHE852088 BRA852088 CAW852088 CKS852088 CUO852088 DEK852088 DOG852088 DYC852088 EHY852088 ERU852088 FBQ852088 FLM852088 FVI852088 GFE852088 GPA852088 GYW852088 HIS852088 HSO852088 ICK852088 IMG852088 IWC852088 JFY852088 JPU852088 JZQ852088 KJM852088 KTI852088 LDE852088 LNA852088 LWW852088 MGS852088 MQO852088 NAK852088 NKG852088 NUC852088 ODY852088 ONU852088 OXQ852088 PHM852088 PRI852088 QBE852088 QLA852088 QUW852088 RES852088 ROO852088 RYK852088 SIG852088 SSC852088 TBY852088 TLU852088 TVQ852088 UFM852088 UPI852088 UZE852088 VJA852088 VSW852088 WCS852088 WMO852088 WWK852088 AD917624 JY917624 TU917624 ADQ917624 ANM917624 AXI917624 BHE917624 BRA917624 CAW917624 CKS917624 CUO917624 DEK917624 DOG917624 DYC917624 EHY917624 ERU917624 FBQ917624 FLM917624 FVI917624 GFE917624 GPA917624 GYW917624 HIS917624 HSO917624 ICK917624 IMG917624 IWC917624 JFY917624 JPU917624 JZQ917624 KJM917624 KTI917624 LDE917624 LNA917624 LWW917624 MGS917624 MQO917624 NAK917624 NKG917624 NUC917624 ODY917624 ONU917624 OXQ917624 PHM917624 PRI917624 QBE917624 QLA917624 QUW917624 RES917624 ROO917624 RYK917624 SIG917624 SSC917624 TBY917624 TLU917624 TVQ917624 UFM917624 UPI917624 UZE917624 VJA917624 VSW917624 WCS917624 WMO917624 WWK917624 AD983160 JY983160 TU983160 ADQ983160 ANM983160 AXI983160 BHE983160 BRA983160 CAW983160 CKS983160 CUO983160 DEK983160 DOG983160 DYC983160 EHY983160 ERU983160 FBQ983160 FLM983160 FVI983160 GFE983160 GPA983160 GYW983160 HIS983160 HSO983160 ICK983160 IMG983160 IWC983160 JFY983160 JPU983160 JZQ983160 KJM983160 KTI983160 LDE983160 LNA983160 LWW983160 MGS983160 MQO983160 NAK983160 NKG983160 NUC983160 ODY983160 ONU983160 OXQ983160 PHM983160 PRI983160 QBE983160 QLA983160 QUW983160 RES983160 ROO983160 RYK983160 SIG983160 SSC983160 TBY983160 TLU983160 TVQ983160 UFM983160 UPI983160 UZE983160 VJA983160 VSW983160 WCS983160 WMO983160 WWK983160 AH2 KC2 TY2 ADU2 ANQ2 AXM2 BHI2 BRE2 CBA2 CKW2 CUS2 DEO2 DOK2 DYG2 EIC2 ERY2 FBU2 FLQ2 FVM2 GFI2 GPE2 GZA2 HIW2 HSS2 ICO2 IMK2 IWG2 JGC2 JPY2 JZU2 KJQ2 KTM2 LDI2 LNE2 LXA2 MGW2 MQS2 NAO2 NKK2 NUG2 OEC2 ONY2 OXU2 PHQ2 PRM2 QBI2 QLE2 QVA2 REW2 ROS2 RYO2 SIK2 SSG2 TCC2 TLY2 TVU2 UFQ2 UPM2 UZI2 VJE2 VTA2 WCW2 WMS2 WWO2 AH65554 KC65554 TY65554 ADU65554 ANQ65554 AXM65554 BHI65554 BRE65554 CBA65554 CKW65554 CUS65554 DEO65554 DOK65554 DYG65554 EIC65554 ERY65554 FBU65554 FLQ65554 FVM65554 GFI65554 GPE65554 GZA65554 HIW65554 HSS65554 ICO65554 IMK65554 IWG65554 JGC65554 JPY65554 JZU65554 KJQ65554 KTM65554 LDI65554 LNE65554 LXA65554 MGW65554 MQS65554 NAO65554 NKK65554 NUG65554 OEC65554 ONY65554 OXU65554 PHQ65554 PRM65554 QBI65554 QLE65554 QVA65554 REW65554 ROS65554 RYO65554 SIK65554 SSG65554 TCC65554 TLY65554 TVU65554 UFQ65554 UPM65554 UZI65554 VJE65554 VTA65554 WCW65554 WMS65554 WWO65554 AH131090 KC131090 TY131090 ADU131090 ANQ131090 AXM131090 BHI131090 BRE131090 CBA131090 CKW131090 CUS131090 DEO131090 DOK131090 DYG131090 EIC131090 ERY131090 FBU131090 FLQ131090 FVM131090 GFI131090 GPE131090 GZA131090 HIW131090 HSS131090 ICO131090 IMK131090 IWG131090 JGC131090 JPY131090 JZU131090 KJQ131090 KTM131090 LDI131090 LNE131090 LXA131090 MGW131090 MQS131090 NAO131090 NKK131090 NUG131090 OEC131090 ONY131090 OXU131090 PHQ131090 PRM131090 QBI131090 QLE131090 QVA131090 REW131090 ROS131090 RYO131090 SIK131090 SSG131090 TCC131090 TLY131090 TVU131090 UFQ131090 UPM131090 UZI131090 VJE131090 VTA131090 WCW131090 WMS131090 WWO131090 AH196626 KC196626 TY196626 ADU196626 ANQ196626 AXM196626 BHI196626 BRE196626 CBA196626 CKW196626 CUS196626 DEO196626 DOK196626 DYG196626 EIC196626 ERY196626 FBU196626 FLQ196626 FVM196626 GFI196626 GPE196626 GZA196626 HIW196626 HSS196626 ICO196626 IMK196626 IWG196626 JGC196626 JPY196626 JZU196626 KJQ196626 KTM196626 LDI196626 LNE196626 LXA196626 MGW196626 MQS196626 NAO196626 NKK196626 NUG196626 OEC196626 ONY196626 OXU196626 PHQ196626 PRM196626 QBI196626 QLE196626 QVA196626 REW196626 ROS196626 RYO196626 SIK196626 SSG196626 TCC196626 TLY196626 TVU196626 UFQ196626 UPM196626 UZI196626 VJE196626 VTA196626 WCW196626 WMS196626 WWO196626 AH262162 KC262162 TY262162 ADU262162 ANQ262162 AXM262162 BHI262162 BRE262162 CBA262162 CKW262162 CUS262162 DEO262162 DOK262162 DYG262162 EIC262162 ERY262162 FBU262162 FLQ262162 FVM262162 GFI262162 GPE262162 GZA262162 HIW262162 HSS262162 ICO262162 IMK262162 IWG262162 JGC262162 JPY262162 JZU262162 KJQ262162 KTM262162 LDI262162 LNE262162 LXA262162 MGW262162 MQS262162 NAO262162 NKK262162 NUG262162 OEC262162 ONY262162 OXU262162 PHQ262162 PRM262162 QBI262162 QLE262162 QVA262162 REW262162 ROS262162 RYO262162 SIK262162 SSG262162 TCC262162 TLY262162 TVU262162 UFQ262162 UPM262162 UZI262162 VJE262162 VTA262162 WCW262162 WMS262162 WWO262162 AH327698 KC327698 TY327698 ADU327698 ANQ327698 AXM327698 BHI327698 BRE327698 CBA327698 CKW327698 CUS327698 DEO327698 DOK327698 DYG327698 EIC327698 ERY327698 FBU327698 FLQ327698 FVM327698 GFI327698 GPE327698 GZA327698 HIW327698 HSS327698 ICO327698 IMK327698 IWG327698 JGC327698 JPY327698 JZU327698 KJQ327698 KTM327698 LDI327698 LNE327698 LXA327698 MGW327698 MQS327698 NAO327698 NKK327698 NUG327698 OEC327698 ONY327698 OXU327698 PHQ327698 PRM327698 QBI327698 QLE327698 QVA327698 REW327698 ROS327698 RYO327698 SIK327698 SSG327698 TCC327698 TLY327698 TVU327698 UFQ327698 UPM327698 UZI327698 VJE327698 VTA327698 WCW327698 WMS327698 WWO327698 AH393234 KC393234 TY393234 ADU393234 ANQ393234 AXM393234 BHI393234 BRE393234 CBA393234 CKW393234 CUS393234 DEO393234 DOK393234 DYG393234 EIC393234 ERY393234 FBU393234 FLQ393234 FVM393234 GFI393234 GPE393234 GZA393234 HIW393234 HSS393234 ICO393234 IMK393234 IWG393234 JGC393234 JPY393234 JZU393234 KJQ393234 KTM393234 LDI393234 LNE393234 LXA393234 MGW393234 MQS393234 NAO393234 NKK393234 NUG393234 OEC393234 ONY393234 OXU393234 PHQ393234 PRM393234 QBI393234 QLE393234 QVA393234 REW393234 ROS393234 RYO393234 SIK393234 SSG393234 TCC393234 TLY393234 TVU393234 UFQ393234 UPM393234 UZI393234 VJE393234 VTA393234 WCW393234 WMS393234 WWO393234 AH458770 KC458770 TY458770 ADU458770 ANQ458770 AXM458770 BHI458770 BRE458770 CBA458770 CKW458770 CUS458770 DEO458770 DOK458770 DYG458770 EIC458770 ERY458770 FBU458770 FLQ458770 FVM458770 GFI458770 GPE458770 GZA458770 HIW458770 HSS458770 ICO458770 IMK458770 IWG458770 JGC458770 JPY458770 JZU458770 KJQ458770 KTM458770 LDI458770 LNE458770 LXA458770 MGW458770 MQS458770 NAO458770 NKK458770 NUG458770 OEC458770 ONY458770 OXU458770 PHQ458770 PRM458770 QBI458770 QLE458770 QVA458770 REW458770 ROS458770 RYO458770 SIK458770 SSG458770 TCC458770 TLY458770 TVU458770 UFQ458770 UPM458770 UZI458770 VJE458770 VTA458770 WCW458770 WMS458770 WWO458770 AH524306 KC524306 TY524306 ADU524306 ANQ524306 AXM524306 BHI524306 BRE524306 CBA524306 CKW524306 CUS524306 DEO524306 DOK524306 DYG524306 EIC524306 ERY524306 FBU524306 FLQ524306 FVM524306 GFI524306 GPE524306 GZA524306 HIW524306 HSS524306 ICO524306 IMK524306 IWG524306 JGC524306 JPY524306 JZU524306 KJQ524306 KTM524306 LDI524306 LNE524306 LXA524306 MGW524306 MQS524306 NAO524306 NKK524306 NUG524306 OEC524306 ONY524306 OXU524306 PHQ524306 PRM524306 QBI524306 QLE524306 QVA524306 REW524306 ROS524306 RYO524306 SIK524306 SSG524306 TCC524306 TLY524306 TVU524306 UFQ524306 UPM524306 UZI524306 VJE524306 VTA524306 WCW524306 WMS524306 WWO524306 AH589842 KC589842 TY589842 ADU589842 ANQ589842 AXM589842 BHI589842 BRE589842 CBA589842 CKW589842 CUS589842 DEO589842 DOK589842 DYG589842 EIC589842 ERY589842 FBU589842 FLQ589842 FVM589842 GFI589842 GPE589842 GZA589842 HIW589842 HSS589842 ICO589842 IMK589842 IWG589842 JGC589842 JPY589842 JZU589842 KJQ589842 KTM589842 LDI589842 LNE589842 LXA589842 MGW589842 MQS589842 NAO589842 NKK589842 NUG589842 OEC589842 ONY589842 OXU589842 PHQ589842 PRM589842 QBI589842 QLE589842 QVA589842 REW589842 ROS589842 RYO589842 SIK589842 SSG589842 TCC589842 TLY589842 TVU589842 UFQ589842 UPM589842 UZI589842 VJE589842 VTA589842 WCW589842 WMS589842 WWO589842 AH655378 KC655378 TY655378 ADU655378 ANQ655378 AXM655378 BHI655378 BRE655378 CBA655378 CKW655378 CUS655378 DEO655378 DOK655378 DYG655378 EIC655378 ERY655378 FBU655378 FLQ655378 FVM655378 GFI655378 GPE655378 GZA655378 HIW655378 HSS655378 ICO655378 IMK655378 IWG655378 JGC655378 JPY655378 JZU655378 KJQ655378 KTM655378 LDI655378 LNE655378 LXA655378 MGW655378 MQS655378 NAO655378 NKK655378 NUG655378 OEC655378 ONY655378 OXU655378 PHQ655378 PRM655378 QBI655378 QLE655378 QVA655378 REW655378 ROS655378 RYO655378 SIK655378 SSG655378 TCC655378 TLY655378 TVU655378 UFQ655378 UPM655378 UZI655378 VJE655378 VTA655378 WCW655378 WMS655378 WWO655378 AH720914 KC720914 TY720914 ADU720914 ANQ720914 AXM720914 BHI720914 BRE720914 CBA720914 CKW720914 CUS720914 DEO720914 DOK720914 DYG720914 EIC720914 ERY720914 FBU720914 FLQ720914 FVM720914 GFI720914 GPE720914 GZA720914 HIW720914 HSS720914 ICO720914 IMK720914 IWG720914 JGC720914 JPY720914 JZU720914 KJQ720914 KTM720914 LDI720914 LNE720914 LXA720914 MGW720914 MQS720914 NAO720914 NKK720914 NUG720914 OEC720914 ONY720914 OXU720914 PHQ720914 PRM720914 QBI720914 QLE720914 QVA720914 REW720914 ROS720914 RYO720914 SIK720914 SSG720914 TCC720914 TLY720914 TVU720914 UFQ720914 UPM720914 UZI720914 VJE720914 VTA720914 WCW720914 WMS720914 WWO720914 AH786450 KC786450 TY786450 ADU786450 ANQ786450 AXM786450 BHI786450 BRE786450 CBA786450 CKW786450 CUS786450 DEO786450 DOK786450 DYG786450 EIC786450 ERY786450 FBU786450 FLQ786450 FVM786450 GFI786450 GPE786450 GZA786450 HIW786450 HSS786450 ICO786450 IMK786450 IWG786450 JGC786450 JPY786450 JZU786450 KJQ786450 KTM786450 LDI786450 LNE786450 LXA786450 MGW786450 MQS786450 NAO786450 NKK786450 NUG786450 OEC786450 ONY786450 OXU786450 PHQ786450 PRM786450 QBI786450 QLE786450 QVA786450 REW786450 ROS786450 RYO786450 SIK786450 SSG786450 TCC786450 TLY786450 TVU786450 UFQ786450 UPM786450 UZI786450 VJE786450 VTA786450 WCW786450 WMS786450 WWO786450 AH851986 KC851986 TY851986 ADU851986 ANQ851986 AXM851986 BHI851986 BRE851986 CBA851986 CKW851986 CUS851986 DEO851986 DOK851986 DYG851986 EIC851986 ERY851986 FBU851986 FLQ851986 FVM851986 GFI851986 GPE851986 GZA851986 HIW851986 HSS851986 ICO851986 IMK851986 IWG851986 JGC851986 JPY851986 JZU851986 KJQ851986 KTM851986 LDI851986 LNE851986 LXA851986 MGW851986 MQS851986 NAO851986 NKK851986 NUG851986 OEC851986 ONY851986 OXU851986 PHQ851986 PRM851986 QBI851986 QLE851986 QVA851986 REW851986 ROS851986 RYO851986 SIK851986 SSG851986 TCC851986 TLY851986 TVU851986 UFQ851986 UPM851986 UZI851986 VJE851986 VTA851986 WCW851986 WMS851986 WWO851986 AH917522 KC917522 TY917522 ADU917522 ANQ917522 AXM917522 BHI917522 BRE917522 CBA917522 CKW917522 CUS917522 DEO917522 DOK917522 DYG917522 EIC917522 ERY917522 FBU917522 FLQ917522 FVM917522 GFI917522 GPE917522 GZA917522 HIW917522 HSS917522 ICO917522 IMK917522 IWG917522 JGC917522 JPY917522 JZU917522 KJQ917522 KTM917522 LDI917522 LNE917522 LXA917522 MGW917522 MQS917522 NAO917522 NKK917522 NUG917522 OEC917522 ONY917522 OXU917522 PHQ917522 PRM917522 QBI917522 QLE917522 QVA917522 REW917522 ROS917522 RYO917522 SIK917522 SSG917522 TCC917522 TLY917522 TVU917522 UFQ917522 UPM917522 UZI917522 VJE917522 VTA917522 WCW917522 WMS917522 WWO917522 AH983058 KC983058 TY983058 ADU983058 ANQ983058 AXM983058 BHI983058 BRE983058 CBA983058 CKW983058 CUS983058 DEO983058 DOK983058 DYG983058 EIC983058 ERY983058 FBU983058 FLQ983058 FVM983058 GFI983058 GPE983058 GZA983058 HIW983058 HSS983058 ICO983058 IMK983058 IWG983058 JGC983058 JPY983058 JZU983058 KJQ983058 KTM983058 LDI983058 LNE983058 LXA983058 MGW983058 MQS983058 NAO983058 NKK983058 NUG983058 OEC983058 ONY983058 OXU983058 PHQ983058 PRM983058 QBI983058 QLE983058 QVA983058 REW983058 ROS983058 RYO983058 SIK983058 SSG983058 TCC983058 TLY983058 TVU983058 UFQ983058 UPM983058 UZI983058 VJE983058 VTA983058 WCW983058 WMS983058 WWO983058 AH65656 KC65656 TY65656 ADU65656 ANQ65656 AXM65656 BHI65656 BRE65656 CBA65656 CKW65656 CUS65656 DEO65656 DOK65656 DYG65656 EIC65656 ERY65656 FBU65656 FLQ65656 FVM65656 GFI65656 GPE65656 GZA65656 HIW65656 HSS65656 ICO65656 IMK65656 IWG65656 JGC65656 JPY65656 JZU65656 KJQ65656 KTM65656 LDI65656 LNE65656 LXA65656 MGW65656 MQS65656 NAO65656 NKK65656 NUG65656 OEC65656 ONY65656 OXU65656 PHQ65656 PRM65656 QBI65656 QLE65656 QVA65656 REW65656 ROS65656 RYO65656 SIK65656 SSG65656 TCC65656 TLY65656 TVU65656 UFQ65656 UPM65656 UZI65656 VJE65656 VTA65656 WCW65656 WMS65656 WWO65656 AH131192 KC131192 TY131192 ADU131192 ANQ131192 AXM131192 BHI131192 BRE131192 CBA131192 CKW131192 CUS131192 DEO131192 DOK131192 DYG131192 EIC131192 ERY131192 FBU131192 FLQ131192 FVM131192 GFI131192 GPE131192 GZA131192 HIW131192 HSS131192 ICO131192 IMK131192 IWG131192 JGC131192 JPY131192 JZU131192 KJQ131192 KTM131192 LDI131192 LNE131192 LXA131192 MGW131192 MQS131192 NAO131192 NKK131192 NUG131192 OEC131192 ONY131192 OXU131192 PHQ131192 PRM131192 QBI131192 QLE131192 QVA131192 REW131192 ROS131192 RYO131192 SIK131192 SSG131192 TCC131192 TLY131192 TVU131192 UFQ131192 UPM131192 UZI131192 VJE131192 VTA131192 WCW131192 WMS131192 WWO131192 AH196728 KC196728 TY196728 ADU196728 ANQ196728 AXM196728 BHI196728 BRE196728 CBA196728 CKW196728 CUS196728 DEO196728 DOK196728 DYG196728 EIC196728 ERY196728 FBU196728 FLQ196728 FVM196728 GFI196728 GPE196728 GZA196728 HIW196728 HSS196728 ICO196728 IMK196728 IWG196728 JGC196728 JPY196728 JZU196728 KJQ196728 KTM196728 LDI196728 LNE196728 LXA196728 MGW196728 MQS196728 NAO196728 NKK196728 NUG196728 OEC196728 ONY196728 OXU196728 PHQ196728 PRM196728 QBI196728 QLE196728 QVA196728 REW196728 ROS196728 RYO196728 SIK196728 SSG196728 TCC196728 TLY196728 TVU196728 UFQ196728 UPM196728 UZI196728 VJE196728 VTA196728 WCW196728 WMS196728 WWO196728 AH262264 KC262264 TY262264 ADU262264 ANQ262264 AXM262264 BHI262264 BRE262264 CBA262264 CKW262264 CUS262264 DEO262264 DOK262264 DYG262264 EIC262264 ERY262264 FBU262264 FLQ262264 FVM262264 GFI262264 GPE262264 GZA262264 HIW262264 HSS262264 ICO262264 IMK262264 IWG262264 JGC262264 JPY262264 JZU262264 KJQ262264 KTM262264 LDI262264 LNE262264 LXA262264 MGW262264 MQS262264 NAO262264 NKK262264 NUG262264 OEC262264 ONY262264 OXU262264 PHQ262264 PRM262264 QBI262264 QLE262264 QVA262264 REW262264 ROS262264 RYO262264 SIK262264 SSG262264 TCC262264 TLY262264 TVU262264 UFQ262264 UPM262264 UZI262264 VJE262264 VTA262264 WCW262264 WMS262264 WWO262264 AH327800 KC327800 TY327800 ADU327800 ANQ327800 AXM327800 BHI327800 BRE327800 CBA327800 CKW327800 CUS327800 DEO327800 DOK327800 DYG327800 EIC327800 ERY327800 FBU327800 FLQ327800 FVM327800 GFI327800 GPE327800 GZA327800 HIW327800 HSS327800 ICO327800 IMK327800 IWG327800 JGC327800 JPY327800 JZU327800 KJQ327800 KTM327800 LDI327800 LNE327800 LXA327800 MGW327800 MQS327800 NAO327800 NKK327800 NUG327800 OEC327800 ONY327800 OXU327800 PHQ327800 PRM327800 QBI327800 QLE327800 QVA327800 REW327800 ROS327800 RYO327800 SIK327800 SSG327800 TCC327800 TLY327800 TVU327800 UFQ327800 UPM327800 UZI327800 VJE327800 VTA327800 WCW327800 WMS327800 WWO327800 AH393336 KC393336 TY393336 ADU393336 ANQ393336 AXM393336 BHI393336 BRE393336 CBA393336 CKW393336 CUS393336 DEO393336 DOK393336 DYG393336 EIC393336 ERY393336 FBU393336 FLQ393336 FVM393336 GFI393336 GPE393336 GZA393336 HIW393336 HSS393336 ICO393336 IMK393336 IWG393336 JGC393336 JPY393336 JZU393336 KJQ393336 KTM393336 LDI393336 LNE393336 LXA393336 MGW393336 MQS393336 NAO393336 NKK393336 NUG393336 OEC393336 ONY393336 OXU393336 PHQ393336 PRM393336 QBI393336 QLE393336 QVA393336 REW393336 ROS393336 RYO393336 SIK393336 SSG393336 TCC393336 TLY393336 TVU393336 UFQ393336 UPM393336 UZI393336 VJE393336 VTA393336 WCW393336 WMS393336 WWO393336 AH458872 KC458872 TY458872 ADU458872 ANQ458872 AXM458872 BHI458872 BRE458872 CBA458872 CKW458872 CUS458872 DEO458872 DOK458872 DYG458872 EIC458872 ERY458872 FBU458872 FLQ458872 FVM458872 GFI458872 GPE458872 GZA458872 HIW458872 HSS458872 ICO458872 IMK458872 IWG458872 JGC458872 JPY458872 JZU458872 KJQ458872 KTM458872 LDI458872 LNE458872 LXA458872 MGW458872 MQS458872 NAO458872 NKK458872 NUG458872 OEC458872 ONY458872 OXU458872 PHQ458872 PRM458872 QBI458872 QLE458872 QVA458872 REW458872 ROS458872 RYO458872 SIK458872 SSG458872 TCC458872 TLY458872 TVU458872 UFQ458872 UPM458872 UZI458872 VJE458872 VTA458872 WCW458872 WMS458872 WWO458872 AH524408 KC524408 TY524408 ADU524408 ANQ524408 AXM524408 BHI524408 BRE524408 CBA524408 CKW524408 CUS524408 DEO524408 DOK524408 DYG524408 EIC524408 ERY524408 FBU524408 FLQ524408 FVM524408 GFI524408 GPE524408 GZA524408 HIW524408 HSS524408 ICO524408 IMK524408 IWG524408 JGC524408 JPY524408 JZU524408 KJQ524408 KTM524408 LDI524408 LNE524408 LXA524408 MGW524408 MQS524408 NAO524408 NKK524408 NUG524408 OEC524408 ONY524408 OXU524408 PHQ524408 PRM524408 QBI524408 QLE524408 QVA524408 REW524408 ROS524408 RYO524408 SIK524408 SSG524408 TCC524408 TLY524408 TVU524408 UFQ524408 UPM524408 UZI524408 VJE524408 VTA524408 WCW524408 WMS524408 WWO524408 AH589944 KC589944 TY589944 ADU589944 ANQ589944 AXM589944 BHI589944 BRE589944 CBA589944 CKW589944 CUS589944 DEO589944 DOK589944 DYG589944 EIC589944 ERY589944 FBU589944 FLQ589944 FVM589944 GFI589944 GPE589944 GZA589944 HIW589944 HSS589944 ICO589944 IMK589944 IWG589944 JGC589944 JPY589944 JZU589944 KJQ589944 KTM589944 LDI589944 LNE589944 LXA589944 MGW589944 MQS589944 NAO589944 NKK589944 NUG589944 OEC589944 ONY589944 OXU589944 PHQ589944 PRM589944 QBI589944 QLE589944 QVA589944 REW589944 ROS589944 RYO589944 SIK589944 SSG589944 TCC589944 TLY589944 TVU589944 UFQ589944 UPM589944 UZI589944 VJE589944 VTA589944 WCW589944 WMS589944 WWO589944 AH655480 KC655480 TY655480 ADU655480 ANQ655480 AXM655480 BHI655480 BRE655480 CBA655480 CKW655480 CUS655480 DEO655480 DOK655480 DYG655480 EIC655480 ERY655480 FBU655480 FLQ655480 FVM655480 GFI655480 GPE655480 GZA655480 HIW655480 HSS655480 ICO655480 IMK655480 IWG655480 JGC655480 JPY655480 JZU655480 KJQ655480 KTM655480 LDI655480 LNE655480 LXA655480 MGW655480 MQS655480 NAO655480 NKK655480 NUG655480 OEC655480 ONY655480 OXU655480 PHQ655480 PRM655480 QBI655480 QLE655480 QVA655480 REW655480 ROS655480 RYO655480 SIK655480 SSG655480 TCC655480 TLY655480 TVU655480 UFQ655480 UPM655480 UZI655480 VJE655480 VTA655480 WCW655480 WMS655480 WWO655480 AH721016 KC721016 TY721016 ADU721016 ANQ721016 AXM721016 BHI721016 BRE721016 CBA721016 CKW721016 CUS721016 DEO721016 DOK721016 DYG721016 EIC721016 ERY721016 FBU721016 FLQ721016 FVM721016 GFI721016 GPE721016 GZA721016 HIW721016 HSS721016 ICO721016 IMK721016 IWG721016 JGC721016 JPY721016 JZU721016 KJQ721016 KTM721016 LDI721016 LNE721016 LXA721016 MGW721016 MQS721016 NAO721016 NKK721016 NUG721016 OEC721016 ONY721016 OXU721016 PHQ721016 PRM721016 QBI721016 QLE721016 QVA721016 REW721016 ROS721016 RYO721016 SIK721016 SSG721016 TCC721016 TLY721016 TVU721016 UFQ721016 UPM721016 UZI721016 VJE721016 VTA721016 WCW721016 WMS721016 WWO721016 AH786552 KC786552 TY786552 ADU786552 ANQ786552 AXM786552 BHI786552 BRE786552 CBA786552 CKW786552 CUS786552 DEO786552 DOK786552 DYG786552 EIC786552 ERY786552 FBU786552 FLQ786552 FVM786552 GFI786552 GPE786552 GZA786552 HIW786552 HSS786552 ICO786552 IMK786552 IWG786552 JGC786552 JPY786552 JZU786552 KJQ786552 KTM786552 LDI786552 LNE786552 LXA786552 MGW786552 MQS786552 NAO786552 NKK786552 NUG786552 OEC786552 ONY786552 OXU786552 PHQ786552 PRM786552 QBI786552 QLE786552 QVA786552 REW786552 ROS786552 RYO786552 SIK786552 SSG786552 TCC786552 TLY786552 TVU786552 UFQ786552 UPM786552 UZI786552 VJE786552 VTA786552 WCW786552 WMS786552 WWO786552 AH852088 KC852088 TY852088 ADU852088 ANQ852088 AXM852088 BHI852088 BRE852088 CBA852088 CKW852088 CUS852088 DEO852088 DOK852088 DYG852088 EIC852088 ERY852088 FBU852088 FLQ852088 FVM852088 GFI852088 GPE852088 GZA852088 HIW852088 HSS852088 ICO852088 IMK852088 IWG852088 JGC852088 JPY852088 JZU852088 KJQ852088 KTM852088 LDI852088 LNE852088 LXA852088 MGW852088 MQS852088 NAO852088 NKK852088 NUG852088 OEC852088 ONY852088 OXU852088 PHQ852088 PRM852088 QBI852088 QLE852088 QVA852088 REW852088 ROS852088 RYO852088 SIK852088 SSG852088 TCC852088 TLY852088 TVU852088 UFQ852088 UPM852088 UZI852088 VJE852088 VTA852088 WCW852088 WMS852088 WWO852088 AH917624 KC917624 TY917624 ADU917624 ANQ917624 AXM917624 BHI917624 BRE917624 CBA917624 CKW917624 CUS917624 DEO917624 DOK917624 DYG917624 EIC917624 ERY917624 FBU917624 FLQ917624 FVM917624 GFI917624 GPE917624 GZA917624 HIW917624 HSS917624 ICO917624 IMK917624 IWG917624 JGC917624 JPY917624 JZU917624 KJQ917624 KTM917624 LDI917624 LNE917624 LXA917624 MGW917624 MQS917624 NAO917624 NKK917624 NUG917624 OEC917624 ONY917624 OXU917624 PHQ917624 PRM917624 QBI917624 QLE917624 QVA917624 REW917624 ROS917624 RYO917624 SIK917624 SSG917624 TCC917624 TLY917624 TVU917624 UFQ917624 UPM917624 UZI917624 VJE917624 VTA917624 WCW917624 WMS917624 WWO917624 AH983160 KC983160 TY983160 ADU983160 ANQ983160 AXM983160 BHI983160 BRE983160 CBA983160 CKW983160 CUS983160 DEO983160 DOK983160 DYG983160 EIC983160 ERY983160 FBU983160 FLQ983160 FVM983160 GFI983160 GPE983160 GZA983160 HIW983160 HSS983160 ICO983160 IMK983160 IWG983160 JGC983160 JPY983160 JZU983160 KJQ983160 KTM983160 LDI983160 LNE983160 LXA983160 MGW983160 MQS983160 NAO983160 NKK983160 NUG983160 OEC983160 ONY983160 OXU983160 PHQ983160 PRM983160 QBI983160 QLE983160 QVA983160 REW983160 ROS983160 RYO983160 SIK983160 SSG983160 TCC983160 TLY983160 TVU983160 UFQ983160 UPM983160 UZI983160 VJE983160 VTA983160 WCW983160 WMS983160 WWO983160 AL65619 KG65619 UC65619 ADY65619 ANU65619 AXQ65619 BHM65619 BRI65619 CBE65619 CLA65619 CUW65619 DES65619 DOO65619 DYK65619 EIG65619 ESC65619 FBY65619 FLU65619 FVQ65619 GFM65619 GPI65619 GZE65619 HJA65619 HSW65619 ICS65619 IMO65619 IWK65619 JGG65619 JQC65619 JZY65619 KJU65619 KTQ65619 LDM65619 LNI65619 LXE65619 MHA65619 MQW65619 NAS65619 NKO65619 NUK65619 OEG65619 OOC65619 OXY65619 PHU65619 PRQ65619 QBM65619 QLI65619 QVE65619 RFA65619 ROW65619 RYS65619 SIO65619 SSK65619 TCG65619 TMC65619 TVY65619 UFU65619 UPQ65619 UZM65619 VJI65619 VTE65619 WDA65619 WMW65619 WWS65619 AL131155 KG131155 UC131155 ADY131155 ANU131155 AXQ131155 BHM131155 BRI131155 CBE131155 CLA131155 CUW131155 DES131155 DOO131155 DYK131155 EIG131155 ESC131155 FBY131155 FLU131155 FVQ131155 GFM131155 GPI131155 GZE131155 HJA131155 HSW131155 ICS131155 IMO131155 IWK131155 JGG131155 JQC131155 JZY131155 KJU131155 KTQ131155 LDM131155 LNI131155 LXE131155 MHA131155 MQW131155 NAS131155 NKO131155 NUK131155 OEG131155 OOC131155 OXY131155 PHU131155 PRQ131155 QBM131155 QLI131155 QVE131155 RFA131155 ROW131155 RYS131155 SIO131155 SSK131155 TCG131155 TMC131155 TVY131155 UFU131155 UPQ131155 UZM131155 VJI131155 VTE131155 WDA131155 WMW131155 WWS131155 AL196691 KG196691 UC196691 ADY196691 ANU196691 AXQ196691 BHM196691 BRI196691 CBE196691 CLA196691 CUW196691 DES196691 DOO196691 DYK196691 EIG196691 ESC196691 FBY196691 FLU196691 FVQ196691 GFM196691 GPI196691 GZE196691 HJA196691 HSW196691 ICS196691 IMO196691 IWK196691 JGG196691 JQC196691 JZY196691 KJU196691 KTQ196691 LDM196691 LNI196691 LXE196691 MHA196691 MQW196691 NAS196691 NKO196691 NUK196691 OEG196691 OOC196691 OXY196691 PHU196691 PRQ196691 QBM196691 QLI196691 QVE196691 RFA196691 ROW196691 RYS196691 SIO196691 SSK196691 TCG196691 TMC196691 TVY196691 UFU196691 UPQ196691 UZM196691 VJI196691 VTE196691 WDA196691 WMW196691 WWS196691 AL262227 KG262227 UC262227 ADY262227 ANU262227 AXQ262227 BHM262227 BRI262227 CBE262227 CLA262227 CUW262227 DES262227 DOO262227 DYK262227 EIG262227 ESC262227 FBY262227 FLU262227 FVQ262227 GFM262227 GPI262227 GZE262227 HJA262227 HSW262227 ICS262227 IMO262227 IWK262227 JGG262227 JQC262227 JZY262227 KJU262227 KTQ262227 LDM262227 LNI262227 LXE262227 MHA262227 MQW262227 NAS262227 NKO262227 NUK262227 OEG262227 OOC262227 OXY262227 PHU262227 PRQ262227 QBM262227 QLI262227 QVE262227 RFA262227 ROW262227 RYS262227 SIO262227 SSK262227 TCG262227 TMC262227 TVY262227 UFU262227 UPQ262227 UZM262227 VJI262227 VTE262227 WDA262227 WMW262227 WWS262227 AL327763 KG327763 UC327763 ADY327763 ANU327763 AXQ327763 BHM327763 BRI327763 CBE327763 CLA327763 CUW327763 DES327763 DOO327763 DYK327763 EIG327763 ESC327763 FBY327763 FLU327763 FVQ327763 GFM327763 GPI327763 GZE327763 HJA327763 HSW327763 ICS327763 IMO327763 IWK327763 JGG327763 JQC327763 JZY327763 KJU327763 KTQ327763 LDM327763 LNI327763 LXE327763 MHA327763 MQW327763 NAS327763 NKO327763 NUK327763 OEG327763 OOC327763 OXY327763 PHU327763 PRQ327763 QBM327763 QLI327763 QVE327763 RFA327763 ROW327763 RYS327763 SIO327763 SSK327763 TCG327763 TMC327763 TVY327763 UFU327763 UPQ327763 UZM327763 VJI327763 VTE327763 WDA327763 WMW327763 WWS327763 AL393299 KG393299 UC393299 ADY393299 ANU393299 AXQ393299 BHM393299 BRI393299 CBE393299 CLA393299 CUW393299 DES393299 DOO393299 DYK393299 EIG393299 ESC393299 FBY393299 FLU393299 FVQ393299 GFM393299 GPI393299 GZE393299 HJA393299 HSW393299 ICS393299 IMO393299 IWK393299 JGG393299 JQC393299 JZY393299 KJU393299 KTQ393299 LDM393299 LNI393299 LXE393299 MHA393299 MQW393299 NAS393299 NKO393299 NUK393299 OEG393299 OOC393299 OXY393299 PHU393299 PRQ393299 QBM393299 QLI393299 QVE393299 RFA393299 ROW393299 RYS393299 SIO393299 SSK393299 TCG393299 TMC393299 TVY393299 UFU393299 UPQ393299 UZM393299 VJI393299 VTE393299 WDA393299 WMW393299 WWS393299 AL458835 KG458835 UC458835 ADY458835 ANU458835 AXQ458835 BHM458835 BRI458835 CBE458835 CLA458835 CUW458835 DES458835 DOO458835 DYK458835 EIG458835 ESC458835 FBY458835 FLU458835 FVQ458835 GFM458835 GPI458835 GZE458835 HJA458835 HSW458835 ICS458835 IMO458835 IWK458835 JGG458835 JQC458835 JZY458835 KJU458835 KTQ458835 LDM458835 LNI458835 LXE458835 MHA458835 MQW458835 NAS458835 NKO458835 NUK458835 OEG458835 OOC458835 OXY458835 PHU458835 PRQ458835 QBM458835 QLI458835 QVE458835 RFA458835 ROW458835 RYS458835 SIO458835 SSK458835 TCG458835 TMC458835 TVY458835 UFU458835 UPQ458835 UZM458835 VJI458835 VTE458835 WDA458835 WMW458835 WWS458835 AL524371 KG524371 UC524371 ADY524371 ANU524371 AXQ524371 BHM524371 BRI524371 CBE524371 CLA524371 CUW524371 DES524371 DOO524371 DYK524371 EIG524371 ESC524371 FBY524371 FLU524371 FVQ524371 GFM524371 GPI524371 GZE524371 HJA524371 HSW524371 ICS524371 IMO524371 IWK524371 JGG524371 JQC524371 JZY524371 KJU524371 KTQ524371 LDM524371 LNI524371 LXE524371 MHA524371 MQW524371 NAS524371 NKO524371 NUK524371 OEG524371 OOC524371 OXY524371 PHU524371 PRQ524371 QBM524371 QLI524371 QVE524371 RFA524371 ROW524371 RYS524371 SIO524371 SSK524371 TCG524371 TMC524371 TVY524371 UFU524371 UPQ524371 UZM524371 VJI524371 VTE524371 WDA524371 WMW524371 WWS524371 AL589907 KG589907 UC589907 ADY589907 ANU589907 AXQ589907 BHM589907 BRI589907 CBE589907 CLA589907 CUW589907 DES589907 DOO589907 DYK589907 EIG589907 ESC589907 FBY589907 FLU589907 FVQ589907 GFM589907 GPI589907 GZE589907 HJA589907 HSW589907 ICS589907 IMO589907 IWK589907 JGG589907 JQC589907 JZY589907 KJU589907 KTQ589907 LDM589907 LNI589907 LXE589907 MHA589907 MQW589907 NAS589907 NKO589907 NUK589907 OEG589907 OOC589907 OXY589907 PHU589907 PRQ589907 QBM589907 QLI589907 QVE589907 RFA589907 ROW589907 RYS589907 SIO589907 SSK589907 TCG589907 TMC589907 TVY589907 UFU589907 UPQ589907 UZM589907 VJI589907 VTE589907 WDA589907 WMW589907 WWS589907 AL655443 KG655443 UC655443 ADY655443 ANU655443 AXQ655443 BHM655443 BRI655443 CBE655443 CLA655443 CUW655443 DES655443 DOO655443 DYK655443 EIG655443 ESC655443 FBY655443 FLU655443 FVQ655443 GFM655443 GPI655443 GZE655443 HJA655443 HSW655443 ICS655443 IMO655443 IWK655443 JGG655443 JQC655443 JZY655443 KJU655443 KTQ655443 LDM655443 LNI655443 LXE655443 MHA655443 MQW655443 NAS655443 NKO655443 NUK655443 OEG655443 OOC655443 OXY655443 PHU655443 PRQ655443 QBM655443 QLI655443 QVE655443 RFA655443 ROW655443 RYS655443 SIO655443 SSK655443 TCG655443 TMC655443 TVY655443 UFU655443 UPQ655443 UZM655443 VJI655443 VTE655443 WDA655443 WMW655443 WWS655443 AL720979 KG720979 UC720979 ADY720979 ANU720979 AXQ720979 BHM720979 BRI720979 CBE720979 CLA720979 CUW720979 DES720979 DOO720979 DYK720979 EIG720979 ESC720979 FBY720979 FLU720979 FVQ720979 GFM720979 GPI720979 GZE720979 HJA720979 HSW720979 ICS720979 IMO720979 IWK720979 JGG720979 JQC720979 JZY720979 KJU720979 KTQ720979 LDM720979 LNI720979 LXE720979 MHA720979 MQW720979 NAS720979 NKO720979 NUK720979 OEG720979 OOC720979 OXY720979 PHU720979 PRQ720979 QBM720979 QLI720979 QVE720979 RFA720979 ROW720979 RYS720979 SIO720979 SSK720979 TCG720979 TMC720979 TVY720979 UFU720979 UPQ720979 UZM720979 VJI720979 VTE720979 WDA720979 WMW720979 WWS720979 AL786515 KG786515 UC786515 ADY786515 ANU786515 AXQ786515 BHM786515 BRI786515 CBE786515 CLA786515 CUW786515 DES786515 DOO786515 DYK786515 EIG786515 ESC786515 FBY786515 FLU786515 FVQ786515 GFM786515 GPI786515 GZE786515 HJA786515 HSW786515 ICS786515 IMO786515 IWK786515 JGG786515 JQC786515 JZY786515 KJU786515 KTQ786515 LDM786515 LNI786515 LXE786515 MHA786515 MQW786515 NAS786515 NKO786515 NUK786515 OEG786515 OOC786515 OXY786515 PHU786515 PRQ786515 QBM786515 QLI786515 QVE786515 RFA786515 ROW786515 RYS786515 SIO786515 SSK786515 TCG786515 TMC786515 TVY786515 UFU786515 UPQ786515 UZM786515 VJI786515 VTE786515 WDA786515 WMW786515 WWS786515 AL852051 KG852051 UC852051 ADY852051 ANU852051 AXQ852051 BHM852051 BRI852051 CBE852051 CLA852051 CUW852051 DES852051 DOO852051 DYK852051 EIG852051 ESC852051 FBY852051 FLU852051 FVQ852051 GFM852051 GPI852051 GZE852051 HJA852051 HSW852051 ICS852051 IMO852051 IWK852051 JGG852051 JQC852051 JZY852051 KJU852051 KTQ852051 LDM852051 LNI852051 LXE852051 MHA852051 MQW852051 NAS852051 NKO852051 NUK852051 OEG852051 OOC852051 OXY852051 PHU852051 PRQ852051 QBM852051 QLI852051 QVE852051 RFA852051 ROW852051 RYS852051 SIO852051 SSK852051 TCG852051 TMC852051 TVY852051 UFU852051 UPQ852051 UZM852051 VJI852051 VTE852051 WDA852051 WMW852051 WWS852051 AL917587 KG917587 UC917587 ADY917587 ANU917587 AXQ917587 BHM917587 BRI917587 CBE917587 CLA917587 CUW917587 DES917587 DOO917587 DYK917587 EIG917587 ESC917587 FBY917587 FLU917587 FVQ917587 GFM917587 GPI917587 GZE917587 HJA917587 HSW917587 ICS917587 IMO917587 IWK917587 JGG917587 JQC917587 JZY917587 KJU917587 KTQ917587 LDM917587 LNI917587 LXE917587 MHA917587 MQW917587 NAS917587 NKO917587 NUK917587 OEG917587 OOC917587 OXY917587 PHU917587 PRQ917587 QBM917587 QLI917587 QVE917587 RFA917587 ROW917587 RYS917587 SIO917587 SSK917587 TCG917587 TMC917587 TVY917587 UFU917587 UPQ917587 UZM917587 VJI917587 VTE917587 WDA917587 WMW917587 WWS917587 AL983123 KG983123 UC983123 ADY983123 ANU983123 AXQ983123 BHM983123 BRI983123 CBE983123 CLA983123 CUW983123 DES983123 DOO983123 DYK983123 EIG983123 ESC983123 FBY983123 FLU983123 FVQ983123 GFM983123 GPI983123 GZE983123 HJA983123 HSW983123 ICS983123 IMO983123 IWK983123 JGG983123 JQC983123 JZY983123 KJU983123 KTQ983123 LDM983123 LNI983123 LXE983123 MHA983123 MQW983123 NAS983123 NKO983123 NUK983123 OEG983123 OOC983123 OXY983123 PHU983123 PRQ983123 QBM983123 QLI983123 QVE983123 RFA983123 ROW983123 RYS983123 SIO983123 SSK983123 TCG983123 TMC983123 TVY983123 UFU983123 UPQ983123 UZM983123 VJI983123 VTE983123 WDA983123 WMW983123 WWS983123 AP65619 KK65619 UG65619 AEC65619 ANY65619 AXU65619 BHQ65619 BRM65619 CBI65619 CLE65619 CVA65619 DEW65619 DOS65619 DYO65619 EIK65619 ESG65619 FCC65619 FLY65619 FVU65619 GFQ65619 GPM65619 GZI65619 HJE65619 HTA65619 ICW65619 IMS65619 IWO65619 JGK65619 JQG65619 KAC65619 KJY65619 KTU65619 LDQ65619 LNM65619 LXI65619 MHE65619 MRA65619 NAW65619 NKS65619 NUO65619 OEK65619 OOG65619 OYC65619 PHY65619 PRU65619 QBQ65619 QLM65619 QVI65619 RFE65619 RPA65619 RYW65619 SIS65619 SSO65619 TCK65619 TMG65619 TWC65619 UFY65619 UPU65619 UZQ65619 VJM65619 VTI65619 WDE65619 WNA65619 WWW65619 AP131155 KK131155 UG131155 AEC131155 ANY131155 AXU131155 BHQ131155 BRM131155 CBI131155 CLE131155 CVA131155 DEW131155 DOS131155 DYO131155 EIK131155 ESG131155 FCC131155 FLY131155 FVU131155 GFQ131155 GPM131155 GZI131155 HJE131155 HTA131155 ICW131155 IMS131155 IWO131155 JGK131155 JQG131155 KAC131155 KJY131155 KTU131155 LDQ131155 LNM131155 LXI131155 MHE131155 MRA131155 NAW131155 NKS131155 NUO131155 OEK131155 OOG131155 OYC131155 PHY131155 PRU131155 QBQ131155 QLM131155 QVI131155 RFE131155 RPA131155 RYW131155 SIS131155 SSO131155 TCK131155 TMG131155 TWC131155 UFY131155 UPU131155 UZQ131155 VJM131155 VTI131155 WDE131155 WNA131155 WWW131155 AP196691 KK196691 UG196691 AEC196691 ANY196691 AXU196691 BHQ196691 BRM196691 CBI196691 CLE196691 CVA196691 DEW196691 DOS196691 DYO196691 EIK196691 ESG196691 FCC196691 FLY196691 FVU196691 GFQ196691 GPM196691 GZI196691 HJE196691 HTA196691 ICW196691 IMS196691 IWO196691 JGK196691 JQG196691 KAC196691 KJY196691 KTU196691 LDQ196691 LNM196691 LXI196691 MHE196691 MRA196691 NAW196691 NKS196691 NUO196691 OEK196691 OOG196691 OYC196691 PHY196691 PRU196691 QBQ196691 QLM196691 QVI196691 RFE196691 RPA196691 RYW196691 SIS196691 SSO196691 TCK196691 TMG196691 TWC196691 UFY196691 UPU196691 UZQ196691 VJM196691 VTI196691 WDE196691 WNA196691 WWW196691 AP262227 KK262227 UG262227 AEC262227 ANY262227 AXU262227 BHQ262227 BRM262227 CBI262227 CLE262227 CVA262227 DEW262227 DOS262227 DYO262227 EIK262227 ESG262227 FCC262227 FLY262227 FVU262227 GFQ262227 GPM262227 GZI262227 HJE262227 HTA262227 ICW262227 IMS262227 IWO262227 JGK262227 JQG262227 KAC262227 KJY262227 KTU262227 LDQ262227 LNM262227 LXI262227 MHE262227 MRA262227 NAW262227 NKS262227 NUO262227 OEK262227 OOG262227 OYC262227 PHY262227 PRU262227 QBQ262227 QLM262227 QVI262227 RFE262227 RPA262227 RYW262227 SIS262227 SSO262227 TCK262227 TMG262227 TWC262227 UFY262227 UPU262227 UZQ262227 VJM262227 VTI262227 WDE262227 WNA262227 WWW262227 AP327763 KK327763 UG327763 AEC327763 ANY327763 AXU327763 BHQ327763 BRM327763 CBI327763 CLE327763 CVA327763 DEW327763 DOS327763 DYO327763 EIK327763 ESG327763 FCC327763 FLY327763 FVU327763 GFQ327763 GPM327763 GZI327763 HJE327763 HTA327763 ICW327763 IMS327763 IWO327763 JGK327763 JQG327763 KAC327763 KJY327763 KTU327763 LDQ327763 LNM327763 LXI327763 MHE327763 MRA327763 NAW327763 NKS327763 NUO327763 OEK327763 OOG327763 OYC327763 PHY327763 PRU327763 QBQ327763 QLM327763 QVI327763 RFE327763 RPA327763 RYW327763 SIS327763 SSO327763 TCK327763 TMG327763 TWC327763 UFY327763 UPU327763 UZQ327763 VJM327763 VTI327763 WDE327763 WNA327763 WWW327763 AP393299 KK393299 UG393299 AEC393299 ANY393299 AXU393299 BHQ393299 BRM393299 CBI393299 CLE393299 CVA393299 DEW393299 DOS393299 DYO393299 EIK393299 ESG393299 FCC393299 FLY393299 FVU393299 GFQ393299 GPM393299 GZI393299 HJE393299 HTA393299 ICW393299 IMS393299 IWO393299 JGK393299 JQG393299 KAC393299 KJY393299 KTU393299 LDQ393299 LNM393299 LXI393299 MHE393299 MRA393299 NAW393299 NKS393299 NUO393299 OEK393299 OOG393299 OYC393299 PHY393299 PRU393299 QBQ393299 QLM393299 QVI393299 RFE393299 RPA393299 RYW393299 SIS393299 SSO393299 TCK393299 TMG393299 TWC393299 UFY393299 UPU393299 UZQ393299 VJM393299 VTI393299 WDE393299 WNA393299 WWW393299 AP458835 KK458835 UG458835 AEC458835 ANY458835 AXU458835 BHQ458835 BRM458835 CBI458835 CLE458835 CVA458835 DEW458835 DOS458835 DYO458835 EIK458835 ESG458835 FCC458835 FLY458835 FVU458835 GFQ458835 GPM458835 GZI458835 HJE458835 HTA458835 ICW458835 IMS458835 IWO458835 JGK458835 JQG458835 KAC458835 KJY458835 KTU458835 LDQ458835 LNM458835 LXI458835 MHE458835 MRA458835 NAW458835 NKS458835 NUO458835 OEK458835 OOG458835 OYC458835 PHY458835 PRU458835 QBQ458835 QLM458835 QVI458835 RFE458835 RPA458835 RYW458835 SIS458835 SSO458835 TCK458835 TMG458835 TWC458835 UFY458835 UPU458835 UZQ458835 VJM458835 VTI458835 WDE458835 WNA458835 WWW458835 AP524371 KK524371 UG524371 AEC524371 ANY524371 AXU524371 BHQ524371 BRM524371 CBI524371 CLE524371 CVA524371 DEW524371 DOS524371 DYO524371 EIK524371 ESG524371 FCC524371 FLY524371 FVU524371 GFQ524371 GPM524371 GZI524371 HJE524371 HTA524371 ICW524371 IMS524371 IWO524371 JGK524371 JQG524371 KAC524371 KJY524371 KTU524371 LDQ524371 LNM524371 LXI524371 MHE524371 MRA524371 NAW524371 NKS524371 NUO524371 OEK524371 OOG524371 OYC524371 PHY524371 PRU524371 QBQ524371 QLM524371 QVI524371 RFE524371 RPA524371 RYW524371 SIS524371 SSO524371 TCK524371 TMG524371 TWC524371 UFY524371 UPU524371 UZQ524371 VJM524371 VTI524371 WDE524371 WNA524371 WWW524371 AP589907 KK589907 UG589907 AEC589907 ANY589907 AXU589907 BHQ589907 BRM589907 CBI589907 CLE589907 CVA589907 DEW589907 DOS589907 DYO589907 EIK589907 ESG589907 FCC589907 FLY589907 FVU589907 GFQ589907 GPM589907 GZI589907 HJE589907 HTA589907 ICW589907 IMS589907 IWO589907 JGK589907 JQG589907 KAC589907 KJY589907 KTU589907 LDQ589907 LNM589907 LXI589907 MHE589907 MRA589907 NAW589907 NKS589907 NUO589907 OEK589907 OOG589907 OYC589907 PHY589907 PRU589907 QBQ589907 QLM589907 QVI589907 RFE589907 RPA589907 RYW589907 SIS589907 SSO589907 TCK589907 TMG589907 TWC589907 UFY589907 UPU589907 UZQ589907 VJM589907 VTI589907 WDE589907 WNA589907 WWW589907 AP655443 KK655443 UG655443 AEC655443 ANY655443 AXU655443 BHQ655443 BRM655443 CBI655443 CLE655443 CVA655443 DEW655443 DOS655443 DYO655443 EIK655443 ESG655443 FCC655443 FLY655443 FVU655443 GFQ655443 GPM655443 GZI655443 HJE655443 HTA655443 ICW655443 IMS655443 IWO655443 JGK655443 JQG655443 KAC655443 KJY655443 KTU655443 LDQ655443 LNM655443 LXI655443 MHE655443 MRA655443 NAW655443 NKS655443 NUO655443 OEK655443 OOG655443 OYC655443 PHY655443 PRU655443 QBQ655443 QLM655443 QVI655443 RFE655443 RPA655443 RYW655443 SIS655443 SSO655443 TCK655443 TMG655443 TWC655443 UFY655443 UPU655443 UZQ655443 VJM655443 VTI655443 WDE655443 WNA655443 WWW655443 AP720979 KK720979 UG720979 AEC720979 ANY720979 AXU720979 BHQ720979 BRM720979 CBI720979 CLE720979 CVA720979 DEW720979 DOS720979 DYO720979 EIK720979 ESG720979 FCC720979 FLY720979 FVU720979 GFQ720979 GPM720979 GZI720979 HJE720979 HTA720979 ICW720979 IMS720979 IWO720979 JGK720979 JQG720979 KAC720979 KJY720979 KTU720979 LDQ720979 LNM720979 LXI720979 MHE720979 MRA720979 NAW720979 NKS720979 NUO720979 OEK720979 OOG720979 OYC720979 PHY720979 PRU720979 QBQ720979 QLM720979 QVI720979 RFE720979 RPA720979 RYW720979 SIS720979 SSO720979 TCK720979 TMG720979 TWC720979 UFY720979 UPU720979 UZQ720979 VJM720979 VTI720979 WDE720979 WNA720979 WWW720979 AP786515 KK786515 UG786515 AEC786515 ANY786515 AXU786515 BHQ786515 BRM786515 CBI786515 CLE786515 CVA786515 DEW786515 DOS786515 DYO786515 EIK786515 ESG786515 FCC786515 FLY786515 FVU786515 GFQ786515 GPM786515 GZI786515 HJE786515 HTA786515 ICW786515 IMS786515 IWO786515 JGK786515 JQG786515 KAC786515 KJY786515 KTU786515 LDQ786515 LNM786515 LXI786515 MHE786515 MRA786515 NAW786515 NKS786515 NUO786515 OEK786515 OOG786515 OYC786515 PHY786515 PRU786515 QBQ786515 QLM786515 QVI786515 RFE786515 RPA786515 RYW786515 SIS786515 SSO786515 TCK786515 TMG786515 TWC786515 UFY786515 UPU786515 UZQ786515 VJM786515 VTI786515 WDE786515 WNA786515 WWW786515 AP852051 KK852051 UG852051 AEC852051 ANY852051 AXU852051 BHQ852051 BRM852051 CBI852051 CLE852051 CVA852051 DEW852051 DOS852051 DYO852051 EIK852051 ESG852051 FCC852051 FLY852051 FVU852051 GFQ852051 GPM852051 GZI852051 HJE852051 HTA852051 ICW852051 IMS852051 IWO852051 JGK852051 JQG852051 KAC852051 KJY852051 KTU852051 LDQ852051 LNM852051 LXI852051 MHE852051 MRA852051 NAW852051 NKS852051 NUO852051 OEK852051 OOG852051 OYC852051 PHY852051 PRU852051 QBQ852051 QLM852051 QVI852051 RFE852051 RPA852051 RYW852051 SIS852051 SSO852051 TCK852051 TMG852051 TWC852051 UFY852051 UPU852051 UZQ852051 VJM852051 VTI852051 WDE852051 WNA852051 WWW852051 AP917587 KK917587 UG917587 AEC917587 ANY917587 AXU917587 BHQ917587 BRM917587 CBI917587 CLE917587 CVA917587 DEW917587 DOS917587 DYO917587 EIK917587 ESG917587 FCC917587 FLY917587 FVU917587 GFQ917587 GPM917587 GZI917587 HJE917587 HTA917587 ICW917587 IMS917587 IWO917587 JGK917587 JQG917587 KAC917587 KJY917587 KTU917587 LDQ917587 LNM917587 LXI917587 MHE917587 MRA917587 NAW917587 NKS917587 NUO917587 OEK917587 OOG917587 OYC917587 PHY917587 PRU917587 QBQ917587 QLM917587 QVI917587 RFE917587 RPA917587 RYW917587 SIS917587 SSO917587 TCK917587 TMG917587 TWC917587 UFY917587 UPU917587 UZQ917587 VJM917587 VTI917587 WDE917587 WNA917587 WWW917587 AP983123 KK983123 UG983123 AEC983123 ANY983123 AXU983123 BHQ983123 BRM983123 CBI983123 CLE983123 CVA983123 DEW983123 DOS983123 DYO983123 EIK983123 ESG983123 FCC983123 FLY983123 FVU983123 GFQ983123 GPM983123 GZI983123 HJE983123 HTA983123 ICW983123 IMS983123 IWO983123 JGK983123 JQG983123 KAC983123 KJY983123 KTU983123 LDQ983123 LNM983123 LXI983123 MHE983123 MRA983123 NAW983123 NKS983123 NUO983123 OEK983123 OOG983123 OYC983123 PHY983123 PRU983123 QBQ983123 QLM983123 QVI983123 RFE983123 RPA983123 RYW983123 SIS983123 SSO983123 TCK983123 TMG983123 TWC983123 UFY983123 UPU983123 UZQ983123 VJM983123 VTI983123 WDE983123 WNA983123 WWW983123 AD65619 JY65619 TU65619 ADQ65619 ANM65619 AXI65619 BHE65619 BRA65619 CAW65619 CKS65619 CUO65619 DEK65619 DOG65619 DYC65619 EHY65619 ERU65619 FBQ65619 FLM65619 FVI65619 GFE65619 GPA65619 GYW65619 HIS65619 HSO65619 ICK65619 IMG65619 IWC65619 JFY65619 JPU65619 JZQ65619 KJM65619 KTI65619 LDE65619 LNA65619 LWW65619 MGS65619 MQO65619 NAK65619 NKG65619 NUC65619 ODY65619 ONU65619 OXQ65619 PHM65619 PRI65619 QBE65619 QLA65619 QUW65619 RES65619 ROO65619 RYK65619 SIG65619 SSC65619 TBY65619 TLU65619 TVQ65619 UFM65619 UPI65619 UZE65619 VJA65619 VSW65619 WCS65619 WMO65619 WWK65619 AD131155 JY131155 TU131155 ADQ131155 ANM131155 AXI131155 BHE131155 BRA131155 CAW131155 CKS131155 CUO131155 DEK131155 DOG131155 DYC131155 EHY131155 ERU131155 FBQ131155 FLM131155 FVI131155 GFE131155 GPA131155 GYW131155 HIS131155 HSO131155 ICK131155 IMG131155 IWC131155 JFY131155 JPU131155 JZQ131155 KJM131155 KTI131155 LDE131155 LNA131155 LWW131155 MGS131155 MQO131155 NAK131155 NKG131155 NUC131155 ODY131155 ONU131155 OXQ131155 PHM131155 PRI131155 QBE131155 QLA131155 QUW131155 RES131155 ROO131155 RYK131155 SIG131155 SSC131155 TBY131155 TLU131155 TVQ131155 UFM131155 UPI131155 UZE131155 VJA131155 VSW131155 WCS131155 WMO131155 WWK131155 AD196691 JY196691 TU196691 ADQ196691 ANM196691 AXI196691 BHE196691 BRA196691 CAW196691 CKS196691 CUO196691 DEK196691 DOG196691 DYC196691 EHY196691 ERU196691 FBQ196691 FLM196691 FVI196691 GFE196691 GPA196691 GYW196691 HIS196691 HSO196691 ICK196691 IMG196691 IWC196691 JFY196691 JPU196691 JZQ196691 KJM196691 KTI196691 LDE196691 LNA196691 LWW196691 MGS196691 MQO196691 NAK196691 NKG196691 NUC196691 ODY196691 ONU196691 OXQ196691 PHM196691 PRI196691 QBE196691 QLA196691 QUW196691 RES196691 ROO196691 RYK196691 SIG196691 SSC196691 TBY196691 TLU196691 TVQ196691 UFM196691 UPI196691 UZE196691 VJA196691 VSW196691 WCS196691 WMO196691 WWK196691 AD262227 JY262227 TU262227 ADQ262227 ANM262227 AXI262227 BHE262227 BRA262227 CAW262227 CKS262227 CUO262227 DEK262227 DOG262227 DYC262227 EHY262227 ERU262227 FBQ262227 FLM262227 FVI262227 GFE262227 GPA262227 GYW262227 HIS262227 HSO262227 ICK262227 IMG262227 IWC262227 JFY262227 JPU262227 JZQ262227 KJM262227 KTI262227 LDE262227 LNA262227 LWW262227 MGS262227 MQO262227 NAK262227 NKG262227 NUC262227 ODY262227 ONU262227 OXQ262227 PHM262227 PRI262227 QBE262227 QLA262227 QUW262227 RES262227 ROO262227 RYK262227 SIG262227 SSC262227 TBY262227 TLU262227 TVQ262227 UFM262227 UPI262227 UZE262227 VJA262227 VSW262227 WCS262227 WMO262227 WWK262227 AD327763 JY327763 TU327763 ADQ327763 ANM327763 AXI327763 BHE327763 BRA327763 CAW327763 CKS327763 CUO327763 DEK327763 DOG327763 DYC327763 EHY327763 ERU327763 FBQ327763 FLM327763 FVI327763 GFE327763 GPA327763 GYW327763 HIS327763 HSO327763 ICK327763 IMG327763 IWC327763 JFY327763 JPU327763 JZQ327763 KJM327763 KTI327763 LDE327763 LNA327763 LWW327763 MGS327763 MQO327763 NAK327763 NKG327763 NUC327763 ODY327763 ONU327763 OXQ327763 PHM327763 PRI327763 QBE327763 QLA327763 QUW327763 RES327763 ROO327763 RYK327763 SIG327763 SSC327763 TBY327763 TLU327763 TVQ327763 UFM327763 UPI327763 UZE327763 VJA327763 VSW327763 WCS327763 WMO327763 WWK327763 AD393299 JY393299 TU393299 ADQ393299 ANM393299 AXI393299 BHE393299 BRA393299 CAW393299 CKS393299 CUO393299 DEK393299 DOG393299 DYC393299 EHY393299 ERU393299 FBQ393299 FLM393299 FVI393299 GFE393299 GPA393299 GYW393299 HIS393299 HSO393299 ICK393299 IMG393299 IWC393299 JFY393299 JPU393299 JZQ393299 KJM393299 KTI393299 LDE393299 LNA393299 LWW393299 MGS393299 MQO393299 NAK393299 NKG393299 NUC393299 ODY393299 ONU393299 OXQ393299 PHM393299 PRI393299 QBE393299 QLA393299 QUW393299 RES393299 ROO393299 RYK393299 SIG393299 SSC393299 TBY393299 TLU393299 TVQ393299 UFM393299 UPI393299 UZE393299 VJA393299 VSW393299 WCS393299 WMO393299 WWK393299 AD458835 JY458835 TU458835 ADQ458835 ANM458835 AXI458835 BHE458835 BRA458835 CAW458835 CKS458835 CUO458835 DEK458835 DOG458835 DYC458835 EHY458835 ERU458835 FBQ458835 FLM458835 FVI458835 GFE458835 GPA458835 GYW458835 HIS458835 HSO458835 ICK458835 IMG458835 IWC458835 JFY458835 JPU458835 JZQ458835 KJM458835 KTI458835 LDE458835 LNA458835 LWW458835 MGS458835 MQO458835 NAK458835 NKG458835 NUC458835 ODY458835 ONU458835 OXQ458835 PHM458835 PRI458835 QBE458835 QLA458835 QUW458835 RES458835 ROO458835 RYK458835 SIG458835 SSC458835 TBY458835 TLU458835 TVQ458835 UFM458835 UPI458835 UZE458835 VJA458835 VSW458835 WCS458835 WMO458835 WWK458835 AD524371 JY524371 TU524371 ADQ524371 ANM524371 AXI524371 BHE524371 BRA524371 CAW524371 CKS524371 CUO524371 DEK524371 DOG524371 DYC524371 EHY524371 ERU524371 FBQ524371 FLM524371 FVI524371 GFE524371 GPA524371 GYW524371 HIS524371 HSO524371 ICK524371 IMG524371 IWC524371 JFY524371 JPU524371 JZQ524371 KJM524371 KTI524371 LDE524371 LNA524371 LWW524371 MGS524371 MQO524371 NAK524371 NKG524371 NUC524371 ODY524371 ONU524371 OXQ524371 PHM524371 PRI524371 QBE524371 QLA524371 QUW524371 RES524371 ROO524371 RYK524371 SIG524371 SSC524371 TBY524371 TLU524371 TVQ524371 UFM524371 UPI524371 UZE524371 VJA524371 VSW524371 WCS524371 WMO524371 WWK524371 AD589907 JY589907 TU589907 ADQ589907 ANM589907 AXI589907 BHE589907 BRA589907 CAW589907 CKS589907 CUO589907 DEK589907 DOG589907 DYC589907 EHY589907 ERU589907 FBQ589907 FLM589907 FVI589907 GFE589907 GPA589907 GYW589907 HIS589907 HSO589907 ICK589907 IMG589907 IWC589907 JFY589907 JPU589907 JZQ589907 KJM589907 KTI589907 LDE589907 LNA589907 LWW589907 MGS589907 MQO589907 NAK589907 NKG589907 NUC589907 ODY589907 ONU589907 OXQ589907 PHM589907 PRI589907 QBE589907 QLA589907 QUW589907 RES589907 ROO589907 RYK589907 SIG589907 SSC589907 TBY589907 TLU589907 TVQ589907 UFM589907 UPI589907 UZE589907 VJA589907 VSW589907 WCS589907 WMO589907 WWK589907 AD655443 JY655443 TU655443 ADQ655443 ANM655443 AXI655443 BHE655443 BRA655443 CAW655443 CKS655443 CUO655443 DEK655443 DOG655443 DYC655443 EHY655443 ERU655443 FBQ655443 FLM655443 FVI655443 GFE655443 GPA655443 GYW655443 HIS655443 HSO655443 ICK655443 IMG655443 IWC655443 JFY655443 JPU655443 JZQ655443 KJM655443 KTI655443 LDE655443 LNA655443 LWW655443 MGS655443 MQO655443 NAK655443 NKG655443 NUC655443 ODY655443 ONU655443 OXQ655443 PHM655443 PRI655443 QBE655443 QLA655443 QUW655443 RES655443 ROO655443 RYK655443 SIG655443 SSC655443 TBY655443 TLU655443 TVQ655443 UFM655443 UPI655443 UZE655443 VJA655443 VSW655443 WCS655443 WMO655443 WWK655443 AD720979 JY720979 TU720979 ADQ720979 ANM720979 AXI720979 BHE720979 BRA720979 CAW720979 CKS720979 CUO720979 DEK720979 DOG720979 DYC720979 EHY720979 ERU720979 FBQ720979 FLM720979 FVI720979 GFE720979 GPA720979 GYW720979 HIS720979 HSO720979 ICK720979 IMG720979 IWC720979 JFY720979 JPU720979 JZQ720979 KJM720979 KTI720979 LDE720979 LNA720979 LWW720979 MGS720979 MQO720979 NAK720979 NKG720979 NUC720979 ODY720979 ONU720979 OXQ720979 PHM720979 PRI720979 QBE720979 QLA720979 QUW720979 RES720979 ROO720979 RYK720979 SIG720979 SSC720979 TBY720979 TLU720979 TVQ720979 UFM720979 UPI720979 UZE720979 VJA720979 VSW720979 WCS720979 WMO720979 WWK720979 AD786515 JY786515 TU786515 ADQ786515 ANM786515 AXI786515 BHE786515 BRA786515 CAW786515 CKS786515 CUO786515 DEK786515 DOG786515 DYC786515 EHY786515 ERU786515 FBQ786515 FLM786515 FVI786515 GFE786515 GPA786515 GYW786515 HIS786515 HSO786515 ICK786515 IMG786515 IWC786515 JFY786515 JPU786515 JZQ786515 KJM786515 KTI786515 LDE786515 LNA786515 LWW786515 MGS786515 MQO786515 NAK786515 NKG786515 NUC786515 ODY786515 ONU786515 OXQ786515 PHM786515 PRI786515 QBE786515 QLA786515 QUW786515 RES786515 ROO786515 RYK786515 SIG786515 SSC786515 TBY786515 TLU786515 TVQ786515 UFM786515 UPI786515 UZE786515 VJA786515 VSW786515 WCS786515 WMO786515 WWK786515 AD852051 JY852051 TU852051 ADQ852051 ANM852051 AXI852051 BHE852051 BRA852051 CAW852051 CKS852051 CUO852051 DEK852051 DOG852051 DYC852051 EHY852051 ERU852051 FBQ852051 FLM852051 FVI852051 GFE852051 GPA852051 GYW852051 HIS852051 HSO852051 ICK852051 IMG852051 IWC852051 JFY852051 JPU852051 JZQ852051 KJM852051 KTI852051 LDE852051 LNA852051 LWW852051 MGS852051 MQO852051 NAK852051 NKG852051 NUC852051 ODY852051 ONU852051 OXQ852051 PHM852051 PRI852051 QBE852051 QLA852051 QUW852051 RES852051 ROO852051 RYK852051 SIG852051 SSC852051 TBY852051 TLU852051 TVQ852051 UFM852051 UPI852051 UZE852051 VJA852051 VSW852051 WCS852051 WMO852051 WWK852051 AD917587 JY917587 TU917587 ADQ917587 ANM917587 AXI917587 BHE917587 BRA917587 CAW917587 CKS917587 CUO917587 DEK917587 DOG917587 DYC917587 EHY917587 ERU917587 FBQ917587 FLM917587 FVI917587 GFE917587 GPA917587 GYW917587 HIS917587 HSO917587 ICK917587 IMG917587 IWC917587 JFY917587 JPU917587 JZQ917587 KJM917587 KTI917587 LDE917587 LNA917587 LWW917587 MGS917587 MQO917587 NAK917587 NKG917587 NUC917587 ODY917587 ONU917587 OXQ917587 PHM917587 PRI917587 QBE917587 QLA917587 QUW917587 RES917587 ROO917587 RYK917587 SIG917587 SSC917587 TBY917587 TLU917587 TVQ917587 UFM917587 UPI917587 UZE917587 VJA917587 VSW917587 WCS917587 WMO917587 WWK917587 AD983123 JY983123 TU983123 ADQ983123 ANM983123 AXI983123 BHE983123 BRA983123 CAW983123 CKS983123 CUO983123 DEK983123 DOG983123 DYC983123 EHY983123 ERU983123 FBQ983123 FLM983123 FVI983123 GFE983123 GPA983123 GYW983123 HIS983123 HSO983123 ICK983123 IMG983123 IWC983123 JFY983123 JPU983123 JZQ983123 KJM983123 KTI983123 LDE983123 LNA983123 LWW983123 MGS983123 MQO983123 NAK983123 NKG983123 NUC983123 ODY983123 ONU983123 OXQ983123 PHM983123 PRI983123 QBE983123 QLA983123 QUW983123 RES983123 ROO983123 RYK983123 SIG983123 SSC983123 TBY983123 TLU983123 TVQ983123 UFM983123 UPI983123 UZE983123 VJA983123 VSW983123 WCS983123 WMO983123 WWK983123 AH65619 KC65619 TY65619 ADU65619 ANQ65619 AXM65619 BHI65619 BRE65619 CBA65619 CKW65619 CUS65619 DEO65619 DOK65619 DYG65619 EIC65619 ERY65619 FBU65619 FLQ65619 FVM65619 GFI65619 GPE65619 GZA65619 HIW65619 HSS65619 ICO65619 IMK65619 IWG65619 JGC65619 JPY65619 JZU65619 KJQ65619 KTM65619 LDI65619 LNE65619 LXA65619 MGW65619 MQS65619 NAO65619 NKK65619 NUG65619 OEC65619 ONY65619 OXU65619 PHQ65619 PRM65619 QBI65619 QLE65619 QVA65619 REW65619 ROS65619 RYO65619 SIK65619 SSG65619 TCC65619 TLY65619 TVU65619 UFQ65619 UPM65619 UZI65619 VJE65619 VTA65619 WCW65619 WMS65619 WWO65619 AH131155 KC131155 TY131155 ADU131155 ANQ131155 AXM131155 BHI131155 BRE131155 CBA131155 CKW131155 CUS131155 DEO131155 DOK131155 DYG131155 EIC131155 ERY131155 FBU131155 FLQ131155 FVM131155 GFI131155 GPE131155 GZA131155 HIW131155 HSS131155 ICO131155 IMK131155 IWG131155 JGC131155 JPY131155 JZU131155 KJQ131155 KTM131155 LDI131155 LNE131155 LXA131155 MGW131155 MQS131155 NAO131155 NKK131155 NUG131155 OEC131155 ONY131155 OXU131155 PHQ131155 PRM131155 QBI131155 QLE131155 QVA131155 REW131155 ROS131155 RYO131155 SIK131155 SSG131155 TCC131155 TLY131155 TVU131155 UFQ131155 UPM131155 UZI131155 VJE131155 VTA131155 WCW131155 WMS131155 WWO131155 AH196691 KC196691 TY196691 ADU196691 ANQ196691 AXM196691 BHI196691 BRE196691 CBA196691 CKW196691 CUS196691 DEO196691 DOK196691 DYG196691 EIC196691 ERY196691 FBU196691 FLQ196691 FVM196691 GFI196691 GPE196691 GZA196691 HIW196691 HSS196691 ICO196691 IMK196691 IWG196691 JGC196691 JPY196691 JZU196691 KJQ196691 KTM196691 LDI196691 LNE196691 LXA196691 MGW196691 MQS196691 NAO196691 NKK196691 NUG196691 OEC196691 ONY196691 OXU196691 PHQ196691 PRM196691 QBI196691 QLE196691 QVA196691 REW196691 ROS196691 RYO196691 SIK196691 SSG196691 TCC196691 TLY196691 TVU196691 UFQ196691 UPM196691 UZI196691 VJE196691 VTA196691 WCW196691 WMS196691 WWO196691 AH262227 KC262227 TY262227 ADU262227 ANQ262227 AXM262227 BHI262227 BRE262227 CBA262227 CKW262227 CUS262227 DEO262227 DOK262227 DYG262227 EIC262227 ERY262227 FBU262227 FLQ262227 FVM262227 GFI262227 GPE262227 GZA262227 HIW262227 HSS262227 ICO262227 IMK262227 IWG262227 JGC262227 JPY262227 JZU262227 KJQ262227 KTM262227 LDI262227 LNE262227 LXA262227 MGW262227 MQS262227 NAO262227 NKK262227 NUG262227 OEC262227 ONY262227 OXU262227 PHQ262227 PRM262227 QBI262227 QLE262227 QVA262227 REW262227 ROS262227 RYO262227 SIK262227 SSG262227 TCC262227 TLY262227 TVU262227 UFQ262227 UPM262227 UZI262227 VJE262227 VTA262227 WCW262227 WMS262227 WWO262227 AH327763 KC327763 TY327763 ADU327763 ANQ327763 AXM327763 BHI327763 BRE327763 CBA327763 CKW327763 CUS327763 DEO327763 DOK327763 DYG327763 EIC327763 ERY327763 FBU327763 FLQ327763 FVM327763 GFI327763 GPE327763 GZA327763 HIW327763 HSS327763 ICO327763 IMK327763 IWG327763 JGC327763 JPY327763 JZU327763 KJQ327763 KTM327763 LDI327763 LNE327763 LXA327763 MGW327763 MQS327763 NAO327763 NKK327763 NUG327763 OEC327763 ONY327763 OXU327763 PHQ327763 PRM327763 QBI327763 QLE327763 QVA327763 REW327763 ROS327763 RYO327763 SIK327763 SSG327763 TCC327763 TLY327763 TVU327763 UFQ327763 UPM327763 UZI327763 VJE327763 VTA327763 WCW327763 WMS327763 WWO327763 AH393299 KC393299 TY393299 ADU393299 ANQ393299 AXM393299 BHI393299 BRE393299 CBA393299 CKW393299 CUS393299 DEO393299 DOK393299 DYG393299 EIC393299 ERY393299 FBU393299 FLQ393299 FVM393299 GFI393299 GPE393299 GZA393299 HIW393299 HSS393299 ICO393299 IMK393299 IWG393299 JGC393299 JPY393299 JZU393299 KJQ393299 KTM393299 LDI393299 LNE393299 LXA393299 MGW393299 MQS393299 NAO393299 NKK393299 NUG393299 OEC393299 ONY393299 OXU393299 PHQ393299 PRM393299 QBI393299 QLE393299 QVA393299 REW393299 ROS393299 RYO393299 SIK393299 SSG393299 TCC393299 TLY393299 TVU393299 UFQ393299 UPM393299 UZI393299 VJE393299 VTA393299 WCW393299 WMS393299 WWO393299 AH458835 KC458835 TY458835 ADU458835 ANQ458835 AXM458835 BHI458835 BRE458835 CBA458835 CKW458835 CUS458835 DEO458835 DOK458835 DYG458835 EIC458835 ERY458835 FBU458835 FLQ458835 FVM458835 GFI458835 GPE458835 GZA458835 HIW458835 HSS458835 ICO458835 IMK458835 IWG458835 JGC458835 JPY458835 JZU458835 KJQ458835 KTM458835 LDI458835 LNE458835 LXA458835 MGW458835 MQS458835 NAO458835 NKK458835 NUG458835 OEC458835 ONY458835 OXU458835 PHQ458835 PRM458835 QBI458835 QLE458835 QVA458835 REW458835 ROS458835 RYO458835 SIK458835 SSG458835 TCC458835 TLY458835 TVU458835 UFQ458835 UPM458835 UZI458835 VJE458835 VTA458835 WCW458835 WMS458835 WWO458835 AH524371 KC524371 TY524371 ADU524371 ANQ524371 AXM524371 BHI524371 BRE524371 CBA524371 CKW524371 CUS524371 DEO524371 DOK524371 DYG524371 EIC524371 ERY524371 FBU524371 FLQ524371 FVM524371 GFI524371 GPE524371 GZA524371 HIW524371 HSS524371 ICO524371 IMK524371 IWG524371 JGC524371 JPY524371 JZU524371 KJQ524371 KTM524371 LDI524371 LNE524371 LXA524371 MGW524371 MQS524371 NAO524371 NKK524371 NUG524371 OEC524371 ONY524371 OXU524371 PHQ524371 PRM524371 QBI524371 QLE524371 QVA524371 REW524371 ROS524371 RYO524371 SIK524371 SSG524371 TCC524371 TLY524371 TVU524371 UFQ524371 UPM524371 UZI524371 VJE524371 VTA524371 WCW524371 WMS524371 WWO524371 AH589907 KC589907 TY589907 ADU589907 ANQ589907 AXM589907 BHI589907 BRE589907 CBA589907 CKW589907 CUS589907 DEO589907 DOK589907 DYG589907 EIC589907 ERY589907 FBU589907 FLQ589907 FVM589907 GFI589907 GPE589907 GZA589907 HIW589907 HSS589907 ICO589907 IMK589907 IWG589907 JGC589907 JPY589907 JZU589907 KJQ589907 KTM589907 LDI589907 LNE589907 LXA589907 MGW589907 MQS589907 NAO589907 NKK589907 NUG589907 OEC589907 ONY589907 OXU589907 PHQ589907 PRM589907 QBI589907 QLE589907 QVA589907 REW589907 ROS589907 RYO589907 SIK589907 SSG589907 TCC589907 TLY589907 TVU589907 UFQ589907 UPM589907 UZI589907 VJE589907 VTA589907 WCW589907 WMS589907 WWO589907 AH655443 KC655443 TY655443 ADU655443 ANQ655443 AXM655443 BHI655443 BRE655443 CBA655443 CKW655443 CUS655443 DEO655443 DOK655443 DYG655443 EIC655443 ERY655443 FBU655443 FLQ655443 FVM655443 GFI655443 GPE655443 GZA655443 HIW655443 HSS655443 ICO655443 IMK655443 IWG655443 JGC655443 JPY655443 JZU655443 KJQ655443 KTM655443 LDI655443 LNE655443 LXA655443 MGW655443 MQS655443 NAO655443 NKK655443 NUG655443 OEC655443 ONY655443 OXU655443 PHQ655443 PRM655443 QBI655443 QLE655443 QVA655443 REW655443 ROS655443 RYO655443 SIK655443 SSG655443 TCC655443 TLY655443 TVU655443 UFQ655443 UPM655443 UZI655443 VJE655443 VTA655443 WCW655443 WMS655443 WWO655443 AH720979 KC720979 TY720979 ADU720979 ANQ720979 AXM720979 BHI720979 BRE720979 CBA720979 CKW720979 CUS720979 DEO720979 DOK720979 DYG720979 EIC720979 ERY720979 FBU720979 FLQ720979 FVM720979 GFI720979 GPE720979 GZA720979 HIW720979 HSS720979 ICO720979 IMK720979 IWG720979 JGC720979 JPY720979 JZU720979 KJQ720979 KTM720979 LDI720979 LNE720979 LXA720979 MGW720979 MQS720979 NAO720979 NKK720979 NUG720979 OEC720979 ONY720979 OXU720979 PHQ720979 PRM720979 QBI720979 QLE720979 QVA720979 REW720979 ROS720979 RYO720979 SIK720979 SSG720979 TCC720979 TLY720979 TVU720979 UFQ720979 UPM720979 UZI720979 VJE720979 VTA720979 WCW720979 WMS720979 WWO720979 AH786515 KC786515 TY786515 ADU786515 ANQ786515 AXM786515 BHI786515 BRE786515 CBA786515 CKW786515 CUS786515 DEO786515 DOK786515 DYG786515 EIC786515 ERY786515 FBU786515 FLQ786515 FVM786515 GFI786515 GPE786515 GZA786515 HIW786515 HSS786515 ICO786515 IMK786515 IWG786515 JGC786515 JPY786515 JZU786515 KJQ786515 KTM786515 LDI786515 LNE786515 LXA786515 MGW786515 MQS786515 NAO786515 NKK786515 NUG786515 OEC786515 ONY786515 OXU786515 PHQ786515 PRM786515 QBI786515 QLE786515 QVA786515 REW786515 ROS786515 RYO786515 SIK786515 SSG786515 TCC786515 TLY786515 TVU786515 UFQ786515 UPM786515 UZI786515 VJE786515 VTA786515 WCW786515 WMS786515 WWO786515 AH852051 KC852051 TY852051 ADU852051 ANQ852051 AXM852051 BHI852051 BRE852051 CBA852051 CKW852051 CUS852051 DEO852051 DOK852051 DYG852051 EIC852051 ERY852051 FBU852051 FLQ852051 FVM852051 GFI852051 GPE852051 GZA852051 HIW852051 HSS852051 ICO852051 IMK852051 IWG852051 JGC852051 JPY852051 JZU852051 KJQ852051 KTM852051 LDI852051 LNE852051 LXA852051 MGW852051 MQS852051 NAO852051 NKK852051 NUG852051 OEC852051 ONY852051 OXU852051 PHQ852051 PRM852051 QBI852051 QLE852051 QVA852051 REW852051 ROS852051 RYO852051 SIK852051 SSG852051 TCC852051 TLY852051 TVU852051 UFQ852051 UPM852051 UZI852051 VJE852051 VTA852051 WCW852051 WMS852051 WWO852051 AH917587 KC917587 TY917587 ADU917587 ANQ917587 AXM917587 BHI917587 BRE917587 CBA917587 CKW917587 CUS917587 DEO917587 DOK917587 DYG917587 EIC917587 ERY917587 FBU917587 FLQ917587 FVM917587 GFI917587 GPE917587 GZA917587 HIW917587 HSS917587 ICO917587 IMK917587 IWG917587 JGC917587 JPY917587 JZU917587 KJQ917587 KTM917587 LDI917587 LNE917587 LXA917587 MGW917587 MQS917587 NAO917587 NKK917587 NUG917587 OEC917587 ONY917587 OXU917587 PHQ917587 PRM917587 QBI917587 QLE917587 QVA917587 REW917587 ROS917587 RYO917587 SIK917587 SSG917587 TCC917587 TLY917587 TVU917587 UFQ917587 UPM917587 UZI917587 VJE917587 VTA917587 WCW917587 WMS917587 WWO917587 AH983123 KC983123 TY983123 ADU983123 ANQ983123 AXM983123 BHI983123 BRE983123 CBA983123 CKW983123 CUS983123 DEO983123 DOK983123 DYG983123 EIC983123 ERY983123 FBU983123 FLQ983123 FVM983123 GFI983123 GPE983123 GZA983123 HIW983123 HSS983123 ICO983123 IMK983123 IWG983123 JGC983123 JPY983123 JZU983123 KJQ983123 KTM983123 LDI983123 LNE983123 LXA983123 MGW983123 MQS983123 NAO983123 NKK983123 NUG983123 OEC983123 ONY983123 OXU983123 PHQ983123 PRM983123 QBI983123 QLE983123 QVA983123 REW983123 ROS983123 RYO983123 SIK983123 SSG983123 TCC983123 TLY983123 TVU983123 UFQ983123 UPM983123 UZI983123 VJE983123 VTA983123 WCW983123 WMS983123 WWO983123 AL65656 KG65656 UC65656 ADY65656 ANU65656 AXQ65656 BHM65656 BRI65656 CBE65656 CLA65656 CUW65656 DES65656 DOO65656 DYK65656 EIG65656 ESC65656 FBY65656 FLU65656 FVQ65656 GFM65656 GPI65656 GZE65656 HJA65656 HSW65656 ICS65656 IMO65656 IWK65656 JGG65656 JQC65656 JZY65656 KJU65656 KTQ65656 LDM65656 LNI65656 LXE65656 MHA65656 MQW65656 NAS65656 NKO65656 NUK65656 OEG65656 OOC65656 OXY65656 PHU65656 PRQ65656 QBM65656 QLI65656 QVE65656 RFA65656 ROW65656 RYS65656 SIO65656 SSK65656 TCG65656 TMC65656 TVY65656 UFU65656 UPQ65656 UZM65656 VJI65656 VTE65656 WDA65656 WMW65656 WWS65656 AL131192 KG131192 UC131192 ADY131192 ANU131192 AXQ131192 BHM131192 BRI131192 CBE131192 CLA131192 CUW131192 DES131192 DOO131192 DYK131192 EIG131192 ESC131192 FBY131192 FLU131192 FVQ131192 GFM131192 GPI131192 GZE131192 HJA131192 HSW131192 ICS131192 IMO131192 IWK131192 JGG131192 JQC131192 JZY131192 KJU131192 KTQ131192 LDM131192 LNI131192 LXE131192 MHA131192 MQW131192 NAS131192 NKO131192 NUK131192 OEG131192 OOC131192 OXY131192 PHU131192 PRQ131192 QBM131192 QLI131192 QVE131192 RFA131192 ROW131192 RYS131192 SIO131192 SSK131192 TCG131192 TMC131192 TVY131192 UFU131192 UPQ131192 UZM131192 VJI131192 VTE131192 WDA131192 WMW131192 WWS131192 AL196728 KG196728 UC196728 ADY196728 ANU196728 AXQ196728 BHM196728 BRI196728 CBE196728 CLA196728 CUW196728 DES196728 DOO196728 DYK196728 EIG196728 ESC196728 FBY196728 FLU196728 FVQ196728 GFM196728 GPI196728 GZE196728 HJA196728 HSW196728 ICS196728 IMO196728 IWK196728 JGG196728 JQC196728 JZY196728 KJU196728 KTQ196728 LDM196728 LNI196728 LXE196728 MHA196728 MQW196728 NAS196728 NKO196728 NUK196728 OEG196728 OOC196728 OXY196728 PHU196728 PRQ196728 QBM196728 QLI196728 QVE196728 RFA196728 ROW196728 RYS196728 SIO196728 SSK196728 TCG196728 TMC196728 TVY196728 UFU196728 UPQ196728 UZM196728 VJI196728 VTE196728 WDA196728 WMW196728 WWS196728 AL262264 KG262264 UC262264 ADY262264 ANU262264 AXQ262264 BHM262264 BRI262264 CBE262264 CLA262264 CUW262264 DES262264 DOO262264 DYK262264 EIG262264 ESC262264 FBY262264 FLU262264 FVQ262264 GFM262264 GPI262264 GZE262264 HJA262264 HSW262264 ICS262264 IMO262264 IWK262264 JGG262264 JQC262264 JZY262264 KJU262264 KTQ262264 LDM262264 LNI262264 LXE262264 MHA262264 MQW262264 NAS262264 NKO262264 NUK262264 OEG262264 OOC262264 OXY262264 PHU262264 PRQ262264 QBM262264 QLI262264 QVE262264 RFA262264 ROW262264 RYS262264 SIO262264 SSK262264 TCG262264 TMC262264 TVY262264 UFU262264 UPQ262264 UZM262264 VJI262264 VTE262264 WDA262264 WMW262264 WWS262264 AL327800 KG327800 UC327800 ADY327800 ANU327800 AXQ327800 BHM327800 BRI327800 CBE327800 CLA327800 CUW327800 DES327800 DOO327800 DYK327800 EIG327800 ESC327800 FBY327800 FLU327800 FVQ327800 GFM327800 GPI327800 GZE327800 HJA327800 HSW327800 ICS327800 IMO327800 IWK327800 JGG327800 JQC327800 JZY327800 KJU327800 KTQ327800 LDM327800 LNI327800 LXE327800 MHA327800 MQW327800 NAS327800 NKO327800 NUK327800 OEG327800 OOC327800 OXY327800 PHU327800 PRQ327800 QBM327800 QLI327800 QVE327800 RFA327800 ROW327800 RYS327800 SIO327800 SSK327800 TCG327800 TMC327800 TVY327800 UFU327800 UPQ327800 UZM327800 VJI327800 VTE327800 WDA327800 WMW327800 WWS327800 AL393336 KG393336 UC393336 ADY393336 ANU393336 AXQ393336 BHM393336 BRI393336 CBE393336 CLA393336 CUW393336 DES393336 DOO393336 DYK393336 EIG393336 ESC393336 FBY393336 FLU393336 FVQ393336 GFM393336 GPI393336 GZE393336 HJA393336 HSW393336 ICS393336 IMO393336 IWK393336 JGG393336 JQC393336 JZY393336 KJU393336 KTQ393336 LDM393336 LNI393336 LXE393336 MHA393336 MQW393336 NAS393336 NKO393336 NUK393336 OEG393336 OOC393336 OXY393336 PHU393336 PRQ393336 QBM393336 QLI393336 QVE393336 RFA393336 ROW393336 RYS393336 SIO393336 SSK393336 TCG393336 TMC393336 TVY393336 UFU393336 UPQ393336 UZM393336 VJI393336 VTE393336 WDA393336 WMW393336 WWS393336 AL458872 KG458872 UC458872 ADY458872 ANU458872 AXQ458872 BHM458872 BRI458872 CBE458872 CLA458872 CUW458872 DES458872 DOO458872 DYK458872 EIG458872 ESC458872 FBY458872 FLU458872 FVQ458872 GFM458872 GPI458872 GZE458872 HJA458872 HSW458872 ICS458872 IMO458872 IWK458872 JGG458872 JQC458872 JZY458872 KJU458872 KTQ458872 LDM458872 LNI458872 LXE458872 MHA458872 MQW458872 NAS458872 NKO458872 NUK458872 OEG458872 OOC458872 OXY458872 PHU458872 PRQ458872 QBM458872 QLI458872 QVE458872 RFA458872 ROW458872 RYS458872 SIO458872 SSK458872 TCG458872 TMC458872 TVY458872 UFU458872 UPQ458872 UZM458872 VJI458872 VTE458872 WDA458872 WMW458872 WWS458872 AL524408 KG524408 UC524408 ADY524408 ANU524408 AXQ524408 BHM524408 BRI524408 CBE524408 CLA524408 CUW524408 DES524408 DOO524408 DYK524408 EIG524408 ESC524408 FBY524408 FLU524408 FVQ524408 GFM524408 GPI524408 GZE524408 HJA524408 HSW524408 ICS524408 IMO524408 IWK524408 JGG524408 JQC524408 JZY524408 KJU524408 KTQ524408 LDM524408 LNI524408 LXE524408 MHA524408 MQW524408 NAS524408 NKO524408 NUK524408 OEG524408 OOC524408 OXY524408 PHU524408 PRQ524408 QBM524408 QLI524408 QVE524408 RFA524408 ROW524408 RYS524408 SIO524408 SSK524408 TCG524408 TMC524408 TVY524408 UFU524408 UPQ524408 UZM524408 VJI524408 VTE524408 WDA524408 WMW524408 WWS524408 AL589944 KG589944 UC589944 ADY589944 ANU589944 AXQ589944 BHM589944 BRI589944 CBE589944 CLA589944 CUW589944 DES589944 DOO589944 DYK589944 EIG589944 ESC589944 FBY589944 FLU589944 FVQ589944 GFM589944 GPI589944 GZE589944 HJA589944 HSW589944 ICS589944 IMO589944 IWK589944 JGG589944 JQC589944 JZY589944 KJU589944 KTQ589944 LDM589944 LNI589944 LXE589944 MHA589944 MQW589944 NAS589944 NKO589944 NUK589944 OEG589944 OOC589944 OXY589944 PHU589944 PRQ589944 QBM589944 QLI589944 QVE589944 RFA589944 ROW589944 RYS589944 SIO589944 SSK589944 TCG589944 TMC589944 TVY589944 UFU589944 UPQ589944 UZM589944 VJI589944 VTE589944 WDA589944 WMW589944 WWS589944 AL655480 KG655480 UC655480 ADY655480 ANU655480 AXQ655480 BHM655480 BRI655480 CBE655480 CLA655480 CUW655480 DES655480 DOO655480 DYK655480 EIG655480 ESC655480 FBY655480 FLU655480 FVQ655480 GFM655480 GPI655480 GZE655480 HJA655480 HSW655480 ICS655480 IMO655480 IWK655480 JGG655480 JQC655480 JZY655480 KJU655480 KTQ655480 LDM655480 LNI655480 LXE655480 MHA655480 MQW655480 NAS655480 NKO655480 NUK655480 OEG655480 OOC655480 OXY655480 PHU655480 PRQ655480 QBM655480 QLI655480 QVE655480 RFA655480 ROW655480 RYS655480 SIO655480 SSK655480 TCG655480 TMC655480 TVY655480 UFU655480 UPQ655480 UZM655480 VJI655480 VTE655480 WDA655480 WMW655480 WWS655480 AL721016 KG721016 UC721016 ADY721016 ANU721016 AXQ721016 BHM721016 BRI721016 CBE721016 CLA721016 CUW721016 DES721016 DOO721016 DYK721016 EIG721016 ESC721016 FBY721016 FLU721016 FVQ721016 GFM721016 GPI721016 GZE721016 HJA721016 HSW721016 ICS721016 IMO721016 IWK721016 JGG721016 JQC721016 JZY721016 KJU721016 KTQ721016 LDM721016 LNI721016 LXE721016 MHA721016 MQW721016 NAS721016 NKO721016 NUK721016 OEG721016 OOC721016 OXY721016 PHU721016 PRQ721016 QBM721016 QLI721016 QVE721016 RFA721016 ROW721016 RYS721016 SIO721016 SSK721016 TCG721016 TMC721016 TVY721016 UFU721016 UPQ721016 UZM721016 VJI721016 VTE721016 WDA721016 WMW721016 WWS721016 AL786552 KG786552 UC786552 ADY786552 ANU786552 AXQ786552 BHM786552 BRI786552 CBE786552 CLA786552 CUW786552 DES786552 DOO786552 DYK786552 EIG786552 ESC786552 FBY786552 FLU786552 FVQ786552 GFM786552 GPI786552 GZE786552 HJA786552 HSW786552 ICS786552 IMO786552 IWK786552 JGG786552 JQC786552 JZY786552 KJU786552 KTQ786552 LDM786552 LNI786552 LXE786552 MHA786552 MQW786552 NAS786552 NKO786552 NUK786552 OEG786552 OOC786552 OXY786552 PHU786552 PRQ786552 QBM786552 QLI786552 QVE786552 RFA786552 ROW786552 RYS786552 SIO786552 SSK786552 TCG786552 TMC786552 TVY786552 UFU786552 UPQ786552 UZM786552 VJI786552 VTE786552 WDA786552 WMW786552 WWS786552 AL852088 KG852088 UC852088 ADY852088 ANU852088 AXQ852088 BHM852088 BRI852088 CBE852088 CLA852088 CUW852088 DES852088 DOO852088 DYK852088 EIG852088 ESC852088 FBY852088 FLU852088 FVQ852088 GFM852088 GPI852088 GZE852088 HJA852088 HSW852088 ICS852088 IMO852088 IWK852088 JGG852088 JQC852088 JZY852088 KJU852088 KTQ852088 LDM852088 LNI852088 LXE852088 MHA852088 MQW852088 NAS852088 NKO852088 NUK852088 OEG852088 OOC852088 OXY852088 PHU852088 PRQ852088 QBM852088 QLI852088 QVE852088 RFA852088 ROW852088 RYS852088 SIO852088 SSK852088 TCG852088 TMC852088 TVY852088 UFU852088 UPQ852088 UZM852088 VJI852088 VTE852088 WDA852088 WMW852088 WWS852088 AL917624 KG917624 UC917624 ADY917624 ANU917624 AXQ917624 BHM917624 BRI917624 CBE917624 CLA917624 CUW917624 DES917624 DOO917624 DYK917624 EIG917624 ESC917624 FBY917624 FLU917624 FVQ917624 GFM917624 GPI917624 GZE917624 HJA917624 HSW917624 ICS917624 IMO917624 IWK917624 JGG917624 JQC917624 JZY917624 KJU917624 KTQ917624 LDM917624 LNI917624 LXE917624 MHA917624 MQW917624 NAS917624 NKO917624 NUK917624 OEG917624 OOC917624 OXY917624 PHU917624 PRQ917624 QBM917624 QLI917624 QVE917624 RFA917624 ROW917624 RYS917624 SIO917624 SSK917624 TCG917624 TMC917624 TVY917624 UFU917624 UPQ917624 UZM917624 VJI917624 VTE917624 WDA917624 WMW917624 WWS917624 AL983160 KG983160 UC983160 ADY983160 ANU983160 AXQ983160 BHM983160 BRI983160 CBE983160 CLA983160 CUW983160 DES983160 DOO983160 DYK983160 EIG983160 ESC983160 FBY983160 FLU983160 FVQ983160 GFM983160 GPI983160 GZE983160 HJA983160 HSW983160 ICS983160 IMO983160 IWK983160 JGG983160 JQC983160 JZY983160 KJU983160 KTQ983160 LDM983160 LNI983160 LXE983160 MHA983160 MQW983160 NAS983160 NKO983160 NUK983160 OEG983160 OOC983160 OXY983160 PHU983160 PRQ983160 QBM983160 QLI983160 QVE983160 RFA983160 ROW983160 RYS983160 SIO983160 SSK983160 TCG983160 TMC983160 TVY983160 UFU983160 UPQ983160 UZM983160 VJI983160 VTE983160 WDA983160 WMW983160 WWS983160 AL2 KG2 UC2 ADY2 ANU2 AXQ2 BHM2 BRI2 CBE2 CLA2 CUW2 DES2 DOO2 DYK2 EIG2 ESC2 FBY2 FLU2 FVQ2 GFM2 GPI2 GZE2 HJA2 HSW2 ICS2 IMO2 IWK2 JGG2 JQC2 JZY2 KJU2 KTQ2 LDM2 LNI2 LXE2 MHA2 MQW2 NAS2 NKO2 NUK2 OEG2 OOC2 OXY2 PHU2 PRQ2 QBM2 QLI2 QVE2 RFA2 ROW2 RYS2 SIO2 SSK2 TCG2 TMC2 TVY2 UFU2 UPQ2 UZM2 VJI2 VTE2 WDA2 WMW2 WWS2 AL65554 KG65554 UC65554 ADY65554 ANU65554 AXQ65554 BHM65554 BRI65554 CBE65554 CLA65554 CUW65554 DES65554 DOO65554 DYK65554 EIG65554 ESC65554 FBY65554 FLU65554 FVQ65554 GFM65554 GPI65554 GZE65554 HJA65554 HSW65554 ICS65554 IMO65554 IWK65554 JGG65554 JQC65554 JZY65554 KJU65554 KTQ65554 LDM65554 LNI65554 LXE65554 MHA65554 MQW65554 NAS65554 NKO65554 NUK65554 OEG65554 OOC65554 OXY65554 PHU65554 PRQ65554 QBM65554 QLI65554 QVE65554 RFA65554 ROW65554 RYS65554 SIO65554 SSK65554 TCG65554 TMC65554 TVY65554 UFU65554 UPQ65554 UZM65554 VJI65554 VTE65554 WDA65554 WMW65554 WWS65554 AL131090 KG131090 UC131090 ADY131090 ANU131090 AXQ131090 BHM131090 BRI131090 CBE131090 CLA131090 CUW131090 DES131090 DOO131090 DYK131090 EIG131090 ESC131090 FBY131090 FLU131090 FVQ131090 GFM131090 GPI131090 GZE131090 HJA131090 HSW131090 ICS131090 IMO131090 IWK131090 JGG131090 JQC131090 JZY131090 KJU131090 KTQ131090 LDM131090 LNI131090 LXE131090 MHA131090 MQW131090 NAS131090 NKO131090 NUK131090 OEG131090 OOC131090 OXY131090 PHU131090 PRQ131090 QBM131090 QLI131090 QVE131090 RFA131090 ROW131090 RYS131090 SIO131090 SSK131090 TCG131090 TMC131090 TVY131090 UFU131090 UPQ131090 UZM131090 VJI131090 VTE131090 WDA131090 WMW131090 WWS131090 AL196626 KG196626 UC196626 ADY196626 ANU196626 AXQ196626 BHM196626 BRI196626 CBE196626 CLA196626 CUW196626 DES196626 DOO196626 DYK196626 EIG196626 ESC196626 FBY196626 FLU196626 FVQ196626 GFM196626 GPI196626 GZE196626 HJA196626 HSW196626 ICS196626 IMO196626 IWK196626 JGG196626 JQC196626 JZY196626 KJU196626 KTQ196626 LDM196626 LNI196626 LXE196626 MHA196626 MQW196626 NAS196626 NKO196626 NUK196626 OEG196626 OOC196626 OXY196626 PHU196626 PRQ196626 QBM196626 QLI196626 QVE196626 RFA196626 ROW196626 RYS196626 SIO196626 SSK196626 TCG196626 TMC196626 TVY196626 UFU196626 UPQ196626 UZM196626 VJI196626 VTE196626 WDA196626 WMW196626 WWS196626 AL262162 KG262162 UC262162 ADY262162 ANU262162 AXQ262162 BHM262162 BRI262162 CBE262162 CLA262162 CUW262162 DES262162 DOO262162 DYK262162 EIG262162 ESC262162 FBY262162 FLU262162 FVQ262162 GFM262162 GPI262162 GZE262162 HJA262162 HSW262162 ICS262162 IMO262162 IWK262162 JGG262162 JQC262162 JZY262162 KJU262162 KTQ262162 LDM262162 LNI262162 LXE262162 MHA262162 MQW262162 NAS262162 NKO262162 NUK262162 OEG262162 OOC262162 OXY262162 PHU262162 PRQ262162 QBM262162 QLI262162 QVE262162 RFA262162 ROW262162 RYS262162 SIO262162 SSK262162 TCG262162 TMC262162 TVY262162 UFU262162 UPQ262162 UZM262162 VJI262162 VTE262162 WDA262162 WMW262162 WWS262162 AL327698 KG327698 UC327698 ADY327698 ANU327698 AXQ327698 BHM327698 BRI327698 CBE327698 CLA327698 CUW327698 DES327698 DOO327698 DYK327698 EIG327698 ESC327698 FBY327698 FLU327698 FVQ327698 GFM327698 GPI327698 GZE327698 HJA327698 HSW327698 ICS327698 IMO327698 IWK327698 JGG327698 JQC327698 JZY327698 KJU327698 KTQ327698 LDM327698 LNI327698 LXE327698 MHA327698 MQW327698 NAS327698 NKO327698 NUK327698 OEG327698 OOC327698 OXY327698 PHU327698 PRQ327698 QBM327698 QLI327698 QVE327698 RFA327698 ROW327698 RYS327698 SIO327698 SSK327698 TCG327698 TMC327698 TVY327698 UFU327698 UPQ327698 UZM327698 VJI327698 VTE327698 WDA327698 WMW327698 WWS327698 AL393234 KG393234 UC393234 ADY393234 ANU393234 AXQ393234 BHM393234 BRI393234 CBE393234 CLA393234 CUW393234 DES393234 DOO393234 DYK393234 EIG393234 ESC393234 FBY393234 FLU393234 FVQ393234 GFM393234 GPI393234 GZE393234 HJA393234 HSW393234 ICS393234 IMO393234 IWK393234 JGG393234 JQC393234 JZY393234 KJU393234 KTQ393234 LDM393234 LNI393234 LXE393234 MHA393234 MQW393234 NAS393234 NKO393234 NUK393234 OEG393234 OOC393234 OXY393234 PHU393234 PRQ393234 QBM393234 QLI393234 QVE393234 RFA393234 ROW393234 RYS393234 SIO393234 SSK393234 TCG393234 TMC393234 TVY393234 UFU393234 UPQ393234 UZM393234 VJI393234 VTE393234 WDA393234 WMW393234 WWS393234 AL458770 KG458770 UC458770 ADY458770 ANU458770 AXQ458770 BHM458770 BRI458770 CBE458770 CLA458770 CUW458770 DES458770 DOO458770 DYK458770 EIG458770 ESC458770 FBY458770 FLU458770 FVQ458770 GFM458770 GPI458770 GZE458770 HJA458770 HSW458770 ICS458770 IMO458770 IWK458770 JGG458770 JQC458770 JZY458770 KJU458770 KTQ458770 LDM458770 LNI458770 LXE458770 MHA458770 MQW458770 NAS458770 NKO458770 NUK458770 OEG458770 OOC458770 OXY458770 PHU458770 PRQ458770 QBM458770 QLI458770 QVE458770 RFA458770 ROW458770 RYS458770 SIO458770 SSK458770 TCG458770 TMC458770 TVY458770 UFU458770 UPQ458770 UZM458770 VJI458770 VTE458770 WDA458770 WMW458770 WWS458770 AL524306 KG524306 UC524306 ADY524306 ANU524306 AXQ524306 BHM524306 BRI524306 CBE524306 CLA524306 CUW524306 DES524306 DOO524306 DYK524306 EIG524306 ESC524306 FBY524306 FLU524306 FVQ524306 GFM524306 GPI524306 GZE524306 HJA524306 HSW524306 ICS524306 IMO524306 IWK524306 JGG524306 JQC524306 JZY524306 KJU524306 KTQ524306 LDM524306 LNI524306 LXE524306 MHA524306 MQW524306 NAS524306 NKO524306 NUK524306 OEG524306 OOC524306 OXY524306 PHU524306 PRQ524306 QBM524306 QLI524306 QVE524306 RFA524306 ROW524306 RYS524306 SIO524306 SSK524306 TCG524306 TMC524306 TVY524306 UFU524306 UPQ524306 UZM524306 VJI524306 VTE524306 WDA524306 WMW524306 WWS524306 AL589842 KG589842 UC589842 ADY589842 ANU589842 AXQ589842 BHM589842 BRI589842 CBE589842 CLA589842 CUW589842 DES589842 DOO589842 DYK589842 EIG589842 ESC589842 FBY589842 FLU589842 FVQ589842 GFM589842 GPI589842 GZE589842 HJA589842 HSW589842 ICS589842 IMO589842 IWK589842 JGG589842 JQC589842 JZY589842 KJU589842 KTQ589842 LDM589842 LNI589842 LXE589842 MHA589842 MQW589842 NAS589842 NKO589842 NUK589842 OEG589842 OOC589842 OXY589842 PHU589842 PRQ589842 QBM589842 QLI589842 QVE589842 RFA589842 ROW589842 RYS589842 SIO589842 SSK589842 TCG589842 TMC589842 TVY589842 UFU589842 UPQ589842 UZM589842 VJI589842 VTE589842 WDA589842 WMW589842 WWS589842 AL655378 KG655378 UC655378 ADY655378 ANU655378 AXQ655378 BHM655378 BRI655378 CBE655378 CLA655378 CUW655378 DES655378 DOO655378 DYK655378 EIG655378 ESC655378 FBY655378 FLU655378 FVQ655378 GFM655378 GPI655378 GZE655378 HJA655378 HSW655378 ICS655378 IMO655378 IWK655378 JGG655378 JQC655378 JZY655378 KJU655378 KTQ655378 LDM655378 LNI655378 LXE655378 MHA655378 MQW655378 NAS655378 NKO655378 NUK655378 OEG655378 OOC655378 OXY655378 PHU655378 PRQ655378 QBM655378 QLI655378 QVE655378 RFA655378 ROW655378 RYS655378 SIO655378 SSK655378 TCG655378 TMC655378 TVY655378 UFU655378 UPQ655378 UZM655378 VJI655378 VTE655378 WDA655378 WMW655378 WWS655378 AL720914 KG720914 UC720914 ADY720914 ANU720914 AXQ720914 BHM720914 BRI720914 CBE720914 CLA720914 CUW720914 DES720914 DOO720914 DYK720914 EIG720914 ESC720914 FBY720914 FLU720914 FVQ720914 GFM720914 GPI720914 GZE720914 HJA720914 HSW720914 ICS720914 IMO720914 IWK720914 JGG720914 JQC720914 JZY720914 KJU720914 KTQ720914 LDM720914 LNI720914 LXE720914 MHA720914 MQW720914 NAS720914 NKO720914 NUK720914 OEG720914 OOC720914 OXY720914 PHU720914 PRQ720914 QBM720914 QLI720914 QVE720914 RFA720914 ROW720914 RYS720914 SIO720914 SSK720914 TCG720914 TMC720914 TVY720914 UFU720914 UPQ720914 UZM720914 VJI720914 VTE720914 WDA720914 WMW720914 WWS720914 AL786450 KG786450 UC786450 ADY786450 ANU786450 AXQ786450 BHM786450 BRI786450 CBE786450 CLA786450 CUW786450 DES786450 DOO786450 DYK786450 EIG786450 ESC786450 FBY786450 FLU786450 FVQ786450 GFM786450 GPI786450 GZE786450 HJA786450 HSW786450 ICS786450 IMO786450 IWK786450 JGG786450 JQC786450 JZY786450 KJU786450 KTQ786450 LDM786450 LNI786450 LXE786450 MHA786450 MQW786450 NAS786450 NKO786450 NUK786450 OEG786450 OOC786450 OXY786450 PHU786450 PRQ786450 QBM786450 QLI786450 QVE786450 RFA786450 ROW786450 RYS786450 SIO786450 SSK786450 TCG786450 TMC786450 TVY786450 UFU786450 UPQ786450 UZM786450 VJI786450 VTE786450 WDA786450 WMW786450 WWS786450 AL851986 KG851986 UC851986 ADY851986 ANU851986 AXQ851986 BHM851986 BRI851986 CBE851986 CLA851986 CUW851986 DES851986 DOO851986 DYK851986 EIG851986 ESC851986 FBY851986 FLU851986 FVQ851986 GFM851986 GPI851986 GZE851986 HJA851986 HSW851986 ICS851986 IMO851986 IWK851986 JGG851986 JQC851986 JZY851986 KJU851986 KTQ851986 LDM851986 LNI851986 LXE851986 MHA851986 MQW851986 NAS851986 NKO851986 NUK851986 OEG851986 OOC851986 OXY851986 PHU851986 PRQ851986 QBM851986 QLI851986 QVE851986 RFA851986 ROW851986 RYS851986 SIO851986 SSK851986 TCG851986 TMC851986 TVY851986 UFU851986 UPQ851986 UZM851986 VJI851986 VTE851986 WDA851986 WMW851986 WWS851986 AL917522 KG917522 UC917522 ADY917522 ANU917522 AXQ917522 BHM917522 BRI917522 CBE917522 CLA917522 CUW917522 DES917522 DOO917522 DYK917522 EIG917522 ESC917522 FBY917522 FLU917522 FVQ917522 GFM917522 GPI917522 GZE917522 HJA917522 HSW917522 ICS917522 IMO917522 IWK917522 JGG917522 JQC917522 JZY917522 KJU917522 KTQ917522 LDM917522 LNI917522 LXE917522 MHA917522 MQW917522 NAS917522 NKO917522 NUK917522 OEG917522 OOC917522 OXY917522 PHU917522 PRQ917522 QBM917522 QLI917522 QVE917522 RFA917522 ROW917522 RYS917522 SIO917522 SSK917522 TCG917522 TMC917522 TVY917522 UFU917522 UPQ917522 UZM917522 VJI917522 VTE917522 WDA917522 WMW917522 WWS917522 AL983058 KG983058 UC983058 ADY983058 ANU983058 AXQ983058 BHM983058 BRI983058 CBE983058 CLA983058 CUW983058 DES983058 DOO983058 DYK983058 EIG983058 ESC983058 FBY983058 FLU983058 FVQ983058 GFM983058 GPI983058 GZE983058 HJA983058 HSW983058 ICS983058 IMO983058 IWK983058 JGG983058 JQC983058 JZY983058 KJU983058 KTQ983058 LDM983058 LNI983058 LXE983058 MHA983058 MQW983058 NAS983058 NKO983058 NUK983058 OEG983058 OOC983058 OXY983058 PHU983058 PRQ983058 QBM983058 QLI983058 QVE983058 RFA983058 ROW983058 RYS983058 SIO983058 SSK983058 TCG983058 TMC983058 TVY983058 UFU983058 UPQ983058 UZM983058 VJI983058 VTE983058 WDA983058 WMW983058 WWS983058 AP65656 KK65656 UG65656 AEC65656 ANY65656 AXU65656 BHQ65656 BRM65656 CBI65656 CLE65656 CVA65656 DEW65656 DOS65656 DYO65656 EIK65656 ESG65656 FCC65656 FLY65656 FVU65656 GFQ65656 GPM65656 GZI65656 HJE65656 HTA65656 ICW65656 IMS65656 IWO65656 JGK65656 JQG65656 KAC65656 KJY65656 KTU65656 LDQ65656 LNM65656 LXI65656 MHE65656 MRA65656 NAW65656 NKS65656 NUO65656 OEK65656 OOG65656 OYC65656 PHY65656 PRU65656 QBQ65656 QLM65656 QVI65656 RFE65656 RPA65656 RYW65656 SIS65656 SSO65656 TCK65656 TMG65656 TWC65656 UFY65656 UPU65656 UZQ65656 VJM65656 VTI65656 WDE65656 WNA65656 WWW65656 AP131192 KK131192 UG131192 AEC131192 ANY131192 AXU131192 BHQ131192 BRM131192 CBI131192 CLE131192 CVA131192 DEW131192 DOS131192 DYO131192 EIK131192 ESG131192 FCC131192 FLY131192 FVU131192 GFQ131192 GPM131192 GZI131192 HJE131192 HTA131192 ICW131192 IMS131192 IWO131192 JGK131192 JQG131192 KAC131192 KJY131192 KTU131192 LDQ131192 LNM131192 LXI131192 MHE131192 MRA131192 NAW131192 NKS131192 NUO131192 OEK131192 OOG131192 OYC131192 PHY131192 PRU131192 QBQ131192 QLM131192 QVI131192 RFE131192 RPA131192 RYW131192 SIS131192 SSO131192 TCK131192 TMG131192 TWC131192 UFY131192 UPU131192 UZQ131192 VJM131192 VTI131192 WDE131192 WNA131192 WWW131192 AP196728 KK196728 UG196728 AEC196728 ANY196728 AXU196728 BHQ196728 BRM196728 CBI196728 CLE196728 CVA196728 DEW196728 DOS196728 DYO196728 EIK196728 ESG196728 FCC196728 FLY196728 FVU196728 GFQ196728 GPM196728 GZI196728 HJE196728 HTA196728 ICW196728 IMS196728 IWO196728 JGK196728 JQG196728 KAC196728 KJY196728 KTU196728 LDQ196728 LNM196728 LXI196728 MHE196728 MRA196728 NAW196728 NKS196728 NUO196728 OEK196728 OOG196728 OYC196728 PHY196728 PRU196728 QBQ196728 QLM196728 QVI196728 RFE196728 RPA196728 RYW196728 SIS196728 SSO196728 TCK196728 TMG196728 TWC196728 UFY196728 UPU196728 UZQ196728 VJM196728 VTI196728 WDE196728 WNA196728 WWW196728 AP262264 KK262264 UG262264 AEC262264 ANY262264 AXU262264 BHQ262264 BRM262264 CBI262264 CLE262264 CVA262264 DEW262264 DOS262264 DYO262264 EIK262264 ESG262264 FCC262264 FLY262264 FVU262264 GFQ262264 GPM262264 GZI262264 HJE262264 HTA262264 ICW262264 IMS262264 IWO262264 JGK262264 JQG262264 KAC262264 KJY262264 KTU262264 LDQ262264 LNM262264 LXI262264 MHE262264 MRA262264 NAW262264 NKS262264 NUO262264 OEK262264 OOG262264 OYC262264 PHY262264 PRU262264 QBQ262264 QLM262264 QVI262264 RFE262264 RPA262264 RYW262264 SIS262264 SSO262264 TCK262264 TMG262264 TWC262264 UFY262264 UPU262264 UZQ262264 VJM262264 VTI262264 WDE262264 WNA262264 WWW262264 AP327800 KK327800 UG327800 AEC327800 ANY327800 AXU327800 BHQ327800 BRM327800 CBI327800 CLE327800 CVA327800 DEW327800 DOS327800 DYO327800 EIK327800 ESG327800 FCC327800 FLY327800 FVU327800 GFQ327800 GPM327800 GZI327800 HJE327800 HTA327800 ICW327800 IMS327800 IWO327800 JGK327800 JQG327800 KAC327800 KJY327800 KTU327800 LDQ327800 LNM327800 LXI327800 MHE327800 MRA327800 NAW327800 NKS327800 NUO327800 OEK327800 OOG327800 OYC327800 PHY327800 PRU327800 QBQ327800 QLM327800 QVI327800 RFE327800 RPA327800 RYW327800 SIS327800 SSO327800 TCK327800 TMG327800 TWC327800 UFY327800 UPU327800 UZQ327800 VJM327800 VTI327800 WDE327800 WNA327800 WWW327800 AP393336 KK393336 UG393336 AEC393336 ANY393336 AXU393336 BHQ393336 BRM393336 CBI393336 CLE393336 CVA393336 DEW393336 DOS393336 DYO393336 EIK393336 ESG393336 FCC393336 FLY393336 FVU393336 GFQ393336 GPM393336 GZI393336 HJE393336 HTA393336 ICW393336 IMS393336 IWO393336 JGK393336 JQG393336 KAC393336 KJY393336 KTU393336 LDQ393336 LNM393336 LXI393336 MHE393336 MRA393336 NAW393336 NKS393336 NUO393336 OEK393336 OOG393336 OYC393336 PHY393336 PRU393336 QBQ393336 QLM393336 QVI393336 RFE393336 RPA393336 RYW393336 SIS393336 SSO393336 TCK393336 TMG393336 TWC393336 UFY393336 UPU393336 UZQ393336 VJM393336 VTI393336 WDE393336 WNA393336 WWW393336 AP458872 KK458872 UG458872 AEC458872 ANY458872 AXU458872 BHQ458872 BRM458872 CBI458872 CLE458872 CVA458872 DEW458872 DOS458872 DYO458872 EIK458872 ESG458872 FCC458872 FLY458872 FVU458872 GFQ458872 GPM458872 GZI458872 HJE458872 HTA458872 ICW458872 IMS458872 IWO458872 JGK458872 JQG458872 KAC458872 KJY458872 KTU458872 LDQ458872 LNM458872 LXI458872 MHE458872 MRA458872 NAW458872 NKS458872 NUO458872 OEK458872 OOG458872 OYC458872 PHY458872 PRU458872 QBQ458872 QLM458872 QVI458872 RFE458872 RPA458872 RYW458872 SIS458872 SSO458872 TCK458872 TMG458872 TWC458872 UFY458872 UPU458872 UZQ458872 VJM458872 VTI458872 WDE458872 WNA458872 WWW458872 AP524408 KK524408 UG524408 AEC524408 ANY524408 AXU524408 BHQ524408 BRM524408 CBI524408 CLE524408 CVA524408 DEW524408 DOS524408 DYO524408 EIK524408 ESG524408 FCC524408 FLY524408 FVU524408 GFQ524408 GPM524408 GZI524408 HJE524408 HTA524408 ICW524408 IMS524408 IWO524408 JGK524408 JQG524408 KAC524408 KJY524408 KTU524408 LDQ524408 LNM524408 LXI524408 MHE524408 MRA524408 NAW524408 NKS524408 NUO524408 OEK524408 OOG524408 OYC524408 PHY524408 PRU524408 QBQ524408 QLM524408 QVI524408 RFE524408 RPA524408 RYW524408 SIS524408 SSO524408 TCK524408 TMG524408 TWC524408 UFY524408 UPU524408 UZQ524408 VJM524408 VTI524408 WDE524408 WNA524408 WWW524408 AP589944 KK589944 UG589944 AEC589944 ANY589944 AXU589944 BHQ589944 BRM589944 CBI589944 CLE589944 CVA589944 DEW589944 DOS589944 DYO589944 EIK589944 ESG589944 FCC589944 FLY589944 FVU589944 GFQ589944 GPM589944 GZI589944 HJE589944 HTA589944 ICW589944 IMS589944 IWO589944 JGK589944 JQG589944 KAC589944 KJY589944 KTU589944 LDQ589944 LNM589944 LXI589944 MHE589944 MRA589944 NAW589944 NKS589944 NUO589944 OEK589944 OOG589944 OYC589944 PHY589944 PRU589944 QBQ589944 QLM589944 QVI589944 RFE589944 RPA589944 RYW589944 SIS589944 SSO589944 TCK589944 TMG589944 TWC589944 UFY589944 UPU589944 UZQ589944 VJM589944 VTI589944 WDE589944 WNA589944 WWW589944 AP655480 KK655480 UG655480 AEC655480 ANY655480 AXU655480 BHQ655480 BRM655480 CBI655480 CLE655480 CVA655480 DEW655480 DOS655480 DYO655480 EIK655480 ESG655480 FCC655480 FLY655480 FVU655480 GFQ655480 GPM655480 GZI655480 HJE655480 HTA655480 ICW655480 IMS655480 IWO655480 JGK655480 JQG655480 KAC655480 KJY655480 KTU655480 LDQ655480 LNM655480 LXI655480 MHE655480 MRA655480 NAW655480 NKS655480 NUO655480 OEK655480 OOG655480 OYC655480 PHY655480 PRU655480 QBQ655480 QLM655480 QVI655480 RFE655480 RPA655480 RYW655480 SIS655480 SSO655480 TCK655480 TMG655480 TWC655480 UFY655480 UPU655480 UZQ655480 VJM655480 VTI655480 WDE655480 WNA655480 WWW655480 AP721016 KK721016 UG721016 AEC721016 ANY721016 AXU721016 BHQ721016 BRM721016 CBI721016 CLE721016 CVA721016 DEW721016 DOS721016 DYO721016 EIK721016 ESG721016 FCC721016 FLY721016 FVU721016 GFQ721016 GPM721016 GZI721016 HJE721016 HTA721016 ICW721016 IMS721016 IWO721016 JGK721016 JQG721016 KAC721016 KJY721016 KTU721016 LDQ721016 LNM721016 LXI721016 MHE721016 MRA721016 NAW721016 NKS721016 NUO721016 OEK721016 OOG721016 OYC721016 PHY721016 PRU721016 QBQ721016 QLM721016 QVI721016 RFE721016 RPA721016 RYW721016 SIS721016 SSO721016 TCK721016 TMG721016 TWC721016 UFY721016 UPU721016 UZQ721016 VJM721016 VTI721016 WDE721016 WNA721016 WWW721016 AP786552 KK786552 UG786552 AEC786552 ANY786552 AXU786552 BHQ786552 BRM786552 CBI786552 CLE786552 CVA786552 DEW786552 DOS786552 DYO786552 EIK786552 ESG786552 FCC786552 FLY786552 FVU786552 GFQ786552 GPM786552 GZI786552 HJE786552 HTA786552 ICW786552 IMS786552 IWO786552 JGK786552 JQG786552 KAC786552 KJY786552 KTU786552 LDQ786552 LNM786552 LXI786552 MHE786552 MRA786552 NAW786552 NKS786552 NUO786552 OEK786552 OOG786552 OYC786552 PHY786552 PRU786552 QBQ786552 QLM786552 QVI786552 RFE786552 RPA786552 RYW786552 SIS786552 SSO786552 TCK786552 TMG786552 TWC786552 UFY786552 UPU786552 UZQ786552 VJM786552 VTI786552 WDE786552 WNA786552 WWW786552 AP852088 KK852088 UG852088 AEC852088 ANY852088 AXU852088 BHQ852088 BRM852088 CBI852088 CLE852088 CVA852088 DEW852088 DOS852088 DYO852088 EIK852088 ESG852088 FCC852088 FLY852088 FVU852088 GFQ852088 GPM852088 GZI852088 HJE852088 HTA852088 ICW852088 IMS852088 IWO852088 JGK852088 JQG852088 KAC852088 KJY852088 KTU852088 LDQ852088 LNM852088 LXI852088 MHE852088 MRA852088 NAW852088 NKS852088 NUO852088 OEK852088 OOG852088 OYC852088 PHY852088 PRU852088 QBQ852088 QLM852088 QVI852088 RFE852088 RPA852088 RYW852088 SIS852088 SSO852088 TCK852088 TMG852088 TWC852088 UFY852088 UPU852088 UZQ852088 VJM852088 VTI852088 WDE852088 WNA852088 WWW852088 AP917624 KK917624 UG917624 AEC917624 ANY917624 AXU917624 BHQ917624 BRM917624 CBI917624 CLE917624 CVA917624 DEW917624 DOS917624 DYO917624 EIK917624 ESG917624 FCC917624 FLY917624 FVU917624 GFQ917624 GPM917624 GZI917624 HJE917624 HTA917624 ICW917624 IMS917624 IWO917624 JGK917624 JQG917624 KAC917624 KJY917624 KTU917624 LDQ917624 LNM917624 LXI917624 MHE917624 MRA917624 NAW917624 NKS917624 NUO917624 OEK917624 OOG917624 OYC917624 PHY917624 PRU917624 QBQ917624 QLM917624 QVI917624 RFE917624 RPA917624 RYW917624 SIS917624 SSO917624 TCK917624 TMG917624 TWC917624 UFY917624 UPU917624 UZQ917624 VJM917624 VTI917624 WDE917624 WNA917624 WWW917624 AP983160 KK983160 UG983160 AEC983160 ANY983160 AXU983160 BHQ983160 BRM983160 CBI983160 CLE983160 CVA983160 DEW983160 DOS983160 DYO983160 EIK983160 ESG983160 FCC983160 FLY983160 FVU983160 GFQ983160 GPM983160 GZI983160 HJE983160 HTA983160 ICW983160 IMS983160 IWO983160 JGK983160 JQG983160 KAC983160 KJY983160 KTU983160 LDQ983160 LNM983160 LXI983160 MHE983160 MRA983160 NAW983160 NKS983160 NUO983160 OEK983160 OOG983160 OYC983160 PHY983160 PRU983160 QBQ983160 QLM983160 QVI983160 RFE983160 RPA983160 RYW983160 SIS983160 SSO983160 TCK983160 TMG983160 TWC983160 UFY983160 UPU983160 UZQ983160 VJM983160 VTI983160 WDE983160 WNA983160 WWW983160 AC65696 JX65696 TT65696 ADP65696 ANL65696 AXH65696 BHD65696 BQZ65696 CAV65696 CKR65696 CUN65696 DEJ65696 DOF65696 DYB65696 EHX65696 ERT65696 FBP65696 FLL65696 FVH65696 GFD65696 GOZ65696 GYV65696 HIR65696 HSN65696 ICJ65696 IMF65696 IWB65696 JFX65696 JPT65696 JZP65696 KJL65696 KTH65696 LDD65696 LMZ65696 LWV65696 MGR65696 MQN65696 NAJ65696 NKF65696 NUB65696 ODX65696 ONT65696 OXP65696 PHL65696 PRH65696 QBD65696 QKZ65696 QUV65696 RER65696 RON65696 RYJ65696 SIF65696 SSB65696 TBX65696 TLT65696 TVP65696 UFL65696 UPH65696 UZD65696 VIZ65696 VSV65696 WCR65696 WMN65696 WWJ65696 AC131232 JX131232 TT131232 ADP131232 ANL131232 AXH131232 BHD131232 BQZ131232 CAV131232 CKR131232 CUN131232 DEJ131232 DOF131232 DYB131232 EHX131232 ERT131232 FBP131232 FLL131232 FVH131232 GFD131232 GOZ131232 GYV131232 HIR131232 HSN131232 ICJ131232 IMF131232 IWB131232 JFX131232 JPT131232 JZP131232 KJL131232 KTH131232 LDD131232 LMZ131232 LWV131232 MGR131232 MQN131232 NAJ131232 NKF131232 NUB131232 ODX131232 ONT131232 OXP131232 PHL131232 PRH131232 QBD131232 QKZ131232 QUV131232 RER131232 RON131232 RYJ131232 SIF131232 SSB131232 TBX131232 TLT131232 TVP131232 UFL131232 UPH131232 UZD131232 VIZ131232 VSV131232 WCR131232 WMN131232 WWJ131232 AC196768 JX196768 TT196768 ADP196768 ANL196768 AXH196768 BHD196768 BQZ196768 CAV196768 CKR196768 CUN196768 DEJ196768 DOF196768 DYB196768 EHX196768 ERT196768 FBP196768 FLL196768 FVH196768 GFD196768 GOZ196768 GYV196768 HIR196768 HSN196768 ICJ196768 IMF196768 IWB196768 JFX196768 JPT196768 JZP196768 KJL196768 KTH196768 LDD196768 LMZ196768 LWV196768 MGR196768 MQN196768 NAJ196768 NKF196768 NUB196768 ODX196768 ONT196768 OXP196768 PHL196768 PRH196768 QBD196768 QKZ196768 QUV196768 RER196768 RON196768 RYJ196768 SIF196768 SSB196768 TBX196768 TLT196768 TVP196768 UFL196768 UPH196768 UZD196768 VIZ196768 VSV196768 WCR196768 WMN196768 WWJ196768 AC262304 JX262304 TT262304 ADP262304 ANL262304 AXH262304 BHD262304 BQZ262304 CAV262304 CKR262304 CUN262304 DEJ262304 DOF262304 DYB262304 EHX262304 ERT262304 FBP262304 FLL262304 FVH262304 GFD262304 GOZ262304 GYV262304 HIR262304 HSN262304 ICJ262304 IMF262304 IWB262304 JFX262304 JPT262304 JZP262304 KJL262304 KTH262304 LDD262304 LMZ262304 LWV262304 MGR262304 MQN262304 NAJ262304 NKF262304 NUB262304 ODX262304 ONT262304 OXP262304 PHL262304 PRH262304 QBD262304 QKZ262304 QUV262304 RER262304 RON262304 RYJ262304 SIF262304 SSB262304 TBX262304 TLT262304 TVP262304 UFL262304 UPH262304 UZD262304 VIZ262304 VSV262304 WCR262304 WMN262304 WWJ262304 AC327840 JX327840 TT327840 ADP327840 ANL327840 AXH327840 BHD327840 BQZ327840 CAV327840 CKR327840 CUN327840 DEJ327840 DOF327840 DYB327840 EHX327840 ERT327840 FBP327840 FLL327840 FVH327840 GFD327840 GOZ327840 GYV327840 HIR327840 HSN327840 ICJ327840 IMF327840 IWB327840 JFX327840 JPT327840 JZP327840 KJL327840 KTH327840 LDD327840 LMZ327840 LWV327840 MGR327840 MQN327840 NAJ327840 NKF327840 NUB327840 ODX327840 ONT327840 OXP327840 PHL327840 PRH327840 QBD327840 QKZ327840 QUV327840 RER327840 RON327840 RYJ327840 SIF327840 SSB327840 TBX327840 TLT327840 TVP327840 UFL327840 UPH327840 UZD327840 VIZ327840 VSV327840 WCR327840 WMN327840 WWJ327840 AC393376 JX393376 TT393376 ADP393376 ANL393376 AXH393376 BHD393376 BQZ393376 CAV393376 CKR393376 CUN393376 DEJ393376 DOF393376 DYB393376 EHX393376 ERT393376 FBP393376 FLL393376 FVH393376 GFD393376 GOZ393376 GYV393376 HIR393376 HSN393376 ICJ393376 IMF393376 IWB393376 JFX393376 JPT393376 JZP393376 KJL393376 KTH393376 LDD393376 LMZ393376 LWV393376 MGR393376 MQN393376 NAJ393376 NKF393376 NUB393376 ODX393376 ONT393376 OXP393376 PHL393376 PRH393376 QBD393376 QKZ393376 QUV393376 RER393376 RON393376 RYJ393376 SIF393376 SSB393376 TBX393376 TLT393376 TVP393376 UFL393376 UPH393376 UZD393376 VIZ393376 VSV393376 WCR393376 WMN393376 WWJ393376 AC458912 JX458912 TT458912 ADP458912 ANL458912 AXH458912 BHD458912 BQZ458912 CAV458912 CKR458912 CUN458912 DEJ458912 DOF458912 DYB458912 EHX458912 ERT458912 FBP458912 FLL458912 FVH458912 GFD458912 GOZ458912 GYV458912 HIR458912 HSN458912 ICJ458912 IMF458912 IWB458912 JFX458912 JPT458912 JZP458912 KJL458912 KTH458912 LDD458912 LMZ458912 LWV458912 MGR458912 MQN458912 NAJ458912 NKF458912 NUB458912 ODX458912 ONT458912 OXP458912 PHL458912 PRH458912 QBD458912 QKZ458912 QUV458912 RER458912 RON458912 RYJ458912 SIF458912 SSB458912 TBX458912 TLT458912 TVP458912 UFL458912 UPH458912 UZD458912 VIZ458912 VSV458912 WCR458912 WMN458912 WWJ458912 AC524448 JX524448 TT524448 ADP524448 ANL524448 AXH524448 BHD524448 BQZ524448 CAV524448 CKR524448 CUN524448 DEJ524448 DOF524448 DYB524448 EHX524448 ERT524448 FBP524448 FLL524448 FVH524448 GFD524448 GOZ524448 GYV524448 HIR524448 HSN524448 ICJ524448 IMF524448 IWB524448 JFX524448 JPT524448 JZP524448 KJL524448 KTH524448 LDD524448 LMZ524448 LWV524448 MGR524448 MQN524448 NAJ524448 NKF524448 NUB524448 ODX524448 ONT524448 OXP524448 PHL524448 PRH524448 QBD524448 QKZ524448 QUV524448 RER524448 RON524448 RYJ524448 SIF524448 SSB524448 TBX524448 TLT524448 TVP524448 UFL524448 UPH524448 UZD524448 VIZ524448 VSV524448 WCR524448 WMN524448 WWJ524448 AC589984 JX589984 TT589984 ADP589984 ANL589984 AXH589984 BHD589984 BQZ589984 CAV589984 CKR589984 CUN589984 DEJ589984 DOF589984 DYB589984 EHX589984 ERT589984 FBP589984 FLL589984 FVH589984 GFD589984 GOZ589984 GYV589984 HIR589984 HSN589984 ICJ589984 IMF589984 IWB589984 JFX589984 JPT589984 JZP589984 KJL589984 KTH589984 LDD589984 LMZ589984 LWV589984 MGR589984 MQN589984 NAJ589984 NKF589984 NUB589984 ODX589984 ONT589984 OXP589984 PHL589984 PRH589984 QBD589984 QKZ589984 QUV589984 RER589984 RON589984 RYJ589984 SIF589984 SSB589984 TBX589984 TLT589984 TVP589984 UFL589984 UPH589984 UZD589984 VIZ589984 VSV589984 WCR589984 WMN589984 WWJ589984 AC655520 JX655520 TT655520 ADP655520 ANL655520 AXH655520 BHD655520 BQZ655520 CAV655520 CKR655520 CUN655520 DEJ655520 DOF655520 DYB655520 EHX655520 ERT655520 FBP655520 FLL655520 FVH655520 GFD655520 GOZ655520 GYV655520 HIR655520 HSN655520 ICJ655520 IMF655520 IWB655520 JFX655520 JPT655520 JZP655520 KJL655520 KTH655520 LDD655520 LMZ655520 LWV655520 MGR655520 MQN655520 NAJ655520 NKF655520 NUB655520 ODX655520 ONT655520 OXP655520 PHL655520 PRH655520 QBD655520 QKZ655520 QUV655520 RER655520 RON655520 RYJ655520 SIF655520 SSB655520 TBX655520 TLT655520 TVP655520 UFL655520 UPH655520 UZD655520 VIZ655520 VSV655520 WCR655520 WMN655520 WWJ655520 AC721056 JX721056 TT721056 ADP721056 ANL721056 AXH721056 BHD721056 BQZ721056 CAV721056 CKR721056 CUN721056 DEJ721056 DOF721056 DYB721056 EHX721056 ERT721056 FBP721056 FLL721056 FVH721056 GFD721056 GOZ721056 GYV721056 HIR721056 HSN721056 ICJ721056 IMF721056 IWB721056 JFX721056 JPT721056 JZP721056 KJL721056 KTH721056 LDD721056 LMZ721056 LWV721056 MGR721056 MQN721056 NAJ721056 NKF721056 NUB721056 ODX721056 ONT721056 OXP721056 PHL721056 PRH721056 QBD721056 QKZ721056 QUV721056 RER721056 RON721056 RYJ721056 SIF721056 SSB721056 TBX721056 TLT721056 TVP721056 UFL721056 UPH721056 UZD721056 VIZ721056 VSV721056 WCR721056 WMN721056 WWJ721056 AC786592 JX786592 TT786592 ADP786592 ANL786592 AXH786592 BHD786592 BQZ786592 CAV786592 CKR786592 CUN786592 DEJ786592 DOF786592 DYB786592 EHX786592 ERT786592 FBP786592 FLL786592 FVH786592 GFD786592 GOZ786592 GYV786592 HIR786592 HSN786592 ICJ786592 IMF786592 IWB786592 JFX786592 JPT786592 JZP786592 KJL786592 KTH786592 LDD786592 LMZ786592 LWV786592 MGR786592 MQN786592 NAJ786592 NKF786592 NUB786592 ODX786592 ONT786592 OXP786592 PHL786592 PRH786592 QBD786592 QKZ786592 QUV786592 RER786592 RON786592 RYJ786592 SIF786592 SSB786592 TBX786592 TLT786592 TVP786592 UFL786592 UPH786592 UZD786592 VIZ786592 VSV786592 WCR786592 WMN786592 WWJ786592 AC852128 JX852128 TT852128 ADP852128 ANL852128 AXH852128 BHD852128 BQZ852128 CAV852128 CKR852128 CUN852128 DEJ852128 DOF852128 DYB852128 EHX852128 ERT852128 FBP852128 FLL852128 FVH852128 GFD852128 GOZ852128 GYV852128 HIR852128 HSN852128 ICJ852128 IMF852128 IWB852128 JFX852128 JPT852128 JZP852128 KJL852128 KTH852128 LDD852128 LMZ852128 LWV852128 MGR852128 MQN852128 NAJ852128 NKF852128 NUB852128 ODX852128 ONT852128 OXP852128 PHL852128 PRH852128 QBD852128 QKZ852128 QUV852128 RER852128 RON852128 RYJ852128 SIF852128 SSB852128 TBX852128 TLT852128 TVP852128 UFL852128 UPH852128 UZD852128 VIZ852128 VSV852128 WCR852128 WMN852128 WWJ852128 AC917664 JX917664 TT917664 ADP917664 ANL917664 AXH917664 BHD917664 BQZ917664 CAV917664 CKR917664 CUN917664 DEJ917664 DOF917664 DYB917664 EHX917664 ERT917664 FBP917664 FLL917664 FVH917664 GFD917664 GOZ917664 GYV917664 HIR917664 HSN917664 ICJ917664 IMF917664 IWB917664 JFX917664 JPT917664 JZP917664 KJL917664 KTH917664 LDD917664 LMZ917664 LWV917664 MGR917664 MQN917664 NAJ917664 NKF917664 NUB917664 ODX917664 ONT917664 OXP917664 PHL917664 PRH917664 QBD917664 QKZ917664 QUV917664 RER917664 RON917664 RYJ917664 SIF917664 SSB917664 TBX917664 TLT917664 TVP917664 UFL917664 UPH917664 UZD917664 VIZ917664 VSV917664 WCR917664 WMN917664 WWJ917664 AC983200 JX983200 TT983200 ADP983200 ANL983200 AXH983200 BHD983200 BQZ983200 CAV983200 CKR983200 CUN983200 DEJ983200 DOF983200 DYB983200 EHX983200 ERT983200 FBP983200 FLL983200 FVH983200 GFD983200 GOZ983200 GYV983200 HIR983200 HSN983200 ICJ983200 IMF983200 IWB983200 JFX983200 JPT983200 JZP983200 KJL983200 KTH983200 LDD983200 LMZ983200 LWV983200 MGR983200 MQN983200 NAJ983200 NKF983200 NUB983200 ODX983200 ONT983200 OXP983200 PHL983200 PRH983200 QBD983200 QKZ983200 QUV983200 RER983200 RON983200 RYJ983200 SIF983200 SSB983200 TBX983200 TLT983200 TVP983200 UFL983200 UPH983200 UZD983200 VIZ983200 VSV983200 WCR983200 WMN983200 WWJ983200 Y65696 JT65696 TP65696 ADL65696 ANH65696 AXD65696 BGZ65696 BQV65696 CAR65696 CKN65696 CUJ65696 DEF65696 DOB65696 DXX65696 EHT65696 ERP65696 FBL65696 FLH65696 FVD65696 GEZ65696 GOV65696 GYR65696 HIN65696 HSJ65696 ICF65696 IMB65696 IVX65696 JFT65696 JPP65696 JZL65696 KJH65696 KTD65696 LCZ65696 LMV65696 LWR65696 MGN65696 MQJ65696 NAF65696 NKB65696 NTX65696 ODT65696 ONP65696 OXL65696 PHH65696 PRD65696 QAZ65696 QKV65696 QUR65696 REN65696 ROJ65696 RYF65696 SIB65696 SRX65696 TBT65696 TLP65696 TVL65696 UFH65696 UPD65696 UYZ65696 VIV65696 VSR65696 WCN65696 WMJ65696 WWF65696 Y131232 JT131232 TP131232 ADL131232 ANH131232 AXD131232 BGZ131232 BQV131232 CAR131232 CKN131232 CUJ131232 DEF131232 DOB131232 DXX131232 EHT131232 ERP131232 FBL131232 FLH131232 FVD131232 GEZ131232 GOV131232 GYR131232 HIN131232 HSJ131232 ICF131232 IMB131232 IVX131232 JFT131232 JPP131232 JZL131232 KJH131232 KTD131232 LCZ131232 LMV131232 LWR131232 MGN131232 MQJ131232 NAF131232 NKB131232 NTX131232 ODT131232 ONP131232 OXL131232 PHH131232 PRD131232 QAZ131232 QKV131232 QUR131232 REN131232 ROJ131232 RYF131232 SIB131232 SRX131232 TBT131232 TLP131232 TVL131232 UFH131232 UPD131232 UYZ131232 VIV131232 VSR131232 WCN131232 WMJ131232 WWF131232 Y196768 JT196768 TP196768 ADL196768 ANH196768 AXD196768 BGZ196768 BQV196768 CAR196768 CKN196768 CUJ196768 DEF196768 DOB196768 DXX196768 EHT196768 ERP196768 FBL196768 FLH196768 FVD196768 GEZ196768 GOV196768 GYR196768 HIN196768 HSJ196768 ICF196768 IMB196768 IVX196768 JFT196768 JPP196768 JZL196768 KJH196768 KTD196768 LCZ196768 LMV196768 LWR196768 MGN196768 MQJ196768 NAF196768 NKB196768 NTX196768 ODT196768 ONP196768 OXL196768 PHH196768 PRD196768 QAZ196768 QKV196768 QUR196768 REN196768 ROJ196768 RYF196768 SIB196768 SRX196768 TBT196768 TLP196768 TVL196768 UFH196768 UPD196768 UYZ196768 VIV196768 VSR196768 WCN196768 WMJ196768 WWF196768 Y262304 JT262304 TP262304 ADL262304 ANH262304 AXD262304 BGZ262304 BQV262304 CAR262304 CKN262304 CUJ262304 DEF262304 DOB262304 DXX262304 EHT262304 ERP262304 FBL262304 FLH262304 FVD262304 GEZ262304 GOV262304 GYR262304 HIN262304 HSJ262304 ICF262304 IMB262304 IVX262304 JFT262304 JPP262304 JZL262304 KJH262304 KTD262304 LCZ262304 LMV262304 LWR262304 MGN262304 MQJ262304 NAF262304 NKB262304 NTX262304 ODT262304 ONP262304 OXL262304 PHH262304 PRD262304 QAZ262304 QKV262304 QUR262304 REN262304 ROJ262304 RYF262304 SIB262304 SRX262304 TBT262304 TLP262304 TVL262304 UFH262304 UPD262304 UYZ262304 VIV262304 VSR262304 WCN262304 WMJ262304 WWF262304 Y327840 JT327840 TP327840 ADL327840 ANH327840 AXD327840 BGZ327840 BQV327840 CAR327840 CKN327840 CUJ327840 DEF327840 DOB327840 DXX327840 EHT327840 ERP327840 FBL327840 FLH327840 FVD327840 GEZ327840 GOV327840 GYR327840 HIN327840 HSJ327840 ICF327840 IMB327840 IVX327840 JFT327840 JPP327840 JZL327840 KJH327840 KTD327840 LCZ327840 LMV327840 LWR327840 MGN327840 MQJ327840 NAF327840 NKB327840 NTX327840 ODT327840 ONP327840 OXL327840 PHH327840 PRD327840 QAZ327840 QKV327840 QUR327840 REN327840 ROJ327840 RYF327840 SIB327840 SRX327840 TBT327840 TLP327840 TVL327840 UFH327840 UPD327840 UYZ327840 VIV327840 VSR327840 WCN327840 WMJ327840 WWF327840 Y393376 JT393376 TP393376 ADL393376 ANH393376 AXD393376 BGZ393376 BQV393376 CAR393376 CKN393376 CUJ393376 DEF393376 DOB393376 DXX393376 EHT393376 ERP393376 FBL393376 FLH393376 FVD393376 GEZ393376 GOV393376 GYR393376 HIN393376 HSJ393376 ICF393376 IMB393376 IVX393376 JFT393376 JPP393376 JZL393376 KJH393376 KTD393376 LCZ393376 LMV393376 LWR393376 MGN393376 MQJ393376 NAF393376 NKB393376 NTX393376 ODT393376 ONP393376 OXL393376 PHH393376 PRD393376 QAZ393376 QKV393376 QUR393376 REN393376 ROJ393376 RYF393376 SIB393376 SRX393376 TBT393376 TLP393376 TVL393376 UFH393376 UPD393376 UYZ393376 VIV393376 VSR393376 WCN393376 WMJ393376 WWF393376 Y458912 JT458912 TP458912 ADL458912 ANH458912 AXD458912 BGZ458912 BQV458912 CAR458912 CKN458912 CUJ458912 DEF458912 DOB458912 DXX458912 EHT458912 ERP458912 FBL458912 FLH458912 FVD458912 GEZ458912 GOV458912 GYR458912 HIN458912 HSJ458912 ICF458912 IMB458912 IVX458912 JFT458912 JPP458912 JZL458912 KJH458912 KTD458912 LCZ458912 LMV458912 LWR458912 MGN458912 MQJ458912 NAF458912 NKB458912 NTX458912 ODT458912 ONP458912 OXL458912 PHH458912 PRD458912 QAZ458912 QKV458912 QUR458912 REN458912 ROJ458912 RYF458912 SIB458912 SRX458912 TBT458912 TLP458912 TVL458912 UFH458912 UPD458912 UYZ458912 VIV458912 VSR458912 WCN458912 WMJ458912 WWF458912 Y524448 JT524448 TP524448 ADL524448 ANH524448 AXD524448 BGZ524448 BQV524448 CAR524448 CKN524448 CUJ524448 DEF524448 DOB524448 DXX524448 EHT524448 ERP524448 FBL524448 FLH524448 FVD524448 GEZ524448 GOV524448 GYR524448 HIN524448 HSJ524448 ICF524448 IMB524448 IVX524448 JFT524448 JPP524448 JZL524448 KJH524448 KTD524448 LCZ524448 LMV524448 LWR524448 MGN524448 MQJ524448 NAF524448 NKB524448 NTX524448 ODT524448 ONP524448 OXL524448 PHH524448 PRD524448 QAZ524448 QKV524448 QUR524448 REN524448 ROJ524448 RYF524448 SIB524448 SRX524448 TBT524448 TLP524448 TVL524448 UFH524448 UPD524448 UYZ524448 VIV524448 VSR524448 WCN524448 WMJ524448 WWF524448 Y589984 JT589984 TP589984 ADL589984 ANH589984 AXD589984 BGZ589984 BQV589984 CAR589984 CKN589984 CUJ589984 DEF589984 DOB589984 DXX589984 EHT589984 ERP589984 FBL589984 FLH589984 FVD589984 GEZ589984 GOV589984 GYR589984 HIN589984 HSJ589984 ICF589984 IMB589984 IVX589984 JFT589984 JPP589984 JZL589984 KJH589984 KTD589984 LCZ589984 LMV589984 LWR589984 MGN589984 MQJ589984 NAF589984 NKB589984 NTX589984 ODT589984 ONP589984 OXL589984 PHH589984 PRD589984 QAZ589984 QKV589984 QUR589984 REN589984 ROJ589984 RYF589984 SIB589984 SRX589984 TBT589984 TLP589984 TVL589984 UFH589984 UPD589984 UYZ589984 VIV589984 VSR589984 WCN589984 WMJ589984 WWF589984 Y655520 JT655520 TP655520 ADL655520 ANH655520 AXD655520 BGZ655520 BQV655520 CAR655520 CKN655520 CUJ655520 DEF655520 DOB655520 DXX655520 EHT655520 ERP655520 FBL655520 FLH655520 FVD655520 GEZ655520 GOV655520 GYR655520 HIN655520 HSJ655520 ICF655520 IMB655520 IVX655520 JFT655520 JPP655520 JZL655520 KJH655520 KTD655520 LCZ655520 LMV655520 LWR655520 MGN655520 MQJ655520 NAF655520 NKB655520 NTX655520 ODT655520 ONP655520 OXL655520 PHH655520 PRD655520 QAZ655520 QKV655520 QUR655520 REN655520 ROJ655520 RYF655520 SIB655520 SRX655520 TBT655520 TLP655520 TVL655520 UFH655520 UPD655520 UYZ655520 VIV655520 VSR655520 WCN655520 WMJ655520 WWF655520 Y721056 JT721056 TP721056 ADL721056 ANH721056 AXD721056 BGZ721056 BQV721056 CAR721056 CKN721056 CUJ721056 DEF721056 DOB721056 DXX721056 EHT721056 ERP721056 FBL721056 FLH721056 FVD721056 GEZ721056 GOV721056 GYR721056 HIN721056 HSJ721056 ICF721056 IMB721056 IVX721056 JFT721056 JPP721056 JZL721056 KJH721056 KTD721056 LCZ721056 LMV721056 LWR721056 MGN721056 MQJ721056 NAF721056 NKB721056 NTX721056 ODT721056 ONP721056 OXL721056 PHH721056 PRD721056 QAZ721056 QKV721056 QUR721056 REN721056 ROJ721056 RYF721056 SIB721056 SRX721056 TBT721056 TLP721056 TVL721056 UFH721056 UPD721056 UYZ721056 VIV721056 VSR721056 WCN721056 WMJ721056 WWF721056 Y786592 JT786592 TP786592 ADL786592 ANH786592 AXD786592 BGZ786592 BQV786592 CAR786592 CKN786592 CUJ786592 DEF786592 DOB786592 DXX786592 EHT786592 ERP786592 FBL786592 FLH786592 FVD786592 GEZ786592 GOV786592 GYR786592 HIN786592 HSJ786592 ICF786592 IMB786592 IVX786592 JFT786592 JPP786592 JZL786592 KJH786592 KTD786592 LCZ786592 LMV786592 LWR786592 MGN786592 MQJ786592 NAF786592 NKB786592 NTX786592 ODT786592 ONP786592 OXL786592 PHH786592 PRD786592 QAZ786592 QKV786592 QUR786592 REN786592 ROJ786592 RYF786592 SIB786592 SRX786592 TBT786592 TLP786592 TVL786592 UFH786592 UPD786592 UYZ786592 VIV786592 VSR786592 WCN786592 WMJ786592 WWF786592 Y852128 JT852128 TP852128 ADL852128 ANH852128 AXD852128 BGZ852128 BQV852128 CAR852128 CKN852128 CUJ852128 DEF852128 DOB852128 DXX852128 EHT852128 ERP852128 FBL852128 FLH852128 FVD852128 GEZ852128 GOV852128 GYR852128 HIN852128 HSJ852128 ICF852128 IMB852128 IVX852128 JFT852128 JPP852128 JZL852128 KJH852128 KTD852128 LCZ852128 LMV852128 LWR852128 MGN852128 MQJ852128 NAF852128 NKB852128 NTX852128 ODT852128 ONP852128 OXL852128 PHH852128 PRD852128 QAZ852128 QKV852128 QUR852128 REN852128 ROJ852128 RYF852128 SIB852128 SRX852128 TBT852128 TLP852128 TVL852128 UFH852128 UPD852128 UYZ852128 VIV852128 VSR852128 WCN852128 WMJ852128 WWF852128 Y917664 JT917664 TP917664 ADL917664 ANH917664 AXD917664 BGZ917664 BQV917664 CAR917664 CKN917664 CUJ917664 DEF917664 DOB917664 DXX917664 EHT917664 ERP917664 FBL917664 FLH917664 FVD917664 GEZ917664 GOV917664 GYR917664 HIN917664 HSJ917664 ICF917664 IMB917664 IVX917664 JFT917664 JPP917664 JZL917664 KJH917664 KTD917664 LCZ917664 LMV917664 LWR917664 MGN917664 MQJ917664 NAF917664 NKB917664 NTX917664 ODT917664 ONP917664 OXL917664 PHH917664 PRD917664 QAZ917664 QKV917664 QUR917664 REN917664 ROJ917664 RYF917664 SIB917664 SRX917664 TBT917664 TLP917664 TVL917664 UFH917664 UPD917664 UYZ917664 VIV917664 VSR917664 WCN917664 WMJ917664 WWF917664 Y983200 JT983200 TP983200 ADL983200 ANH983200 AXD983200 BGZ983200 BQV983200 CAR983200 CKN983200 CUJ983200 DEF983200 DOB983200 DXX983200 EHT983200 ERP983200 FBL983200 FLH983200 FVD983200 GEZ983200 GOV983200 GYR983200 HIN983200 HSJ983200 ICF983200 IMB983200 IVX983200 JFT983200 JPP983200 JZL983200 KJH983200 KTD983200 LCZ983200 LMV983200 LWR983200 MGN983200 MQJ983200 NAF983200 NKB983200 NTX983200 ODT983200 ONP983200 OXL983200 PHH983200 PRD983200 QAZ983200 QKV983200 QUR983200 REN983200 ROJ983200 RYF983200 SIB983200 SRX983200 TBT983200 TLP983200 TVL983200 UFH983200 UPD983200 UYZ983200 VIV983200 VSR983200 WCN983200 WMJ983200 WWF983200 AG65696 KB65696 TX65696 ADT65696 ANP65696 AXL65696 BHH65696 BRD65696 CAZ65696 CKV65696 CUR65696 DEN65696 DOJ65696 DYF65696 EIB65696 ERX65696 FBT65696 FLP65696 FVL65696 GFH65696 GPD65696 GYZ65696 HIV65696 HSR65696 ICN65696 IMJ65696 IWF65696 JGB65696 JPX65696 JZT65696 KJP65696 KTL65696 LDH65696 LND65696 LWZ65696 MGV65696 MQR65696 NAN65696 NKJ65696 NUF65696 OEB65696 ONX65696 OXT65696 PHP65696 PRL65696 QBH65696 QLD65696 QUZ65696 REV65696 ROR65696 RYN65696 SIJ65696 SSF65696 TCB65696 TLX65696 TVT65696 UFP65696 UPL65696 UZH65696 VJD65696 VSZ65696 WCV65696 WMR65696 WWN65696 AG131232 KB131232 TX131232 ADT131232 ANP131232 AXL131232 BHH131232 BRD131232 CAZ131232 CKV131232 CUR131232 DEN131232 DOJ131232 DYF131232 EIB131232 ERX131232 FBT131232 FLP131232 FVL131232 GFH131232 GPD131232 GYZ131232 HIV131232 HSR131232 ICN131232 IMJ131232 IWF131232 JGB131232 JPX131232 JZT131232 KJP131232 KTL131232 LDH131232 LND131232 LWZ131232 MGV131232 MQR131232 NAN131232 NKJ131232 NUF131232 OEB131232 ONX131232 OXT131232 PHP131232 PRL131232 QBH131232 QLD131232 QUZ131232 REV131232 ROR131232 RYN131232 SIJ131232 SSF131232 TCB131232 TLX131232 TVT131232 UFP131232 UPL131232 UZH131232 VJD131232 VSZ131232 WCV131232 WMR131232 WWN131232 AG196768 KB196768 TX196768 ADT196768 ANP196768 AXL196768 BHH196768 BRD196768 CAZ196768 CKV196768 CUR196768 DEN196768 DOJ196768 DYF196768 EIB196768 ERX196768 FBT196768 FLP196768 FVL196768 GFH196768 GPD196768 GYZ196768 HIV196768 HSR196768 ICN196768 IMJ196768 IWF196768 JGB196768 JPX196768 JZT196768 KJP196768 KTL196768 LDH196768 LND196768 LWZ196768 MGV196768 MQR196768 NAN196768 NKJ196768 NUF196768 OEB196768 ONX196768 OXT196768 PHP196768 PRL196768 QBH196768 QLD196768 QUZ196768 REV196768 ROR196768 RYN196768 SIJ196768 SSF196768 TCB196768 TLX196768 TVT196768 UFP196768 UPL196768 UZH196768 VJD196768 VSZ196768 WCV196768 WMR196768 WWN196768 AG262304 KB262304 TX262304 ADT262304 ANP262304 AXL262304 BHH262304 BRD262304 CAZ262304 CKV262304 CUR262304 DEN262304 DOJ262304 DYF262304 EIB262304 ERX262304 FBT262304 FLP262304 FVL262304 GFH262304 GPD262304 GYZ262304 HIV262304 HSR262304 ICN262304 IMJ262304 IWF262304 JGB262304 JPX262304 JZT262304 KJP262304 KTL262304 LDH262304 LND262304 LWZ262304 MGV262304 MQR262304 NAN262304 NKJ262304 NUF262304 OEB262304 ONX262304 OXT262304 PHP262304 PRL262304 QBH262304 QLD262304 QUZ262304 REV262304 ROR262304 RYN262304 SIJ262304 SSF262304 TCB262304 TLX262304 TVT262304 UFP262304 UPL262304 UZH262304 VJD262304 VSZ262304 WCV262304 WMR262304 WWN262304 AG327840 KB327840 TX327840 ADT327840 ANP327840 AXL327840 BHH327840 BRD327840 CAZ327840 CKV327840 CUR327840 DEN327840 DOJ327840 DYF327840 EIB327840 ERX327840 FBT327840 FLP327840 FVL327840 GFH327840 GPD327840 GYZ327840 HIV327840 HSR327840 ICN327840 IMJ327840 IWF327840 JGB327840 JPX327840 JZT327840 KJP327840 KTL327840 LDH327840 LND327840 LWZ327840 MGV327840 MQR327840 NAN327840 NKJ327840 NUF327840 OEB327840 ONX327840 OXT327840 PHP327840 PRL327840 QBH327840 QLD327840 QUZ327840 REV327840 ROR327840 RYN327840 SIJ327840 SSF327840 TCB327840 TLX327840 TVT327840 UFP327840 UPL327840 UZH327840 VJD327840 VSZ327840 WCV327840 WMR327840 WWN327840 AG393376 KB393376 TX393376 ADT393376 ANP393376 AXL393376 BHH393376 BRD393376 CAZ393376 CKV393376 CUR393376 DEN393376 DOJ393376 DYF393376 EIB393376 ERX393376 FBT393376 FLP393376 FVL393376 GFH393376 GPD393376 GYZ393376 HIV393376 HSR393376 ICN393376 IMJ393376 IWF393376 JGB393376 JPX393376 JZT393376 KJP393376 KTL393376 LDH393376 LND393376 LWZ393376 MGV393376 MQR393376 NAN393376 NKJ393376 NUF393376 OEB393376 ONX393376 OXT393376 PHP393376 PRL393376 QBH393376 QLD393376 QUZ393376 REV393376 ROR393376 RYN393376 SIJ393376 SSF393376 TCB393376 TLX393376 TVT393376 UFP393376 UPL393376 UZH393376 VJD393376 VSZ393376 WCV393376 WMR393376 WWN393376 AG458912 KB458912 TX458912 ADT458912 ANP458912 AXL458912 BHH458912 BRD458912 CAZ458912 CKV458912 CUR458912 DEN458912 DOJ458912 DYF458912 EIB458912 ERX458912 FBT458912 FLP458912 FVL458912 GFH458912 GPD458912 GYZ458912 HIV458912 HSR458912 ICN458912 IMJ458912 IWF458912 JGB458912 JPX458912 JZT458912 KJP458912 KTL458912 LDH458912 LND458912 LWZ458912 MGV458912 MQR458912 NAN458912 NKJ458912 NUF458912 OEB458912 ONX458912 OXT458912 PHP458912 PRL458912 QBH458912 QLD458912 QUZ458912 REV458912 ROR458912 RYN458912 SIJ458912 SSF458912 TCB458912 TLX458912 TVT458912 UFP458912 UPL458912 UZH458912 VJD458912 VSZ458912 WCV458912 WMR458912 WWN458912 AG524448 KB524448 TX524448 ADT524448 ANP524448 AXL524448 BHH524448 BRD524448 CAZ524448 CKV524448 CUR524448 DEN524448 DOJ524448 DYF524448 EIB524448 ERX524448 FBT524448 FLP524448 FVL524448 GFH524448 GPD524448 GYZ524448 HIV524448 HSR524448 ICN524448 IMJ524448 IWF524448 JGB524448 JPX524448 JZT524448 KJP524448 KTL524448 LDH524448 LND524448 LWZ524448 MGV524448 MQR524448 NAN524448 NKJ524448 NUF524448 OEB524448 ONX524448 OXT524448 PHP524448 PRL524448 QBH524448 QLD524448 QUZ524448 REV524448 ROR524448 RYN524448 SIJ524448 SSF524448 TCB524448 TLX524448 TVT524448 UFP524448 UPL524448 UZH524448 VJD524448 VSZ524448 WCV524448 WMR524448 WWN524448 AG589984 KB589984 TX589984 ADT589984 ANP589984 AXL589984 BHH589984 BRD589984 CAZ589984 CKV589984 CUR589984 DEN589984 DOJ589984 DYF589984 EIB589984 ERX589984 FBT589984 FLP589984 FVL589984 GFH589984 GPD589984 GYZ589984 HIV589984 HSR589984 ICN589984 IMJ589984 IWF589984 JGB589984 JPX589984 JZT589984 KJP589984 KTL589984 LDH589984 LND589984 LWZ589984 MGV589984 MQR589984 NAN589984 NKJ589984 NUF589984 OEB589984 ONX589984 OXT589984 PHP589984 PRL589984 QBH589984 QLD589984 QUZ589984 REV589984 ROR589984 RYN589984 SIJ589984 SSF589984 TCB589984 TLX589984 TVT589984 UFP589984 UPL589984 UZH589984 VJD589984 VSZ589984 WCV589984 WMR589984 WWN589984 AG655520 KB655520 TX655520 ADT655520 ANP655520 AXL655520 BHH655520 BRD655520 CAZ655520 CKV655520 CUR655520 DEN655520 DOJ655520 DYF655520 EIB655520 ERX655520 FBT655520 FLP655520 FVL655520 GFH655520 GPD655520 GYZ655520 HIV655520 HSR655520 ICN655520 IMJ655520 IWF655520 JGB655520 JPX655520 JZT655520 KJP655520 KTL655520 LDH655520 LND655520 LWZ655520 MGV655520 MQR655520 NAN655520 NKJ655520 NUF655520 OEB655520 ONX655520 OXT655520 PHP655520 PRL655520 QBH655520 QLD655520 QUZ655520 REV655520 ROR655520 RYN655520 SIJ655520 SSF655520 TCB655520 TLX655520 TVT655520 UFP655520 UPL655520 UZH655520 VJD655520 VSZ655520 WCV655520 WMR655520 WWN655520 AG721056 KB721056 TX721056 ADT721056 ANP721056 AXL721056 BHH721056 BRD721056 CAZ721056 CKV721056 CUR721056 DEN721056 DOJ721056 DYF721056 EIB721056 ERX721056 FBT721056 FLP721056 FVL721056 GFH721056 GPD721056 GYZ721056 HIV721056 HSR721056 ICN721056 IMJ721056 IWF721056 JGB721056 JPX721056 JZT721056 KJP721056 KTL721056 LDH721056 LND721056 LWZ721056 MGV721056 MQR721056 NAN721056 NKJ721056 NUF721056 OEB721056 ONX721056 OXT721056 PHP721056 PRL721056 QBH721056 QLD721056 QUZ721056 REV721056 ROR721056 RYN721056 SIJ721056 SSF721056 TCB721056 TLX721056 TVT721056 UFP721056 UPL721056 UZH721056 VJD721056 VSZ721056 WCV721056 WMR721056 WWN721056 AG786592 KB786592 TX786592 ADT786592 ANP786592 AXL786592 BHH786592 BRD786592 CAZ786592 CKV786592 CUR786592 DEN786592 DOJ786592 DYF786592 EIB786592 ERX786592 FBT786592 FLP786592 FVL786592 GFH786592 GPD786592 GYZ786592 HIV786592 HSR786592 ICN786592 IMJ786592 IWF786592 JGB786592 JPX786592 JZT786592 KJP786592 KTL786592 LDH786592 LND786592 LWZ786592 MGV786592 MQR786592 NAN786592 NKJ786592 NUF786592 OEB786592 ONX786592 OXT786592 PHP786592 PRL786592 QBH786592 QLD786592 QUZ786592 REV786592 ROR786592 RYN786592 SIJ786592 SSF786592 TCB786592 TLX786592 TVT786592 UFP786592 UPL786592 UZH786592 VJD786592 VSZ786592 WCV786592 WMR786592 WWN786592 AG852128 KB852128 TX852128 ADT852128 ANP852128 AXL852128 BHH852128 BRD852128 CAZ852128 CKV852128 CUR852128 DEN852128 DOJ852128 DYF852128 EIB852128 ERX852128 FBT852128 FLP852128 FVL852128 GFH852128 GPD852128 GYZ852128 HIV852128 HSR852128 ICN852128 IMJ852128 IWF852128 JGB852128 JPX852128 JZT852128 KJP852128 KTL852128 LDH852128 LND852128 LWZ852128 MGV852128 MQR852128 NAN852128 NKJ852128 NUF852128 OEB852128 ONX852128 OXT852128 PHP852128 PRL852128 QBH852128 QLD852128 QUZ852128 REV852128 ROR852128 RYN852128 SIJ852128 SSF852128 TCB852128 TLX852128 TVT852128 UFP852128 UPL852128 UZH852128 VJD852128 VSZ852128 WCV852128 WMR852128 WWN852128 AG917664 KB917664 TX917664 ADT917664 ANP917664 AXL917664 BHH917664 BRD917664 CAZ917664 CKV917664 CUR917664 DEN917664 DOJ917664 DYF917664 EIB917664 ERX917664 FBT917664 FLP917664 FVL917664 GFH917664 GPD917664 GYZ917664 HIV917664 HSR917664 ICN917664 IMJ917664 IWF917664 JGB917664 JPX917664 JZT917664 KJP917664 KTL917664 LDH917664 LND917664 LWZ917664 MGV917664 MQR917664 NAN917664 NKJ917664 NUF917664 OEB917664 ONX917664 OXT917664 PHP917664 PRL917664 QBH917664 QLD917664 QUZ917664 REV917664 ROR917664 RYN917664 SIJ917664 SSF917664 TCB917664 TLX917664 TVT917664 UFP917664 UPL917664 UZH917664 VJD917664 VSZ917664 WCV917664 WMR917664 WWN917664 AG983200 KB983200 TX983200 ADT983200 ANP983200 AXL983200 BHH983200 BRD983200 CAZ983200 CKV983200 CUR983200 DEN983200 DOJ983200 DYF983200 EIB983200 ERX983200 FBT983200 FLP983200 FVL983200 GFH983200 GPD983200 GYZ983200 HIV983200 HSR983200 ICN983200 IMJ983200 IWF983200 JGB983200 JPX983200 JZT983200 KJP983200 KTL983200 LDH983200 LND983200 LWZ983200 MGV983200 MQR983200 NAN983200 NKJ983200 NUF983200 OEB983200 ONX983200 OXT983200 PHP983200 PRL983200 QBH983200 QLD983200 QUZ983200 REV983200 ROR983200 RYN983200 SIJ983200 SSF983200 TCB983200 TLX983200 TVT983200 UFP983200 UPL983200 UZH983200 VJD983200 VSZ983200 WCV983200 WMR983200 WWN983200 AL81 AH81 KG81 UC81 ADY81 ANU81 AXQ81 BHM81 BRI81 CBE81 CLA81 CUW81 DES81 DOO81 DYK81 EIG81 ESC81 FBY81 FLU81 FVQ81 GFM81 GPI81 GZE81 HJA81 HSW81 ICS81 IMO81 IWK81 JGG81 JQC81 JZY81 KJU81 KTQ81 LDM81 LNI81 LXE81 MHA81 MQW81 NAS81 NKO81 NUK81 OEG81 OOC81 OXY81 PHU81 PRQ81 QBM81 QLI81 QVE81 RFA81 ROW81 RYS81 SIO81 SSK81 TCG81 TMC81 TVY81 UFU81 UPQ81 UZM81 VJI81 VTE81 WDA81 WMW81 WWS81 AP81 KK81 UG81 AEC81 ANY81 AXU81 BHQ81 BRM81 CBI81 CLE81 CVA81 DEW81 DOS81 DYO81 EIK81 ESG81 FCC81 FLY81 FVU81 GFQ81 GPM81 GZI81 HJE81 HTA81 ICW81 IMS81 IWO81 JGK81 JQG81 KAC81 KJY81 KTU81 LDQ81 LNM81 LXI81 MHE81 MRA81 NAW81 NKS81 NUO81 OEK81 OOG81 OYC81 PHY81 PRU81 QBQ81 QLM81 QVI81 RFE81 RPA81 RYW81 SIS81 SSO81 TCK81 TMG81 TWC81 UFY81 UPU81 UZQ81 VJM81 VTI81 WDE81 WNA81 WWW81 JY81 TU81 ADQ81 ANM81 AXI81 BHE81 BRA81 CAW81 CKS81 CUO81 DEK81 DOG81 DYC81 EHY81 ERU81 FBQ81 FLM81 FVI81 GFE81 GPA81 GYW81 HIS81 HSO81 ICK81 IMG81 IWC81 JFY81 JPU81 JZQ81 KJM81 KTI81 LDE81 LNA81 LWW81 MGS81 MQO81 NAK81 NKG81 NUC81 ODY81 ONU81 OXQ81 PHM81 PRI81 QBE81 QLA81 QUW81 RES81 ROO81 RYK81 SIG81 SSC81 TBY81 TLU81 TVQ81 UFM81 UPI81 UZE81 VJA81 VSW81 WCS81 WMO81 WWK81 AD81 KC81 TY81 ADU81 ANQ81 AXM81 BHI81 BRE81 CBA81 CKW81 CUS81 DEO81 DOK81 DYG81 EIC81 ERY81 FBU81 FLQ81 FVM81 GFI81 GPE81 GZA81 HIW81 HSS81 ICO81 IMK81 IWG81 JGC81 JPY81 JZU81 KJQ81 KTM81 LDI81 LNE81 LXA81 MGW81 MQS81 NAO81 NKK81 NUG81 OEC81 ONY81 OXU81 PHQ81 PRM81 QBI81 QLE81 QVA81 REW81 ROS81 RYO81 SIK81 SSG81 TCC81 TLY81 TVU81 UFQ81 UPM81 UZI81 VJE81 VTA81 WCW81 WMS81 WWO81 WWT181 WDB181 JZ124 TV124 ADR124 ANN124 AXJ124 BHF124 BRB124 CAX124 CKT124 CUP124 DEL124 DOH124 DYD124 EHZ124 ERV124 FBR124 FLN124 FVJ124 GFF124 GPB124 GYX124 HIT124 HSP124 ICL124 IMH124 IWD124 JFZ124 JPV124 JZR124 KJN124 KTJ124 LDF124 LNB124 LWX124 MGT124 MQP124 NAL124 NKH124 NUD124 ODZ124 ONV124 OXR124 PHN124 PRJ124 QBF124 QLB124 QUX124 RET124 ROP124 RYL124 SIH124 SSD124 TBZ124 TLV124 TVR124 UFN124 UPJ124 UZF124 VJB124 VSX124 WCT124 WMP124 WWL124 WMX181 KD124 TZ124 ADV124 ANR124 AXN124 BHJ124 BRF124 CBB124 CKX124 CUT124 DEP124 DOL124 DYH124 EID124 ERZ124 FBV124 FLR124 FVN124 GFJ124 GPF124 GZB124 HIX124 HST124 ICP124 IML124 IWH124 JGD124 JPZ124 JZV124 KJR124 KTN124 LDJ124 LNF124 LXB124 MGX124 MQT124 NAP124 NKL124 NUH124 OED124 ONZ124 OXV124 PHR124 PRN124 QBJ124 QLF124 QVB124 REX124 ROT124 RYP124 SIL124 SSH124 TCD124 TLZ124 TVV124 UFR124 UPN124 UZJ124 VJF124 VTB124 WCX124 WMT124 WWP124 KH124 UD124 ADZ124 ANV124 AXR124 BHN124 BRJ124 CBF124 CLB124 CUX124 DET124 DOP124 DYL124 EIH124 ESD124 FBZ124 FLV124 FVR124 GFN124 GPJ124 GZF124 HJB124 HSX124 ICT124 IMP124 IWL124 JGH124 JQD124 JZZ124 KJV124 KTR124 LDN124 LNJ124 LXF124 MHB124 MQX124 NAT124 NKP124 NUL124 OEH124 OOD124 OXZ124 PHV124 PRR124 QBN124 QLJ124 QVF124 RFB124 ROX124 RYT124 SIP124 SSL124 TCH124 TMD124 TVZ124 UFV124 UPR124 UZN124 VJJ124 VTF124 WDB124 WMX124 WWT124 AP124 KL124 UH124 AED124 ANZ124 AXV124 BHR124 BRN124 CBJ124 CLF124 CVB124 DEX124 DOT124 DYP124 EIL124 ESH124 FCD124 FLZ124 FVV124 GFR124 GPN124 GZJ124 HJF124 HTB124 ICX124 IMT124 IWP124 JGL124 JQH124 KAD124 KJZ124 KTV124 LDR124 LNN124 LXJ124 MHF124 MRB124 NAX124 NKT124 NUP124 OEL124 OOH124 OYD124 PHZ124 PRV124 QBR124 QLN124 QVJ124 RFF124 RPB124 RYX124 SIT124 SSP124 TCL124 TMH124 TWD124 UFZ124 UPV124 UZR124 VJN124 VTJ124 WDF124 WNB124 WWX124 AH181 KD181 TZ181 ADV181 ANR181 AXN181 BHJ181 BRF181 CBB181 CKX181 CUT181 DEP181 DOL181 DYH181 EID181 ERZ181 FBV181 FLR181 FVN181 GFJ181 GPF181 GZB181 HIX181 HST181 ICP181 IML181 IWH181 JGD181 JPZ181 JZV181 KJR181 KTN181 LDJ181 LNF181 LXB181 MGX181 MQT181 NAP181 NKL181 NUH181 OED181 ONZ181 OXV181 PHR181 PRN181 QBJ181 QLF181 QVB181 REX181 ROT181 RYP181 SIL181 SSH181 TCD181 TLZ181 TVV181 UFR181 UPN181 UZJ181 VJF181 VTB181 WCX181 WMT181 WWP181 AD181 JZ181 TV181 ADR181 ANN181 AXJ181 BHF181 BRB181 CAX181 CKT181 CUP181 DEL181 DOH181 DYD181 EHZ181 ERV181 FBR181 FLN181 FVJ181 GFF181 GPB181 GYX181 HIT181 HSP181 ICL181 IMH181 IWD181 JFZ181 JPV181 JZR181 KJN181 KTJ181 LDF181 LNB181 LWX181 MGT181 MQP181 NAL181 NKH181 NUD181 ODZ181 ONV181 OXR181 PHN181 PRJ181 QBF181 QLB181 QUX181 RET181 ROP181 RYL181 SIH181 SSD181 TBZ181 TLV181 TVR181 UFN181 UPJ181 UZF181 VJB181 VSX181 WCT181 WMP181 WWL181 AL181 KH181 UD181 ADZ181 ANV181 AXR181 BHN181 BRJ181 CBF181 CLB181 CUX181 DET181 DOP181 DYL181 EIH181 ESD181 FBZ181 FLV181 FVR181 GFN181 GPJ181 GZF181 HJB181 HSX181 ICT181 IMP181 IWL181 JGH181 JQD181 JZZ181 KJV181 KTR181 LDN181 LNJ181 LXF181 MHB181 MQX181 NAT181 NKP181 NUL181 OEH181 OOD181 OXZ181 PHV181 PRR181 QBN181 QLJ181 QVF181 RFB181 ROX181 RYT181 SIP181 SSL181 TCH181 TMD181 TVZ181 UFV181 UPR181 UZN181 VJJ181 VTF181 AH124 AD124 AL124 AH184 KG184 UC184 ADY184 ANU184 AXQ184 BHM184 BRI184 CBE184 CLA184 CUW184 DES184 DOO184 DYK184 EIG184 ESC184 FBY184 FLU184 FVQ184 GFM184 GPI184 GZE184 HJA184 HSW184 ICS184 IMO184 IWK184 JGG184 JQC184 JZY184 KJU184 KTQ184 LDM184 LNI184 LXE184 MHA184 MQW184 NAS184 NKO184 NUK184 OEG184 OOC184 OXY184 PHU184 PRQ184 QBM184 QLI184 QVE184 RFA184 ROW184 RYS184 SIO184 SSK184 TCG184 TMC184 TVY184 UFU184 UPQ184 UZM184 VJI184 VTE184 WDA184 WMW184 WWS184 AP184 KK184 UG184 AEC184 ANY184 AXU184 BHQ184 BRM184 CBI184 CLE184 CVA184 DEW184 DOS184 DYO184 EIK184 ESG184 FCC184 FLY184 FVU184 GFQ184 GPM184 GZI184 HJE184 HTA184 ICW184 IMS184 IWO184 JGK184 JQG184 KAC184 KJY184 KTU184 LDQ184 LNM184 LXI184 MHE184 MRA184 NAW184 NKS184 NUO184 OEK184 OOG184 OYC184 PHY184 PRU184 QBQ184 QLM184 QVI184 RFE184 RPA184 RYW184 SIS184 SSO184 TCK184 TMG184 TWC184 UFY184 UPU184 UZQ184 VJM184 VTI184 WDE184 WNA184 WWW184 AD184 JY184 TU184 ADQ184 ANM184 AXI184 BHE184 BRA184 CAW184 CKS184 CUO184 DEK184 DOG184 DYC184 EHY184 ERU184 FBQ184 FLM184 FVI184 GFE184 GPA184 GYW184 HIS184 HSO184 ICK184 IMG184 IWC184 JFY184 JPU184 JZQ184 KJM184 KTI184 LDE184 LNA184 LWW184 MGS184 MQO184 NAK184 NKG184 NUC184 ODY184 ONU184 OXQ184 PHM184 PRI184 QBE184 QLA184 QUW184 RES184 ROO184 RYK184 SIG184 SSC184 TBY184 TLU184 TVQ184 UFM184 UPI184 UZE184 VJA184 VSW184 WCS184 WMO184 WWK184 KC184 TY184 ADU184 ANQ184 AXM184 BHI184 BRE184 CBA184 CKW184 CUS184 DEO184 DOK184 DYG184 EIC184 ERY184 FBU184 FLQ184 FVM184 GFI184 GPE184 GZA184 HIW184 HSS184 ICO184 IMK184 IWG184 JGC184 JPY184 JZU184 KJQ184 KTM184 LDI184 LNE184 LXA184 MGW184 MQS184 NAO184 NKK184 NUG184 OEC184 ONY184 OXU184 PHQ184 PRM184 QBI184 QLE184 QVA184 REW184 ROS184 RYO184 SIK184 SSG184 TCC184 TLY184 TVU184 UFQ184 UPM184 UZI184 VJE184 VTA184 WCW184 WMS184 WWO184</xm:sqref>
        </x14:dataValidation>
        <x14:dataValidation type="list" showInputMessage="1" showErrorMessage="1">
          <x14:formula1>
            <xm:f>data2!$A$2:$A$49</xm:f>
          </x14:formula1>
          <xm:sqref>S51:X51 S74:X74</xm:sqref>
        </x14:dataValidation>
        <x14:dataValidation type="list" allowBlank="1" showInputMessage="1">
          <x14:formula1>
            <xm:f>data2!$F$2:$F$3</xm:f>
          </x14:formula1>
          <xm:sqref>F60:AQ63 F65:AQ68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DA205"/>
  <sheetViews>
    <sheetView showGridLines="0" view="pageBreakPreview" zoomScale="70" zoomScaleNormal="70" zoomScaleSheetLayoutView="70" workbookViewId="0">
      <selection activeCell="N18" sqref="N18:CB18"/>
    </sheetView>
  </sheetViews>
  <sheetFormatPr defaultColWidth="2.625" defaultRowHeight="13.5"/>
  <cols>
    <col min="1" max="4" width="2.625" style="99"/>
    <col min="5" max="5" width="2.5" style="99" customWidth="1"/>
    <col min="6" max="19" width="2.625" style="99"/>
    <col min="20" max="20" width="3.375" style="99" bestFit="1" customWidth="1"/>
    <col min="21" max="40" width="2.625" style="99"/>
    <col min="41" max="41" width="2.625" style="98"/>
    <col min="42" max="42" width="2.625" style="98" customWidth="1"/>
    <col min="43" max="44" width="2.625" style="98"/>
    <col min="45" max="45" width="2.625" style="98" customWidth="1"/>
    <col min="46" max="78" width="2.625" style="98"/>
    <col min="79" max="83" width="2.625" style="98" customWidth="1"/>
    <col min="84" max="84" width="2.625" style="98"/>
    <col min="85" max="86" width="2.625" style="98" customWidth="1"/>
    <col min="87" max="92" width="2.625" style="99" customWidth="1"/>
    <col min="93" max="93" width="7.25" style="295" hidden="1" customWidth="1"/>
    <col min="94" max="96" width="7.25" style="296" hidden="1" customWidth="1"/>
    <col min="97" max="105" width="2.625" style="296" hidden="1" customWidth="1"/>
    <col min="106" max="113" width="2.625" style="99" customWidth="1"/>
    <col min="114" max="123" width="2.625" style="99"/>
    <col min="124" max="126" width="2.625" style="99" customWidth="1"/>
    <col min="127" max="16384" width="2.625" style="99"/>
  </cols>
  <sheetData>
    <row r="1" spans="1:105" ht="28.5" customHeight="1">
      <c r="A1" s="96" t="s">
        <v>535</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row>
    <row r="2" spans="1:105" ht="19.5" customHeight="1">
      <c r="A2" s="100"/>
      <c r="B2" s="100"/>
      <c r="C2" s="100"/>
      <c r="D2" s="100"/>
      <c r="E2" s="100"/>
      <c r="F2" s="100"/>
      <c r="G2" s="100"/>
      <c r="H2" s="100"/>
      <c r="I2" s="100"/>
      <c r="J2" s="100"/>
      <c r="K2" s="100"/>
      <c r="L2" s="100"/>
      <c r="M2" s="100"/>
      <c r="N2" s="100"/>
      <c r="O2" s="100"/>
      <c r="P2" s="100"/>
      <c r="Q2" s="531" t="s">
        <v>85</v>
      </c>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c r="BA2" s="531"/>
      <c r="BB2" s="531"/>
      <c r="BC2" s="531"/>
      <c r="BD2" s="531"/>
      <c r="BE2" s="531"/>
      <c r="BF2" s="531"/>
      <c r="BG2" s="531"/>
      <c r="BH2" s="531"/>
      <c r="BI2" s="531"/>
      <c r="BJ2" s="531"/>
      <c r="BK2" s="531"/>
      <c r="BL2" s="531"/>
      <c r="BM2" s="101"/>
      <c r="BN2" s="101"/>
      <c r="BO2" s="101"/>
      <c r="BP2" s="101"/>
      <c r="BQ2" s="101"/>
      <c r="BR2" s="101"/>
      <c r="BS2" s="101"/>
      <c r="BT2" s="101"/>
      <c r="BU2" s="102"/>
      <c r="BV2" s="102"/>
      <c r="BW2" s="103"/>
      <c r="BX2" s="102"/>
      <c r="BY2" s="102"/>
      <c r="BZ2" s="104"/>
      <c r="CA2" s="102"/>
      <c r="CB2" s="103"/>
      <c r="CC2" s="105"/>
      <c r="CD2" s="105"/>
      <c r="CE2" s="105"/>
      <c r="CF2" s="105"/>
      <c r="CG2" s="105"/>
    </row>
    <row r="3" spans="1:105" ht="18.75">
      <c r="A3" s="106"/>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8"/>
      <c r="AP3" s="108"/>
      <c r="AQ3" s="108"/>
      <c r="CB3" s="109"/>
    </row>
    <row r="4" spans="1:105" ht="18.75">
      <c r="A4" s="106"/>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8"/>
      <c r="AP4" s="108"/>
      <c r="AQ4" s="108"/>
      <c r="CB4" s="109"/>
    </row>
    <row r="5" spans="1:105" ht="28.5" customHeight="1">
      <c r="A5" s="555" t="s">
        <v>537</v>
      </c>
      <c r="B5" s="532"/>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532"/>
      <c r="AJ5" s="532"/>
      <c r="AK5" s="532"/>
      <c r="AL5" s="532"/>
      <c r="AM5" s="532"/>
      <c r="AN5" s="532"/>
      <c r="AO5" s="532"/>
      <c r="AP5" s="532"/>
      <c r="AQ5" s="532"/>
      <c r="AR5" s="532"/>
      <c r="AS5" s="532"/>
      <c r="AT5" s="532"/>
      <c r="AU5" s="532"/>
      <c r="AV5" s="532"/>
      <c r="AW5" s="532"/>
      <c r="AX5" s="532"/>
      <c r="AY5" s="532"/>
      <c r="AZ5" s="532"/>
      <c r="BA5" s="532"/>
      <c r="BB5" s="532"/>
      <c r="BC5" s="532"/>
      <c r="BD5" s="532"/>
      <c r="BE5" s="532"/>
      <c r="BF5" s="532"/>
      <c r="BG5" s="532"/>
      <c r="BH5" s="532"/>
      <c r="BI5" s="532"/>
      <c r="BJ5" s="532"/>
      <c r="BK5" s="532"/>
      <c r="BL5" s="532"/>
      <c r="BM5" s="532"/>
      <c r="BN5" s="532"/>
      <c r="BO5" s="532"/>
      <c r="BP5" s="532"/>
      <c r="BQ5" s="532"/>
      <c r="BR5" s="532"/>
      <c r="BS5" s="532"/>
      <c r="BT5" s="532"/>
      <c r="BU5" s="532"/>
      <c r="BV5" s="532"/>
      <c r="BW5" s="532"/>
      <c r="BX5" s="532"/>
      <c r="BY5" s="532"/>
      <c r="BZ5" s="532"/>
      <c r="CA5" s="532"/>
      <c r="CB5" s="532"/>
    </row>
    <row r="6" spans="1:105" ht="19.5" customHeight="1">
      <c r="A6" s="532" t="s">
        <v>552</v>
      </c>
      <c r="B6" s="532"/>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532"/>
      <c r="AK6" s="532"/>
      <c r="AL6" s="532"/>
      <c r="AM6" s="532"/>
      <c r="AN6" s="532"/>
      <c r="AO6" s="532"/>
      <c r="AP6" s="532"/>
      <c r="AQ6" s="532"/>
      <c r="AR6" s="532"/>
      <c r="AS6" s="532"/>
      <c r="AT6" s="532"/>
      <c r="AU6" s="532"/>
      <c r="AV6" s="532"/>
      <c r="AW6" s="532"/>
      <c r="AX6" s="532"/>
      <c r="AY6" s="532"/>
      <c r="AZ6" s="532"/>
      <c r="BA6" s="532"/>
      <c r="BB6" s="532"/>
      <c r="BC6" s="532"/>
      <c r="BD6" s="532"/>
      <c r="BE6" s="532"/>
      <c r="BF6" s="532"/>
      <c r="BG6" s="532"/>
      <c r="BH6" s="532"/>
      <c r="BI6" s="532"/>
      <c r="BJ6" s="532"/>
      <c r="BK6" s="532"/>
      <c r="BL6" s="532"/>
      <c r="BM6" s="532"/>
      <c r="BN6" s="532"/>
      <c r="BO6" s="532"/>
      <c r="BP6" s="532"/>
      <c r="BQ6" s="532"/>
      <c r="BR6" s="532"/>
      <c r="BS6" s="532"/>
      <c r="BT6" s="532"/>
      <c r="BU6" s="532"/>
      <c r="BV6" s="532"/>
      <c r="BW6" s="532"/>
      <c r="BX6" s="532"/>
      <c r="BY6" s="532"/>
      <c r="BZ6" s="532"/>
      <c r="CA6" s="532"/>
      <c r="CB6" s="532"/>
    </row>
    <row r="7" spans="1:105" ht="19.5" customHeight="1">
      <c r="A7" s="110"/>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row>
    <row r="8" spans="1:105" ht="18.75" customHeight="1">
      <c r="A8" s="111"/>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2"/>
      <c r="AP8" s="113"/>
      <c r="AQ8" s="112"/>
      <c r="AR8" s="113"/>
      <c r="AS8" s="112"/>
      <c r="AT8" s="113"/>
      <c r="AU8" s="112"/>
      <c r="AV8" s="113"/>
      <c r="AW8" s="112"/>
      <c r="AX8" s="113"/>
      <c r="AY8" s="112"/>
      <c r="AZ8" s="113"/>
      <c r="BA8" s="112"/>
      <c r="BB8" s="113"/>
      <c r="BC8" s="112"/>
      <c r="BD8" s="113"/>
      <c r="BE8" s="112"/>
      <c r="BF8" s="113"/>
      <c r="BG8" s="112"/>
      <c r="BH8" s="113"/>
      <c r="BI8" s="112"/>
      <c r="BJ8" s="113"/>
      <c r="BK8" s="112"/>
      <c r="BL8" s="113"/>
      <c r="BM8" s="112"/>
      <c r="BN8" s="113"/>
      <c r="BO8" s="112"/>
      <c r="BP8" s="113"/>
      <c r="BQ8" s="112"/>
      <c r="BR8" s="113"/>
      <c r="BS8" s="112"/>
      <c r="BT8" s="113"/>
      <c r="BU8" s="112"/>
      <c r="BV8" s="113"/>
      <c r="BW8" s="112"/>
      <c r="BX8" s="113"/>
      <c r="BY8" s="112"/>
      <c r="BZ8" s="113"/>
      <c r="CA8" s="112"/>
      <c r="CB8" s="113"/>
    </row>
    <row r="9" spans="1:105" ht="29.25" customHeight="1">
      <c r="A9" s="533" t="s">
        <v>69</v>
      </c>
      <c r="B9" s="533"/>
      <c r="C9" s="533"/>
      <c r="D9" s="533"/>
      <c r="E9" s="533"/>
      <c r="F9" s="533"/>
      <c r="G9" s="533"/>
      <c r="H9" s="533"/>
      <c r="I9" s="533"/>
      <c r="J9" s="533"/>
      <c r="K9" s="533"/>
      <c r="L9" s="533"/>
      <c r="M9" s="533"/>
      <c r="N9" s="533"/>
      <c r="O9" s="533"/>
      <c r="P9" s="533"/>
      <c r="Q9" s="533"/>
      <c r="R9" s="533"/>
      <c r="S9" s="533"/>
      <c r="T9" s="114"/>
      <c r="U9" s="114"/>
      <c r="V9" s="114"/>
      <c r="W9" s="114"/>
      <c r="X9" s="114"/>
      <c r="Y9" s="114"/>
      <c r="Z9" s="114"/>
      <c r="AA9" s="114"/>
      <c r="AB9" s="114"/>
      <c r="AC9" s="114"/>
      <c r="AD9" s="114"/>
      <c r="AE9" s="114"/>
      <c r="AF9" s="114"/>
      <c r="AG9" s="114"/>
      <c r="AH9" s="114"/>
      <c r="AI9" s="114"/>
      <c r="AJ9" s="114"/>
      <c r="AK9" s="114"/>
      <c r="AL9" s="114"/>
      <c r="AM9" s="115"/>
      <c r="AN9" s="115"/>
      <c r="AO9" s="116"/>
      <c r="AP9" s="116"/>
      <c r="AQ9" s="117"/>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9"/>
      <c r="CD9" s="119"/>
      <c r="CE9" s="119"/>
      <c r="CF9" s="119"/>
      <c r="CG9" s="119"/>
      <c r="CH9" s="119"/>
    </row>
    <row r="10" spans="1:105" ht="30" customHeight="1">
      <c r="A10" s="120"/>
      <c r="B10" s="679" t="s">
        <v>530</v>
      </c>
      <c r="C10" s="680"/>
      <c r="D10" s="680"/>
      <c r="E10" s="680"/>
      <c r="F10" s="680"/>
      <c r="G10" s="680"/>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0"/>
      <c r="AY10" s="680"/>
      <c r="AZ10" s="680"/>
      <c r="BA10" s="680"/>
      <c r="BB10" s="680"/>
      <c r="BC10" s="680"/>
      <c r="BD10" s="680"/>
      <c r="BE10" s="680"/>
      <c r="BF10" s="680"/>
      <c r="BG10" s="680"/>
      <c r="BH10" s="680"/>
      <c r="BI10" s="680"/>
      <c r="BJ10" s="680"/>
      <c r="BK10" s="680"/>
      <c r="BL10" s="680"/>
      <c r="BM10" s="680"/>
      <c r="BN10" s="680"/>
      <c r="BO10" s="680"/>
      <c r="BP10" s="680"/>
      <c r="BQ10" s="680"/>
      <c r="BR10" s="680"/>
      <c r="BS10" s="680"/>
      <c r="BT10" s="680"/>
      <c r="BU10" s="680"/>
      <c r="BV10" s="680"/>
      <c r="BW10" s="680"/>
      <c r="BX10" s="680"/>
      <c r="BY10" s="680"/>
      <c r="BZ10" s="680"/>
      <c r="CA10" s="680"/>
      <c r="CB10" s="681"/>
      <c r="CC10" s="119"/>
      <c r="CD10" s="119"/>
      <c r="CE10" s="119"/>
      <c r="CF10" s="119"/>
      <c r="CG10" s="119"/>
      <c r="CH10" s="119"/>
    </row>
    <row r="11" spans="1:105" ht="30" customHeight="1">
      <c r="A11" s="121"/>
      <c r="B11" s="534" t="s">
        <v>70</v>
      </c>
      <c r="C11" s="535"/>
      <c r="D11" s="535"/>
      <c r="E11" s="535"/>
      <c r="F11" s="535"/>
      <c r="G11" s="535"/>
      <c r="H11" s="535"/>
      <c r="I11" s="535"/>
      <c r="J11" s="535"/>
      <c r="K11" s="535"/>
      <c r="L11" s="535"/>
      <c r="M11" s="536"/>
      <c r="N11" s="537" t="str">
        <f>IF(ＺＥＢプランナー登録申請書!F46="","",ＺＥＢプランナー登録申請書!F46)</f>
        <v/>
      </c>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8"/>
      <c r="AY11" s="528"/>
      <c r="AZ11" s="528"/>
      <c r="BA11" s="528"/>
      <c r="BB11" s="528"/>
      <c r="BC11" s="528"/>
      <c r="BD11" s="528"/>
      <c r="BE11" s="528"/>
      <c r="BF11" s="528"/>
      <c r="BG11" s="528"/>
      <c r="BH11" s="528"/>
      <c r="BI11" s="528"/>
      <c r="BJ11" s="528"/>
      <c r="BK11" s="528"/>
      <c r="BL11" s="528"/>
      <c r="BM11" s="528"/>
      <c r="BN11" s="528"/>
      <c r="BO11" s="528"/>
      <c r="BP11" s="528"/>
      <c r="BQ11" s="528"/>
      <c r="BR11" s="528"/>
      <c r="BS11" s="528"/>
      <c r="BT11" s="528"/>
      <c r="BU11" s="528"/>
      <c r="BV11" s="528"/>
      <c r="BW11" s="528"/>
      <c r="BX11" s="528"/>
      <c r="BY11" s="528"/>
      <c r="BZ11" s="528"/>
      <c r="CA11" s="528"/>
      <c r="CB11" s="529"/>
      <c r="CC11" s="122"/>
      <c r="CD11" s="122"/>
      <c r="CE11" s="122"/>
      <c r="CF11" s="122"/>
      <c r="CG11" s="122"/>
    </row>
    <row r="12" spans="1:105" ht="30" customHeight="1">
      <c r="A12" s="121"/>
      <c r="B12" s="534" t="s">
        <v>71</v>
      </c>
      <c r="C12" s="535"/>
      <c r="D12" s="535"/>
      <c r="E12" s="535"/>
      <c r="F12" s="535"/>
      <c r="G12" s="535"/>
      <c r="H12" s="535"/>
      <c r="I12" s="535"/>
      <c r="J12" s="535"/>
      <c r="K12" s="535"/>
      <c r="L12" s="535"/>
      <c r="M12" s="536"/>
      <c r="N12" s="537" t="str">
        <f>IF(ＺＥＢプランナー登録申請書!S51="","",ＺＥＢプランナー登録申請書!S51)</f>
        <v>--選択--</v>
      </c>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8"/>
      <c r="AY12" s="528"/>
      <c r="AZ12" s="528"/>
      <c r="BA12" s="528"/>
      <c r="BB12" s="528"/>
      <c r="BC12" s="528"/>
      <c r="BD12" s="528"/>
      <c r="BE12" s="528"/>
      <c r="BF12" s="528"/>
      <c r="BG12" s="528"/>
      <c r="BH12" s="528"/>
      <c r="BI12" s="528"/>
      <c r="BJ12" s="528"/>
      <c r="BK12" s="528"/>
      <c r="BL12" s="528"/>
      <c r="BM12" s="528"/>
      <c r="BN12" s="528"/>
      <c r="BO12" s="528"/>
      <c r="BP12" s="528"/>
      <c r="BQ12" s="528"/>
      <c r="BR12" s="528"/>
      <c r="BS12" s="528"/>
      <c r="BT12" s="528"/>
      <c r="BU12" s="528"/>
      <c r="BV12" s="528"/>
      <c r="BW12" s="528"/>
      <c r="BX12" s="528"/>
      <c r="BY12" s="528"/>
      <c r="BZ12" s="528"/>
      <c r="CA12" s="528"/>
      <c r="CB12" s="529"/>
      <c r="CC12" s="122"/>
      <c r="CD12" s="122"/>
      <c r="CE12" s="122"/>
      <c r="CF12" s="122"/>
      <c r="CG12" s="122"/>
    </row>
    <row r="13" spans="1:105" ht="30" customHeight="1">
      <c r="A13" s="121"/>
      <c r="B13" s="564" t="s">
        <v>72</v>
      </c>
      <c r="C13" s="565"/>
      <c r="D13" s="565"/>
      <c r="E13" s="565"/>
      <c r="F13" s="565"/>
      <c r="G13" s="565"/>
      <c r="H13" s="565"/>
      <c r="I13" s="565"/>
      <c r="J13" s="565"/>
      <c r="K13" s="565"/>
      <c r="L13" s="565"/>
      <c r="M13" s="566"/>
      <c r="N13" s="538" t="s">
        <v>59</v>
      </c>
      <c r="O13" s="539"/>
      <c r="P13" s="539"/>
      <c r="Q13" s="539"/>
      <c r="R13" s="539"/>
      <c r="S13" s="550" t="str">
        <f>IF(CO13=TRUE,CS13,"")</f>
        <v/>
      </c>
      <c r="T13" s="550"/>
      <c r="U13" s="550"/>
      <c r="V13" s="550"/>
      <c r="W13" s="550"/>
      <c r="X13" s="550"/>
      <c r="Y13" s="550"/>
      <c r="Z13" s="550"/>
      <c r="AA13" s="550"/>
      <c r="AB13" s="550"/>
      <c r="AC13" s="550"/>
      <c r="AD13" s="550"/>
      <c r="AE13" s="550"/>
      <c r="AF13" s="550"/>
      <c r="AG13" s="550"/>
      <c r="AH13" s="551"/>
      <c r="AI13" s="544" t="s">
        <v>60</v>
      </c>
      <c r="AJ13" s="545"/>
      <c r="AK13" s="545"/>
      <c r="AL13" s="545"/>
      <c r="AM13" s="545"/>
      <c r="AN13" s="550" t="str">
        <f>IF(CP13=TRUE,CV13,"")</f>
        <v/>
      </c>
      <c r="AO13" s="550"/>
      <c r="AP13" s="550"/>
      <c r="AQ13" s="550"/>
      <c r="AR13" s="550"/>
      <c r="AS13" s="550"/>
      <c r="AT13" s="550"/>
      <c r="AU13" s="550"/>
      <c r="AV13" s="550"/>
      <c r="AW13" s="550"/>
      <c r="AX13" s="550"/>
      <c r="AY13" s="550"/>
      <c r="AZ13" s="550"/>
      <c r="BA13" s="550"/>
      <c r="BB13" s="550"/>
      <c r="BC13" s="550"/>
      <c r="BD13" s="550"/>
      <c r="BE13" s="551"/>
      <c r="BF13" s="544" t="s">
        <v>317</v>
      </c>
      <c r="BG13" s="545"/>
      <c r="BH13" s="545"/>
      <c r="BI13" s="545"/>
      <c r="BJ13" s="545"/>
      <c r="BK13" s="550" t="str">
        <f>IF(CQ13=TRUE,DA13,"")</f>
        <v/>
      </c>
      <c r="BL13" s="550"/>
      <c r="BM13" s="550"/>
      <c r="BN13" s="550"/>
      <c r="BO13" s="550"/>
      <c r="BP13" s="550"/>
      <c r="BQ13" s="550"/>
      <c r="BR13" s="550"/>
      <c r="BS13" s="550"/>
      <c r="BT13" s="550"/>
      <c r="BU13" s="550"/>
      <c r="BV13" s="550"/>
      <c r="BW13" s="550"/>
      <c r="BX13" s="550"/>
      <c r="BY13" s="550"/>
      <c r="BZ13" s="550"/>
      <c r="CA13" s="550"/>
      <c r="CB13" s="551"/>
      <c r="CC13" s="123"/>
      <c r="CH13" s="99"/>
      <c r="CO13" s="297" t="b">
        <v>0</v>
      </c>
      <c r="CP13" s="298" t="b">
        <v>0</v>
      </c>
      <c r="CQ13" s="298" t="b">
        <v>0</v>
      </c>
      <c r="CS13" s="296" t="s">
        <v>305</v>
      </c>
      <c r="CV13" s="296" t="s">
        <v>306</v>
      </c>
      <c r="DA13" s="296" t="s">
        <v>311</v>
      </c>
    </row>
    <row r="14" spans="1:105" ht="30" customHeight="1">
      <c r="A14" s="121"/>
      <c r="B14" s="567"/>
      <c r="C14" s="568"/>
      <c r="D14" s="568"/>
      <c r="E14" s="568"/>
      <c r="F14" s="568"/>
      <c r="G14" s="568"/>
      <c r="H14" s="568"/>
      <c r="I14" s="568"/>
      <c r="J14" s="568"/>
      <c r="K14" s="568"/>
      <c r="L14" s="568"/>
      <c r="M14" s="569"/>
      <c r="N14" s="540"/>
      <c r="O14" s="541"/>
      <c r="P14" s="541"/>
      <c r="Q14" s="541"/>
      <c r="R14" s="541"/>
      <c r="S14" s="550" t="str">
        <f>IF(CO14=TRUE,CS14,"")</f>
        <v/>
      </c>
      <c r="T14" s="550"/>
      <c r="U14" s="550"/>
      <c r="V14" s="550"/>
      <c r="W14" s="550"/>
      <c r="X14" s="550"/>
      <c r="Y14" s="550"/>
      <c r="Z14" s="550"/>
      <c r="AA14" s="550"/>
      <c r="AB14" s="550"/>
      <c r="AC14" s="550"/>
      <c r="AD14" s="550"/>
      <c r="AE14" s="550"/>
      <c r="AF14" s="550"/>
      <c r="AG14" s="550"/>
      <c r="AH14" s="551"/>
      <c r="AI14" s="546"/>
      <c r="AJ14" s="547"/>
      <c r="AK14" s="547"/>
      <c r="AL14" s="547"/>
      <c r="AM14" s="547"/>
      <c r="AN14" s="550" t="str">
        <f>IF(CP14=TRUE,CV14,"")</f>
        <v/>
      </c>
      <c r="AO14" s="550"/>
      <c r="AP14" s="550"/>
      <c r="AQ14" s="550"/>
      <c r="AR14" s="550"/>
      <c r="AS14" s="550"/>
      <c r="AT14" s="550"/>
      <c r="AU14" s="550"/>
      <c r="AV14" s="550"/>
      <c r="AW14" s="550"/>
      <c r="AX14" s="550"/>
      <c r="AY14" s="550"/>
      <c r="AZ14" s="550"/>
      <c r="BA14" s="550"/>
      <c r="BB14" s="550"/>
      <c r="BC14" s="550"/>
      <c r="BD14" s="550"/>
      <c r="BE14" s="551"/>
      <c r="BF14" s="546"/>
      <c r="BG14" s="547"/>
      <c r="BH14" s="547"/>
      <c r="BI14" s="547"/>
      <c r="BJ14" s="547"/>
      <c r="BK14" s="550" t="str">
        <f>IF(CQ14=TRUE,DA14,"")</f>
        <v/>
      </c>
      <c r="BL14" s="550"/>
      <c r="BM14" s="550"/>
      <c r="BN14" s="550"/>
      <c r="BO14" s="550"/>
      <c r="BP14" s="550"/>
      <c r="BQ14" s="550"/>
      <c r="BR14" s="550"/>
      <c r="BS14" s="550"/>
      <c r="BT14" s="550"/>
      <c r="BU14" s="550"/>
      <c r="BV14" s="550"/>
      <c r="BW14" s="550"/>
      <c r="BX14" s="550"/>
      <c r="BY14" s="550"/>
      <c r="BZ14" s="550"/>
      <c r="CA14" s="550"/>
      <c r="CB14" s="551"/>
      <c r="CC14" s="123"/>
      <c r="CH14" s="99"/>
      <c r="CO14" s="297" t="b">
        <v>0</v>
      </c>
      <c r="CP14" s="298" t="b">
        <v>0</v>
      </c>
      <c r="CQ14" s="298" t="b">
        <v>0</v>
      </c>
      <c r="CS14" s="296" t="s">
        <v>304</v>
      </c>
      <c r="CV14" s="296" t="s">
        <v>307</v>
      </c>
      <c r="DA14" s="296" t="s">
        <v>313</v>
      </c>
    </row>
    <row r="15" spans="1:105" ht="30" customHeight="1">
      <c r="A15" s="121"/>
      <c r="B15" s="570"/>
      <c r="C15" s="571"/>
      <c r="D15" s="571"/>
      <c r="E15" s="571"/>
      <c r="F15" s="571"/>
      <c r="G15" s="571"/>
      <c r="H15" s="571"/>
      <c r="I15" s="571"/>
      <c r="J15" s="571"/>
      <c r="K15" s="571"/>
      <c r="L15" s="571"/>
      <c r="M15" s="572"/>
      <c r="N15" s="542"/>
      <c r="O15" s="543"/>
      <c r="P15" s="543"/>
      <c r="Q15" s="543"/>
      <c r="R15" s="543"/>
      <c r="S15" s="550" t="str">
        <f>IF(CO15=TRUE,CS15,"")</f>
        <v/>
      </c>
      <c r="T15" s="550"/>
      <c r="U15" s="550"/>
      <c r="V15" s="550"/>
      <c r="W15" s="550"/>
      <c r="X15" s="550"/>
      <c r="Y15" s="550"/>
      <c r="Z15" s="550"/>
      <c r="AA15" s="550"/>
      <c r="AB15" s="550"/>
      <c r="AC15" s="550"/>
      <c r="AD15" s="550"/>
      <c r="AE15" s="550"/>
      <c r="AF15" s="550"/>
      <c r="AG15" s="550"/>
      <c r="AH15" s="551"/>
      <c r="AI15" s="548"/>
      <c r="AJ15" s="549"/>
      <c r="AK15" s="549"/>
      <c r="AL15" s="549"/>
      <c r="AM15" s="549"/>
      <c r="AN15" s="550" t="str">
        <f>IF(CP15=TRUE,CV15,"")</f>
        <v/>
      </c>
      <c r="AO15" s="550"/>
      <c r="AP15" s="550"/>
      <c r="AQ15" s="550"/>
      <c r="AR15" s="550"/>
      <c r="AS15" s="550"/>
      <c r="AT15" s="550"/>
      <c r="AU15" s="550"/>
      <c r="AV15" s="550"/>
      <c r="AW15" s="550"/>
      <c r="AX15" s="550"/>
      <c r="AY15" s="550"/>
      <c r="AZ15" s="550"/>
      <c r="BA15" s="550"/>
      <c r="BB15" s="550"/>
      <c r="BC15" s="550"/>
      <c r="BD15" s="550"/>
      <c r="BE15" s="551"/>
      <c r="BF15" s="548"/>
      <c r="BG15" s="549"/>
      <c r="BH15" s="549"/>
      <c r="BI15" s="549"/>
      <c r="BJ15" s="549"/>
      <c r="BK15" s="550" t="str">
        <f>IF(CQ15=TRUE,DA15,"")</f>
        <v/>
      </c>
      <c r="BL15" s="550"/>
      <c r="BM15" s="550"/>
      <c r="BN15" s="550"/>
      <c r="BO15" s="550"/>
      <c r="BP15" s="550"/>
      <c r="BQ15" s="550"/>
      <c r="BR15" s="550"/>
      <c r="BS15" s="550"/>
      <c r="BT15" s="550"/>
      <c r="BU15" s="550"/>
      <c r="BV15" s="550"/>
      <c r="BW15" s="550"/>
      <c r="BX15" s="550"/>
      <c r="BY15" s="550"/>
      <c r="BZ15" s="550"/>
      <c r="CA15" s="550"/>
      <c r="CB15" s="551"/>
      <c r="CC15" s="123"/>
      <c r="CH15" s="99"/>
      <c r="CO15" s="297" t="b">
        <v>0</v>
      </c>
      <c r="CP15" s="298" t="b">
        <v>0</v>
      </c>
      <c r="CQ15" s="298" t="b">
        <v>0</v>
      </c>
      <c r="CS15" s="299" t="s">
        <v>308</v>
      </c>
      <c r="CT15" s="299"/>
      <c r="CU15" s="299"/>
      <c r="CV15" s="299" t="s">
        <v>309</v>
      </c>
      <c r="CW15" s="299"/>
      <c r="CX15" s="299"/>
      <c r="DA15" s="296" t="s">
        <v>315</v>
      </c>
    </row>
    <row r="16" spans="1:105" ht="19.5" customHeight="1">
      <c r="A16" s="121"/>
      <c r="B16" s="124"/>
      <c r="C16" s="124"/>
      <c r="D16" s="124"/>
      <c r="E16" s="124"/>
      <c r="F16" s="124"/>
      <c r="G16" s="124"/>
      <c r="H16" s="124"/>
      <c r="I16" s="124"/>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6"/>
      <c r="AP16" s="126"/>
      <c r="AQ16" s="127"/>
      <c r="AS16" s="12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row>
    <row r="17" spans="1:93" ht="30" customHeight="1">
      <c r="A17" s="120"/>
      <c r="B17" s="679" t="s">
        <v>531</v>
      </c>
      <c r="C17" s="680"/>
      <c r="D17" s="680"/>
      <c r="E17" s="680"/>
      <c r="F17" s="680"/>
      <c r="G17" s="680"/>
      <c r="H17" s="680"/>
      <c r="I17" s="680"/>
      <c r="J17" s="680"/>
      <c r="K17" s="680"/>
      <c r="L17" s="680"/>
      <c r="M17" s="680"/>
      <c r="N17" s="680"/>
      <c r="O17" s="680"/>
      <c r="P17" s="680"/>
      <c r="Q17" s="680"/>
      <c r="R17" s="680"/>
      <c r="S17" s="680"/>
      <c r="T17" s="680"/>
      <c r="U17" s="680"/>
      <c r="V17" s="680"/>
      <c r="W17" s="680"/>
      <c r="X17" s="680"/>
      <c r="Y17" s="680"/>
      <c r="Z17" s="680"/>
      <c r="AA17" s="680"/>
      <c r="AB17" s="680"/>
      <c r="AC17" s="680"/>
      <c r="AD17" s="680"/>
      <c r="AE17" s="680"/>
      <c r="AF17" s="680"/>
      <c r="AG17" s="680"/>
      <c r="AH17" s="680"/>
      <c r="AI17" s="680"/>
      <c r="AJ17" s="680"/>
      <c r="AK17" s="680"/>
      <c r="AL17" s="680"/>
      <c r="AM17" s="680"/>
      <c r="AN17" s="680"/>
      <c r="AO17" s="680"/>
      <c r="AP17" s="680"/>
      <c r="AQ17" s="680"/>
      <c r="AR17" s="680"/>
      <c r="AS17" s="680"/>
      <c r="AT17" s="680"/>
      <c r="AU17" s="680"/>
      <c r="AV17" s="680"/>
      <c r="AW17" s="680"/>
      <c r="AX17" s="680"/>
      <c r="AY17" s="680"/>
      <c r="AZ17" s="680"/>
      <c r="BA17" s="680"/>
      <c r="BB17" s="680"/>
      <c r="BC17" s="680"/>
      <c r="BD17" s="680"/>
      <c r="BE17" s="680"/>
      <c r="BF17" s="680"/>
      <c r="BG17" s="680"/>
      <c r="BH17" s="680"/>
      <c r="BI17" s="680"/>
      <c r="BJ17" s="680"/>
      <c r="BK17" s="680"/>
      <c r="BL17" s="680"/>
      <c r="BM17" s="680"/>
      <c r="BN17" s="680"/>
      <c r="BO17" s="680"/>
      <c r="BP17" s="680"/>
      <c r="BQ17" s="680"/>
      <c r="BR17" s="680"/>
      <c r="BS17" s="680"/>
      <c r="BT17" s="680"/>
      <c r="BU17" s="680"/>
      <c r="BV17" s="680"/>
      <c r="BW17" s="680"/>
      <c r="BX17" s="680"/>
      <c r="BY17" s="680"/>
      <c r="BZ17" s="680"/>
      <c r="CA17" s="680"/>
      <c r="CB17" s="681"/>
      <c r="CC17" s="119"/>
      <c r="CD17" s="119"/>
      <c r="CE17" s="119"/>
      <c r="CF17" s="119"/>
      <c r="CG17" s="119"/>
      <c r="CH17" s="119"/>
    </row>
    <row r="18" spans="1:93" ht="30" customHeight="1">
      <c r="A18" s="121"/>
      <c r="B18" s="534" t="s">
        <v>503</v>
      </c>
      <c r="C18" s="535"/>
      <c r="D18" s="535"/>
      <c r="E18" s="535"/>
      <c r="F18" s="535"/>
      <c r="G18" s="535"/>
      <c r="H18" s="535"/>
      <c r="I18" s="535"/>
      <c r="J18" s="535"/>
      <c r="K18" s="535"/>
      <c r="L18" s="535"/>
      <c r="M18" s="536"/>
      <c r="N18" s="573"/>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5"/>
    </row>
    <row r="19" spans="1:93" ht="30" customHeight="1">
      <c r="A19" s="121"/>
      <c r="B19" s="564" t="s">
        <v>106</v>
      </c>
      <c r="C19" s="565"/>
      <c r="D19" s="565"/>
      <c r="E19" s="565"/>
      <c r="F19" s="565"/>
      <c r="G19" s="565"/>
      <c r="H19" s="565"/>
      <c r="I19" s="565"/>
      <c r="J19" s="565"/>
      <c r="K19" s="565"/>
      <c r="L19" s="565"/>
      <c r="M19" s="566"/>
      <c r="N19" s="588" t="s">
        <v>323</v>
      </c>
      <c r="O19" s="589"/>
      <c r="P19" s="589"/>
      <c r="Q19" s="589"/>
      <c r="R19" s="589"/>
      <c r="S19" s="587" t="s">
        <v>421</v>
      </c>
      <c r="T19" s="587"/>
      <c r="U19" s="587"/>
      <c r="V19" s="587"/>
      <c r="W19" s="587"/>
      <c r="X19" s="587"/>
      <c r="Y19" s="587"/>
      <c r="Z19" s="588" t="s">
        <v>324</v>
      </c>
      <c r="AA19" s="589"/>
      <c r="AB19" s="589"/>
      <c r="AC19" s="589"/>
      <c r="AD19" s="589"/>
      <c r="AE19" s="585"/>
      <c r="AF19" s="585"/>
      <c r="AG19" s="585"/>
      <c r="AH19" s="585"/>
      <c r="AI19" s="585"/>
      <c r="AJ19" s="585"/>
      <c r="AK19" s="585"/>
      <c r="AL19" s="585"/>
      <c r="AM19" s="585"/>
      <c r="AN19" s="585"/>
      <c r="AO19" s="585"/>
      <c r="AP19" s="585"/>
      <c r="AQ19" s="585"/>
      <c r="AR19" s="585"/>
      <c r="AS19" s="585"/>
      <c r="AT19" s="585"/>
      <c r="AU19" s="585"/>
      <c r="AV19" s="585"/>
      <c r="AW19" s="585"/>
      <c r="AX19" s="585"/>
      <c r="AY19" s="585"/>
      <c r="AZ19" s="585"/>
      <c r="BA19" s="585"/>
      <c r="BB19" s="585"/>
      <c r="BC19" s="585"/>
      <c r="BD19" s="585"/>
      <c r="BE19" s="585"/>
      <c r="BF19" s="585"/>
      <c r="BG19" s="585"/>
      <c r="BH19" s="585"/>
      <c r="BI19" s="585"/>
      <c r="BJ19" s="585"/>
      <c r="BK19" s="585"/>
      <c r="BL19" s="585"/>
      <c r="BM19" s="585"/>
      <c r="BN19" s="585"/>
      <c r="BO19" s="585"/>
      <c r="BP19" s="585"/>
      <c r="BQ19" s="585"/>
      <c r="BR19" s="585"/>
      <c r="BS19" s="585"/>
      <c r="BT19" s="585"/>
      <c r="BU19" s="585"/>
      <c r="BV19" s="585"/>
      <c r="BW19" s="585"/>
      <c r="BX19" s="585"/>
      <c r="BY19" s="585"/>
      <c r="BZ19" s="585"/>
      <c r="CA19" s="585"/>
      <c r="CB19" s="586"/>
    </row>
    <row r="20" spans="1:93" ht="30" customHeight="1">
      <c r="A20" s="121"/>
      <c r="B20" s="570"/>
      <c r="C20" s="571"/>
      <c r="D20" s="571"/>
      <c r="E20" s="571"/>
      <c r="F20" s="571"/>
      <c r="G20" s="571"/>
      <c r="H20" s="571"/>
      <c r="I20" s="571"/>
      <c r="J20" s="571"/>
      <c r="K20" s="571"/>
      <c r="L20" s="571"/>
      <c r="M20" s="572"/>
      <c r="N20" s="584"/>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R20" s="585"/>
      <c r="AS20" s="585"/>
      <c r="AT20" s="585"/>
      <c r="AU20" s="585"/>
      <c r="AV20" s="585"/>
      <c r="AW20" s="585"/>
      <c r="AX20" s="585"/>
      <c r="AY20" s="585"/>
      <c r="AZ20" s="585"/>
      <c r="BA20" s="585"/>
      <c r="BB20" s="585"/>
      <c r="BC20" s="585"/>
      <c r="BD20" s="585"/>
      <c r="BE20" s="585"/>
      <c r="BF20" s="585"/>
      <c r="BG20" s="585"/>
      <c r="BH20" s="585"/>
      <c r="BI20" s="585"/>
      <c r="BJ20" s="585"/>
      <c r="BK20" s="585"/>
      <c r="BL20" s="585"/>
      <c r="BM20" s="585"/>
      <c r="BN20" s="585"/>
      <c r="BO20" s="585"/>
      <c r="BP20" s="585"/>
      <c r="BQ20" s="585"/>
      <c r="BR20" s="585"/>
      <c r="BS20" s="585"/>
      <c r="BT20" s="585"/>
      <c r="BU20" s="585"/>
      <c r="BV20" s="585"/>
      <c r="BW20" s="585"/>
      <c r="BX20" s="585"/>
      <c r="BY20" s="585"/>
      <c r="BZ20" s="585"/>
      <c r="CA20" s="585"/>
      <c r="CB20" s="586"/>
    </row>
    <row r="21" spans="1:93" ht="30" customHeight="1">
      <c r="B21" s="552" t="s">
        <v>318</v>
      </c>
      <c r="C21" s="553"/>
      <c r="D21" s="553"/>
      <c r="E21" s="553"/>
      <c r="F21" s="553"/>
      <c r="G21" s="553"/>
      <c r="H21" s="553"/>
      <c r="I21" s="553"/>
      <c r="J21" s="553"/>
      <c r="K21" s="553"/>
      <c r="L21" s="553"/>
      <c r="M21" s="554"/>
      <c r="N21" s="556"/>
      <c r="O21" s="557"/>
      <c r="P21" s="557"/>
      <c r="Q21" s="557"/>
      <c r="R21" s="557"/>
      <c r="S21" s="129" t="s">
        <v>544</v>
      </c>
      <c r="T21" s="530"/>
      <c r="U21" s="557"/>
      <c r="V21" s="557"/>
      <c r="W21" s="557"/>
      <c r="X21" s="557"/>
      <c r="Y21" s="129" t="s">
        <v>544</v>
      </c>
      <c r="Z21" s="530"/>
      <c r="AA21" s="557"/>
      <c r="AB21" s="557"/>
      <c r="AC21" s="557"/>
      <c r="AD21" s="557"/>
      <c r="AE21" s="130"/>
      <c r="AF21" s="131"/>
      <c r="AG21" s="131"/>
      <c r="AH21" s="131"/>
      <c r="AI21" s="131"/>
      <c r="AJ21" s="131"/>
      <c r="AK21" s="131"/>
      <c r="AL21" s="131"/>
      <c r="AM21" s="131"/>
      <c r="AN21" s="131"/>
      <c r="AO21" s="131"/>
      <c r="AP21" s="131"/>
      <c r="AQ21" s="131"/>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3"/>
      <c r="CO21" s="300"/>
    </row>
    <row r="22" spans="1:93" ht="30" customHeight="1">
      <c r="B22" s="552" t="s">
        <v>319</v>
      </c>
      <c r="C22" s="553"/>
      <c r="D22" s="553"/>
      <c r="E22" s="553"/>
      <c r="F22" s="553"/>
      <c r="G22" s="553"/>
      <c r="H22" s="553"/>
      <c r="I22" s="553"/>
      <c r="J22" s="553"/>
      <c r="K22" s="553"/>
      <c r="L22" s="553"/>
      <c r="M22" s="554"/>
      <c r="N22" s="530"/>
      <c r="O22" s="530"/>
      <c r="P22" s="530"/>
      <c r="Q22" s="530"/>
      <c r="R22" s="530"/>
      <c r="S22" s="129" t="s">
        <v>544</v>
      </c>
      <c r="T22" s="530"/>
      <c r="U22" s="530"/>
      <c r="V22" s="530"/>
      <c r="W22" s="530"/>
      <c r="X22" s="530"/>
      <c r="Y22" s="129" t="s">
        <v>544</v>
      </c>
      <c r="Z22" s="530"/>
      <c r="AA22" s="530"/>
      <c r="AB22" s="530"/>
      <c r="AC22" s="530"/>
      <c r="AD22" s="530"/>
      <c r="AE22" s="130"/>
      <c r="AF22" s="131"/>
      <c r="AG22" s="131"/>
      <c r="AH22" s="131"/>
      <c r="AI22" s="131"/>
      <c r="AJ22" s="131"/>
      <c r="AK22" s="131"/>
      <c r="AL22" s="131"/>
      <c r="AM22" s="131"/>
      <c r="AN22" s="131"/>
      <c r="AO22" s="131"/>
      <c r="AP22" s="131"/>
      <c r="AQ22" s="131"/>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3"/>
      <c r="CK22" s="134"/>
      <c r="CO22" s="300" t="str">
        <f>IF(OR(N22="",N22="-"),"",N22)&amp;IF(OR(N22="",N22="-"),"","-")</f>
        <v/>
      </c>
    </row>
    <row r="23" spans="1:93" ht="30" customHeight="1">
      <c r="B23" s="552" t="s">
        <v>321</v>
      </c>
      <c r="C23" s="553"/>
      <c r="D23" s="553"/>
      <c r="E23" s="553"/>
      <c r="F23" s="553"/>
      <c r="G23" s="553"/>
      <c r="H23" s="553"/>
      <c r="I23" s="553"/>
      <c r="J23" s="553"/>
      <c r="K23" s="553"/>
      <c r="L23" s="553"/>
      <c r="M23" s="554"/>
      <c r="N23" s="573"/>
      <c r="O23" s="574"/>
      <c r="P23" s="574"/>
      <c r="Q23" s="574"/>
      <c r="R23" s="574"/>
      <c r="S23" s="574"/>
      <c r="T23" s="574"/>
      <c r="U23" s="574"/>
      <c r="V23" s="574"/>
      <c r="W23" s="574"/>
      <c r="X23" s="574"/>
      <c r="Y23" s="574"/>
      <c r="Z23" s="574"/>
      <c r="AA23" s="574"/>
      <c r="AB23" s="574"/>
      <c r="AC23" s="574"/>
      <c r="AD23" s="574"/>
      <c r="AE23" s="574"/>
      <c r="AF23" s="574"/>
      <c r="AG23" s="574"/>
      <c r="AH23" s="574"/>
      <c r="AI23" s="670" t="s">
        <v>322</v>
      </c>
      <c r="AJ23" s="670"/>
      <c r="AK23" s="574"/>
      <c r="AL23" s="574"/>
      <c r="AM23" s="574"/>
      <c r="AN23" s="574"/>
      <c r="AO23" s="574"/>
      <c r="AP23" s="574"/>
      <c r="AQ23" s="574"/>
      <c r="AR23" s="574"/>
      <c r="AS23" s="574"/>
      <c r="AT23" s="574"/>
      <c r="AU23" s="574"/>
      <c r="AV23" s="574"/>
      <c r="AW23" s="574"/>
      <c r="AX23" s="574"/>
      <c r="AY23" s="574"/>
      <c r="AZ23" s="574"/>
      <c r="BA23" s="574"/>
      <c r="BB23" s="574"/>
      <c r="BC23" s="574"/>
      <c r="BD23" s="574"/>
      <c r="BE23" s="574"/>
      <c r="BF23" s="574"/>
      <c r="BG23" s="574"/>
      <c r="BH23" s="574"/>
      <c r="BI23" s="574"/>
      <c r="BJ23" s="574"/>
      <c r="BK23" s="574"/>
      <c r="BL23" s="574"/>
      <c r="BM23" s="574"/>
      <c r="BN23" s="574"/>
      <c r="BO23" s="574"/>
      <c r="BP23" s="574"/>
      <c r="BQ23" s="574"/>
      <c r="BR23" s="574"/>
      <c r="BS23" s="574"/>
      <c r="BT23" s="574"/>
      <c r="BU23" s="574"/>
      <c r="BV23" s="574"/>
      <c r="BW23" s="574"/>
      <c r="BX23" s="574"/>
      <c r="BY23" s="574"/>
      <c r="BZ23" s="574"/>
      <c r="CA23" s="574"/>
      <c r="CB23" s="575"/>
    </row>
    <row r="24" spans="1:93" ht="30" customHeight="1">
      <c r="B24" s="552" t="s">
        <v>320</v>
      </c>
      <c r="C24" s="553"/>
      <c r="D24" s="553"/>
      <c r="E24" s="553"/>
      <c r="F24" s="553"/>
      <c r="G24" s="553"/>
      <c r="H24" s="553"/>
      <c r="I24" s="553"/>
      <c r="J24" s="553"/>
      <c r="K24" s="553"/>
      <c r="L24" s="553"/>
      <c r="M24" s="554"/>
      <c r="N24" s="587" t="s">
        <v>421</v>
      </c>
      <c r="O24" s="587"/>
      <c r="P24" s="587"/>
      <c r="Q24" s="587"/>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74"/>
      <c r="AO24" s="574"/>
      <c r="AP24" s="574"/>
      <c r="AQ24" s="574"/>
      <c r="AR24" s="574"/>
      <c r="AS24" s="574"/>
      <c r="AT24" s="574"/>
      <c r="AU24" s="574"/>
      <c r="AV24" s="574"/>
      <c r="AW24" s="574"/>
      <c r="AX24" s="574"/>
      <c r="AY24" s="574"/>
      <c r="AZ24" s="574"/>
      <c r="BA24" s="574"/>
      <c r="BB24" s="574"/>
      <c r="BC24" s="574"/>
      <c r="BD24" s="574"/>
      <c r="BE24" s="574"/>
      <c r="BF24" s="574"/>
      <c r="BG24" s="574"/>
      <c r="BH24" s="574"/>
      <c r="BI24" s="574"/>
      <c r="BJ24" s="574"/>
      <c r="BK24" s="574"/>
      <c r="BL24" s="574"/>
      <c r="BM24" s="574"/>
      <c r="BN24" s="574"/>
      <c r="BO24" s="574"/>
      <c r="BP24" s="574"/>
      <c r="BQ24" s="574"/>
      <c r="BR24" s="574"/>
      <c r="BS24" s="574"/>
      <c r="BT24" s="574"/>
      <c r="BU24" s="574"/>
      <c r="BV24" s="574"/>
      <c r="BW24" s="574"/>
      <c r="BX24" s="574"/>
      <c r="BY24" s="574"/>
      <c r="BZ24" s="574"/>
      <c r="CA24" s="574"/>
      <c r="CB24" s="575"/>
    </row>
    <row r="25" spans="1:93" ht="19.5" customHeight="1">
      <c r="A25" s="121"/>
      <c r="B25" s="124"/>
      <c r="C25" s="124"/>
      <c r="D25" s="124"/>
      <c r="E25" s="124"/>
      <c r="F25" s="124"/>
      <c r="G25" s="124"/>
      <c r="H25" s="124"/>
      <c r="I25" s="124"/>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6"/>
      <c r="AP25" s="126"/>
      <c r="AQ25" s="127"/>
      <c r="AS25" s="12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row>
    <row r="26" spans="1:93" ht="30" customHeight="1">
      <c r="A26" s="120"/>
      <c r="B26" s="682" t="s">
        <v>532</v>
      </c>
      <c r="C26" s="682"/>
      <c r="D26" s="682"/>
      <c r="E26" s="682"/>
      <c r="F26" s="682"/>
      <c r="G26" s="682"/>
      <c r="H26" s="682"/>
      <c r="I26" s="682"/>
      <c r="J26" s="682"/>
      <c r="K26" s="682"/>
      <c r="L26" s="682"/>
      <c r="M26" s="682"/>
      <c r="N26" s="682"/>
      <c r="O26" s="682"/>
      <c r="P26" s="682"/>
      <c r="Q26" s="682"/>
      <c r="R26" s="682"/>
      <c r="S26" s="682"/>
      <c r="T26" s="682"/>
      <c r="U26" s="682"/>
      <c r="V26" s="682"/>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135"/>
      <c r="BS26" s="136"/>
      <c r="BT26" s="136"/>
      <c r="BU26" s="136"/>
      <c r="BV26" s="136"/>
      <c r="BW26" s="136"/>
      <c r="BX26" s="136"/>
      <c r="BY26" s="136"/>
      <c r="BZ26" s="136"/>
      <c r="CA26" s="136"/>
      <c r="CB26" s="136"/>
      <c r="CC26" s="119"/>
      <c r="CD26" s="119"/>
      <c r="CE26" s="119"/>
      <c r="CF26" s="119"/>
      <c r="CG26" s="119"/>
      <c r="CH26" s="119"/>
    </row>
    <row r="27" spans="1:93" ht="30" customHeight="1">
      <c r="A27" s="137"/>
      <c r="B27" s="558" t="s">
        <v>534</v>
      </c>
      <c r="C27" s="559"/>
      <c r="D27" s="559"/>
      <c r="E27" s="559"/>
      <c r="F27" s="559"/>
      <c r="G27" s="559"/>
      <c r="H27" s="559"/>
      <c r="I27" s="590"/>
      <c r="J27" s="487" t="s">
        <v>429</v>
      </c>
      <c r="K27" s="488"/>
      <c r="L27" s="488"/>
      <c r="M27" s="489"/>
      <c r="N27" s="483"/>
      <c r="O27" s="484"/>
      <c r="P27" s="485" t="s">
        <v>430</v>
      </c>
      <c r="Q27" s="485"/>
      <c r="R27" s="485"/>
      <c r="S27" s="485"/>
      <c r="T27" s="485"/>
      <c r="U27" s="486"/>
      <c r="V27" s="138"/>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40"/>
      <c r="BR27" s="141"/>
      <c r="BS27" s="142"/>
      <c r="BT27" s="142"/>
      <c r="BU27" s="142"/>
      <c r="BV27" s="142"/>
      <c r="BW27" s="142"/>
      <c r="BX27" s="142"/>
      <c r="BY27" s="142"/>
      <c r="BZ27" s="142"/>
      <c r="CA27" s="142"/>
      <c r="CB27" s="142"/>
    </row>
    <row r="28" spans="1:93" ht="30" customHeight="1">
      <c r="A28" s="137"/>
      <c r="B28" s="560"/>
      <c r="C28" s="561"/>
      <c r="D28" s="561"/>
      <c r="E28" s="561"/>
      <c r="F28" s="561"/>
      <c r="G28" s="561"/>
      <c r="H28" s="561"/>
      <c r="I28" s="591"/>
      <c r="J28" s="487" t="s">
        <v>100</v>
      </c>
      <c r="K28" s="488"/>
      <c r="L28" s="488"/>
      <c r="M28" s="489"/>
      <c r="N28" s="483"/>
      <c r="O28" s="484"/>
      <c r="P28" s="485" t="s">
        <v>100</v>
      </c>
      <c r="Q28" s="485"/>
      <c r="R28" s="485"/>
      <c r="S28" s="485"/>
      <c r="T28" s="485"/>
      <c r="U28" s="486"/>
      <c r="V28" s="138"/>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40"/>
      <c r="BR28" s="141"/>
      <c r="BS28" s="142"/>
      <c r="BT28" s="142"/>
      <c r="BU28" s="142"/>
      <c r="BV28" s="142"/>
      <c r="BW28" s="142"/>
      <c r="BX28" s="142"/>
      <c r="BY28" s="142"/>
      <c r="BZ28" s="142"/>
      <c r="CA28" s="142"/>
      <c r="CB28" s="142"/>
    </row>
    <row r="29" spans="1:93" ht="30" customHeight="1">
      <c r="A29" s="137"/>
      <c r="B29" s="560"/>
      <c r="C29" s="561"/>
      <c r="D29" s="561"/>
      <c r="E29" s="561"/>
      <c r="F29" s="561"/>
      <c r="G29" s="561"/>
      <c r="H29" s="561"/>
      <c r="I29" s="591"/>
      <c r="J29" s="487" t="s">
        <v>108</v>
      </c>
      <c r="K29" s="488"/>
      <c r="L29" s="488"/>
      <c r="M29" s="489"/>
      <c r="N29" s="483"/>
      <c r="O29" s="484"/>
      <c r="P29" s="485" t="s">
        <v>249</v>
      </c>
      <c r="Q29" s="485"/>
      <c r="R29" s="485"/>
      <c r="S29" s="485"/>
      <c r="T29" s="485"/>
      <c r="U29" s="486"/>
      <c r="V29" s="483"/>
      <c r="W29" s="484"/>
      <c r="X29" s="485" t="s">
        <v>250</v>
      </c>
      <c r="Y29" s="485"/>
      <c r="Z29" s="485"/>
      <c r="AA29" s="485"/>
      <c r="AB29" s="485"/>
      <c r="AC29" s="486"/>
      <c r="AD29" s="483"/>
      <c r="AE29" s="484"/>
      <c r="AF29" s="485" t="s">
        <v>251</v>
      </c>
      <c r="AG29" s="485"/>
      <c r="AH29" s="485"/>
      <c r="AI29" s="485"/>
      <c r="AJ29" s="485"/>
      <c r="AK29" s="486"/>
      <c r="AL29" s="483"/>
      <c r="AM29" s="484"/>
      <c r="AN29" s="485" t="s">
        <v>252</v>
      </c>
      <c r="AO29" s="485"/>
      <c r="AP29" s="485"/>
      <c r="AQ29" s="485"/>
      <c r="AR29" s="485"/>
      <c r="AS29" s="486"/>
      <c r="AT29" s="483"/>
      <c r="AU29" s="484"/>
      <c r="AV29" s="485" t="s">
        <v>253</v>
      </c>
      <c r="AW29" s="485"/>
      <c r="AX29" s="485"/>
      <c r="AY29" s="485"/>
      <c r="AZ29" s="485"/>
      <c r="BA29" s="486"/>
      <c r="BB29" s="483"/>
      <c r="BC29" s="484"/>
      <c r="BD29" s="485" t="s">
        <v>254</v>
      </c>
      <c r="BE29" s="485"/>
      <c r="BF29" s="485"/>
      <c r="BG29" s="485"/>
      <c r="BH29" s="485"/>
      <c r="BI29" s="486"/>
      <c r="BJ29" s="138"/>
      <c r="BK29" s="139"/>
      <c r="BL29" s="139"/>
      <c r="BM29" s="139"/>
      <c r="BN29" s="139"/>
      <c r="BO29" s="139"/>
      <c r="BP29" s="139"/>
      <c r="BQ29" s="140"/>
      <c r="BR29" s="141"/>
      <c r="BS29" s="142"/>
      <c r="BT29" s="142"/>
      <c r="BU29" s="142"/>
      <c r="BV29" s="142"/>
      <c r="BW29" s="142"/>
      <c r="BX29" s="142"/>
      <c r="BY29" s="142"/>
      <c r="BZ29" s="142"/>
      <c r="CA29" s="142"/>
      <c r="CB29" s="142"/>
    </row>
    <row r="30" spans="1:93" ht="30" customHeight="1">
      <c r="A30" s="137"/>
      <c r="B30" s="560"/>
      <c r="C30" s="561"/>
      <c r="D30" s="561"/>
      <c r="E30" s="561"/>
      <c r="F30" s="561"/>
      <c r="G30" s="561"/>
      <c r="H30" s="561"/>
      <c r="I30" s="591"/>
      <c r="J30" s="487" t="s">
        <v>112</v>
      </c>
      <c r="K30" s="488"/>
      <c r="L30" s="488"/>
      <c r="M30" s="489"/>
      <c r="N30" s="483"/>
      <c r="O30" s="484"/>
      <c r="P30" s="485" t="s">
        <v>498</v>
      </c>
      <c r="Q30" s="485"/>
      <c r="R30" s="485"/>
      <c r="S30" s="485"/>
      <c r="T30" s="485"/>
      <c r="U30" s="486"/>
      <c r="V30" s="483"/>
      <c r="W30" s="484"/>
      <c r="X30" s="485" t="s">
        <v>256</v>
      </c>
      <c r="Y30" s="485"/>
      <c r="Z30" s="485"/>
      <c r="AA30" s="485"/>
      <c r="AB30" s="485"/>
      <c r="AC30" s="486"/>
      <c r="AD30" s="483"/>
      <c r="AE30" s="484"/>
      <c r="AF30" s="485" t="s">
        <v>257</v>
      </c>
      <c r="AG30" s="485"/>
      <c r="AH30" s="485"/>
      <c r="AI30" s="485"/>
      <c r="AJ30" s="485"/>
      <c r="AK30" s="486"/>
      <c r="AL30" s="483"/>
      <c r="AM30" s="484"/>
      <c r="AN30" s="485" t="s">
        <v>258</v>
      </c>
      <c r="AO30" s="485"/>
      <c r="AP30" s="485"/>
      <c r="AQ30" s="485"/>
      <c r="AR30" s="485"/>
      <c r="AS30" s="486"/>
      <c r="AT30" s="483"/>
      <c r="AU30" s="484"/>
      <c r="AV30" s="485" t="s">
        <v>259</v>
      </c>
      <c r="AW30" s="485"/>
      <c r="AX30" s="485"/>
      <c r="AY30" s="485"/>
      <c r="AZ30" s="485"/>
      <c r="BA30" s="486"/>
      <c r="BB30" s="483"/>
      <c r="BC30" s="484"/>
      <c r="BD30" s="485" t="s">
        <v>260</v>
      </c>
      <c r="BE30" s="485"/>
      <c r="BF30" s="485"/>
      <c r="BG30" s="485"/>
      <c r="BH30" s="485"/>
      <c r="BI30" s="486"/>
      <c r="BJ30" s="483"/>
      <c r="BK30" s="484"/>
      <c r="BL30" s="485" t="s">
        <v>261</v>
      </c>
      <c r="BM30" s="485"/>
      <c r="BN30" s="485"/>
      <c r="BO30" s="485"/>
      <c r="BP30" s="485"/>
      <c r="BQ30" s="486"/>
      <c r="BR30" s="141"/>
      <c r="BS30" s="142"/>
      <c r="BT30" s="142"/>
      <c r="BU30" s="142"/>
      <c r="BV30" s="142"/>
      <c r="BW30" s="142"/>
      <c r="BX30" s="142"/>
      <c r="BY30" s="142"/>
      <c r="BZ30" s="142"/>
      <c r="CA30" s="142"/>
      <c r="CB30" s="142"/>
    </row>
    <row r="31" spans="1:93" ht="30" customHeight="1">
      <c r="A31" s="137"/>
      <c r="B31" s="560"/>
      <c r="C31" s="561"/>
      <c r="D31" s="561"/>
      <c r="E31" s="561"/>
      <c r="F31" s="561"/>
      <c r="G31" s="561"/>
      <c r="H31" s="561"/>
      <c r="I31" s="591"/>
      <c r="J31" s="487" t="s">
        <v>121</v>
      </c>
      <c r="K31" s="488"/>
      <c r="L31" s="488"/>
      <c r="M31" s="489"/>
      <c r="N31" s="483"/>
      <c r="O31" s="484"/>
      <c r="P31" s="485" t="s">
        <v>264</v>
      </c>
      <c r="Q31" s="485"/>
      <c r="R31" s="485"/>
      <c r="S31" s="485"/>
      <c r="T31" s="485"/>
      <c r="U31" s="486"/>
      <c r="V31" s="483"/>
      <c r="W31" s="484"/>
      <c r="X31" s="485" t="s">
        <v>265</v>
      </c>
      <c r="Y31" s="485"/>
      <c r="Z31" s="485"/>
      <c r="AA31" s="485"/>
      <c r="AB31" s="485"/>
      <c r="AC31" s="486"/>
      <c r="AD31" s="483"/>
      <c r="AE31" s="484"/>
      <c r="AF31" s="485" t="s">
        <v>266</v>
      </c>
      <c r="AG31" s="485"/>
      <c r="AH31" s="485"/>
      <c r="AI31" s="485"/>
      <c r="AJ31" s="485"/>
      <c r="AK31" s="486"/>
      <c r="AL31" s="483"/>
      <c r="AM31" s="484"/>
      <c r="AN31" s="485" t="s">
        <v>563</v>
      </c>
      <c r="AO31" s="485"/>
      <c r="AP31" s="485"/>
      <c r="AQ31" s="485"/>
      <c r="AR31" s="485"/>
      <c r="AS31" s="486"/>
      <c r="AT31" s="138"/>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40"/>
      <c r="BR31" s="141"/>
      <c r="BS31" s="142"/>
      <c r="BT31" s="142"/>
      <c r="BU31" s="142"/>
      <c r="BV31" s="142"/>
      <c r="BW31" s="142"/>
      <c r="BX31" s="142"/>
      <c r="BY31" s="142"/>
      <c r="BZ31" s="142"/>
      <c r="CA31" s="142"/>
      <c r="CB31" s="142"/>
    </row>
    <row r="32" spans="1:93" ht="30" customHeight="1">
      <c r="A32" s="137"/>
      <c r="B32" s="560"/>
      <c r="C32" s="561"/>
      <c r="D32" s="561"/>
      <c r="E32" s="561"/>
      <c r="F32" s="561"/>
      <c r="G32" s="561"/>
      <c r="H32" s="561"/>
      <c r="I32" s="591"/>
      <c r="J32" s="487" t="s">
        <v>126</v>
      </c>
      <c r="K32" s="488"/>
      <c r="L32" s="488"/>
      <c r="M32" s="489"/>
      <c r="N32" s="483"/>
      <c r="O32" s="484"/>
      <c r="P32" s="485" t="s">
        <v>497</v>
      </c>
      <c r="Q32" s="485"/>
      <c r="R32" s="485"/>
      <c r="S32" s="485"/>
      <c r="T32" s="485"/>
      <c r="U32" s="486"/>
      <c r="V32" s="483"/>
      <c r="W32" s="484"/>
      <c r="X32" s="485" t="s">
        <v>267</v>
      </c>
      <c r="Y32" s="485"/>
      <c r="Z32" s="485"/>
      <c r="AA32" s="485"/>
      <c r="AB32" s="485"/>
      <c r="AC32" s="486"/>
      <c r="AD32" s="483"/>
      <c r="AE32" s="484"/>
      <c r="AF32" s="485" t="s">
        <v>268</v>
      </c>
      <c r="AG32" s="485"/>
      <c r="AH32" s="485"/>
      <c r="AI32" s="485"/>
      <c r="AJ32" s="485"/>
      <c r="AK32" s="486"/>
      <c r="AL32" s="483"/>
      <c r="AM32" s="484"/>
      <c r="AN32" s="485" t="s">
        <v>269</v>
      </c>
      <c r="AO32" s="485"/>
      <c r="AP32" s="485"/>
      <c r="AQ32" s="485"/>
      <c r="AR32" s="485"/>
      <c r="AS32" s="486"/>
      <c r="AT32" s="483"/>
      <c r="AU32" s="484"/>
      <c r="AV32" s="485" t="s">
        <v>270</v>
      </c>
      <c r="AW32" s="485"/>
      <c r="AX32" s="485"/>
      <c r="AY32" s="485"/>
      <c r="AZ32" s="485"/>
      <c r="BA32" s="486"/>
      <c r="BB32" s="138"/>
      <c r="BC32" s="139"/>
      <c r="BD32" s="139"/>
      <c r="BE32" s="139"/>
      <c r="BF32" s="139"/>
      <c r="BG32" s="139"/>
      <c r="BH32" s="139"/>
      <c r="BI32" s="139"/>
      <c r="BJ32" s="139"/>
      <c r="BK32" s="139"/>
      <c r="BL32" s="139"/>
      <c r="BM32" s="139"/>
      <c r="BN32" s="139"/>
      <c r="BO32" s="139"/>
      <c r="BP32" s="139"/>
      <c r="BQ32" s="140"/>
      <c r="BR32" s="141"/>
      <c r="BS32" s="142"/>
      <c r="BT32" s="142"/>
      <c r="BU32" s="142"/>
      <c r="BV32" s="142"/>
      <c r="BW32" s="142"/>
      <c r="BX32" s="142"/>
      <c r="BY32" s="142"/>
      <c r="BZ32" s="142"/>
      <c r="CA32" s="142"/>
      <c r="CB32" s="142"/>
    </row>
    <row r="33" spans="1:86" ht="30" customHeight="1">
      <c r="A33" s="137"/>
      <c r="B33" s="560"/>
      <c r="C33" s="561"/>
      <c r="D33" s="561"/>
      <c r="E33" s="561"/>
      <c r="F33" s="561"/>
      <c r="G33" s="561"/>
      <c r="H33" s="561"/>
      <c r="I33" s="591"/>
      <c r="J33" s="487" t="s">
        <v>132</v>
      </c>
      <c r="K33" s="488"/>
      <c r="L33" s="488"/>
      <c r="M33" s="489"/>
      <c r="N33" s="483"/>
      <c r="O33" s="484"/>
      <c r="P33" s="485" t="s">
        <v>271</v>
      </c>
      <c r="Q33" s="485"/>
      <c r="R33" s="485"/>
      <c r="S33" s="485"/>
      <c r="T33" s="485"/>
      <c r="U33" s="486"/>
      <c r="V33" s="483"/>
      <c r="W33" s="484"/>
      <c r="X33" s="485" t="s">
        <v>272</v>
      </c>
      <c r="Y33" s="485"/>
      <c r="Z33" s="485"/>
      <c r="AA33" s="485"/>
      <c r="AB33" s="485"/>
      <c r="AC33" s="486"/>
      <c r="AD33" s="483"/>
      <c r="AE33" s="484"/>
      <c r="AF33" s="485" t="s">
        <v>273</v>
      </c>
      <c r="AG33" s="485"/>
      <c r="AH33" s="485"/>
      <c r="AI33" s="485"/>
      <c r="AJ33" s="485"/>
      <c r="AK33" s="486"/>
      <c r="AL33" s="483"/>
      <c r="AM33" s="484"/>
      <c r="AN33" s="485" t="s">
        <v>274</v>
      </c>
      <c r="AO33" s="485"/>
      <c r="AP33" s="485"/>
      <c r="AQ33" s="485"/>
      <c r="AR33" s="485"/>
      <c r="AS33" s="486"/>
      <c r="AT33" s="483"/>
      <c r="AU33" s="484"/>
      <c r="AV33" s="485" t="s">
        <v>275</v>
      </c>
      <c r="AW33" s="485"/>
      <c r="AX33" s="485"/>
      <c r="AY33" s="485"/>
      <c r="AZ33" s="485"/>
      <c r="BA33" s="486"/>
      <c r="BB33" s="483"/>
      <c r="BC33" s="484"/>
      <c r="BD33" s="485" t="s">
        <v>276</v>
      </c>
      <c r="BE33" s="485"/>
      <c r="BF33" s="485"/>
      <c r="BG33" s="485"/>
      <c r="BH33" s="485"/>
      <c r="BI33" s="486"/>
      <c r="BJ33" s="483"/>
      <c r="BK33" s="484"/>
      <c r="BL33" s="485" t="s">
        <v>277</v>
      </c>
      <c r="BM33" s="485"/>
      <c r="BN33" s="485"/>
      <c r="BO33" s="485"/>
      <c r="BP33" s="485"/>
      <c r="BQ33" s="486"/>
      <c r="BR33" s="141"/>
      <c r="BS33" s="142"/>
      <c r="BT33" s="142"/>
      <c r="BU33" s="142"/>
      <c r="BV33" s="142"/>
      <c r="BW33" s="142"/>
      <c r="BX33" s="142"/>
      <c r="BY33" s="142"/>
      <c r="BZ33" s="142"/>
      <c r="CA33" s="142"/>
      <c r="CB33" s="142"/>
    </row>
    <row r="34" spans="1:86" ht="30" customHeight="1">
      <c r="A34" s="137"/>
      <c r="B34" s="560"/>
      <c r="C34" s="561"/>
      <c r="D34" s="561"/>
      <c r="E34" s="561"/>
      <c r="F34" s="561"/>
      <c r="G34" s="561"/>
      <c r="H34" s="561"/>
      <c r="I34" s="591"/>
      <c r="J34" s="487" t="s">
        <v>141</v>
      </c>
      <c r="K34" s="488"/>
      <c r="L34" s="488"/>
      <c r="M34" s="489"/>
      <c r="N34" s="483"/>
      <c r="O34" s="484"/>
      <c r="P34" s="485" t="s">
        <v>278</v>
      </c>
      <c r="Q34" s="485"/>
      <c r="R34" s="485"/>
      <c r="S34" s="485"/>
      <c r="T34" s="485"/>
      <c r="U34" s="486"/>
      <c r="V34" s="483"/>
      <c r="W34" s="484"/>
      <c r="X34" s="485" t="s">
        <v>279</v>
      </c>
      <c r="Y34" s="485"/>
      <c r="Z34" s="485"/>
      <c r="AA34" s="485"/>
      <c r="AB34" s="485"/>
      <c r="AC34" s="486"/>
      <c r="AD34" s="483"/>
      <c r="AE34" s="484"/>
      <c r="AF34" s="485" t="s">
        <v>280</v>
      </c>
      <c r="AG34" s="485"/>
      <c r="AH34" s="485"/>
      <c r="AI34" s="485"/>
      <c r="AJ34" s="485"/>
      <c r="AK34" s="486"/>
      <c r="AL34" s="483"/>
      <c r="AM34" s="484"/>
      <c r="AN34" s="485" t="s">
        <v>281</v>
      </c>
      <c r="AO34" s="485"/>
      <c r="AP34" s="485"/>
      <c r="AQ34" s="485"/>
      <c r="AR34" s="485"/>
      <c r="AS34" s="486"/>
      <c r="AT34" s="483"/>
      <c r="AU34" s="484"/>
      <c r="AV34" s="485" t="s">
        <v>282</v>
      </c>
      <c r="AW34" s="485"/>
      <c r="AX34" s="485"/>
      <c r="AY34" s="485"/>
      <c r="AZ34" s="485"/>
      <c r="BA34" s="486"/>
      <c r="BB34" s="138"/>
      <c r="BC34" s="139"/>
      <c r="BD34" s="139"/>
      <c r="BE34" s="139"/>
      <c r="BF34" s="139"/>
      <c r="BG34" s="139"/>
      <c r="BH34" s="139"/>
      <c r="BI34" s="139"/>
      <c r="BJ34" s="139"/>
      <c r="BK34" s="139"/>
      <c r="BL34" s="139"/>
      <c r="BM34" s="139"/>
      <c r="BN34" s="139"/>
      <c r="BO34" s="139"/>
      <c r="BP34" s="139"/>
      <c r="BQ34" s="140"/>
      <c r="BR34" s="141"/>
      <c r="BS34" s="142"/>
      <c r="BT34" s="142"/>
      <c r="BU34" s="142"/>
      <c r="BV34" s="142"/>
      <c r="BW34" s="142"/>
      <c r="BX34" s="142"/>
      <c r="BY34" s="142"/>
      <c r="BZ34" s="142"/>
      <c r="CA34" s="142"/>
      <c r="CB34" s="142"/>
    </row>
    <row r="35" spans="1:86" ht="30" customHeight="1">
      <c r="A35" s="137"/>
      <c r="B35" s="560"/>
      <c r="C35" s="561"/>
      <c r="D35" s="561"/>
      <c r="E35" s="561"/>
      <c r="F35" s="561"/>
      <c r="G35" s="561"/>
      <c r="H35" s="561"/>
      <c r="I35" s="591"/>
      <c r="J35" s="487" t="s">
        <v>147</v>
      </c>
      <c r="K35" s="488"/>
      <c r="L35" s="488"/>
      <c r="M35" s="489"/>
      <c r="N35" s="483"/>
      <c r="O35" s="484"/>
      <c r="P35" s="485" t="s">
        <v>283</v>
      </c>
      <c r="Q35" s="485"/>
      <c r="R35" s="485"/>
      <c r="S35" s="485"/>
      <c r="T35" s="485"/>
      <c r="U35" s="486"/>
      <c r="V35" s="483"/>
      <c r="W35" s="484"/>
      <c r="X35" s="485" t="s">
        <v>284</v>
      </c>
      <c r="Y35" s="485"/>
      <c r="Z35" s="485"/>
      <c r="AA35" s="485"/>
      <c r="AB35" s="485"/>
      <c r="AC35" s="486"/>
      <c r="AD35" s="483"/>
      <c r="AE35" s="484"/>
      <c r="AF35" s="485" t="s">
        <v>285</v>
      </c>
      <c r="AG35" s="485"/>
      <c r="AH35" s="485"/>
      <c r="AI35" s="485"/>
      <c r="AJ35" s="485"/>
      <c r="AK35" s="486"/>
      <c r="AL35" s="483"/>
      <c r="AM35" s="484"/>
      <c r="AN35" s="485" t="s">
        <v>286</v>
      </c>
      <c r="AO35" s="485"/>
      <c r="AP35" s="485"/>
      <c r="AQ35" s="485"/>
      <c r="AR35" s="485"/>
      <c r="AS35" s="486"/>
      <c r="AT35" s="138"/>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40"/>
      <c r="BR35" s="141"/>
      <c r="BS35" s="142"/>
      <c r="BT35" s="142"/>
      <c r="BU35" s="142"/>
      <c r="BV35" s="142"/>
      <c r="BW35" s="142"/>
      <c r="BX35" s="142"/>
      <c r="BY35" s="142"/>
      <c r="BZ35" s="142"/>
      <c r="CA35" s="142"/>
      <c r="CB35" s="142"/>
    </row>
    <row r="36" spans="1:86" ht="30" customHeight="1">
      <c r="A36" s="137"/>
      <c r="B36" s="560"/>
      <c r="C36" s="561"/>
      <c r="D36" s="561"/>
      <c r="E36" s="561"/>
      <c r="F36" s="561"/>
      <c r="G36" s="561"/>
      <c r="H36" s="561"/>
      <c r="I36" s="591"/>
      <c r="J36" s="487" t="s">
        <v>152</v>
      </c>
      <c r="K36" s="488"/>
      <c r="L36" s="488"/>
      <c r="M36" s="489"/>
      <c r="N36" s="483"/>
      <c r="O36" s="484"/>
      <c r="P36" s="485" t="s">
        <v>287</v>
      </c>
      <c r="Q36" s="485"/>
      <c r="R36" s="485"/>
      <c r="S36" s="485"/>
      <c r="T36" s="485"/>
      <c r="U36" s="486"/>
      <c r="V36" s="483"/>
      <c r="W36" s="484"/>
      <c r="X36" s="485" t="s">
        <v>288</v>
      </c>
      <c r="Y36" s="485"/>
      <c r="Z36" s="485"/>
      <c r="AA36" s="485"/>
      <c r="AB36" s="485"/>
      <c r="AC36" s="486"/>
      <c r="AD36" s="483"/>
      <c r="AE36" s="484"/>
      <c r="AF36" s="485" t="s">
        <v>294</v>
      </c>
      <c r="AG36" s="485"/>
      <c r="AH36" s="485"/>
      <c r="AI36" s="485"/>
      <c r="AJ36" s="485"/>
      <c r="AK36" s="486"/>
      <c r="AL36" s="483"/>
      <c r="AM36" s="484"/>
      <c r="AN36" s="485" t="s">
        <v>289</v>
      </c>
      <c r="AO36" s="485"/>
      <c r="AP36" s="485"/>
      <c r="AQ36" s="485"/>
      <c r="AR36" s="485"/>
      <c r="AS36" s="486"/>
      <c r="AT36" s="483"/>
      <c r="AU36" s="484"/>
      <c r="AV36" s="485" t="s">
        <v>290</v>
      </c>
      <c r="AW36" s="485"/>
      <c r="AX36" s="485"/>
      <c r="AY36" s="485"/>
      <c r="AZ36" s="485"/>
      <c r="BA36" s="486"/>
      <c r="BB36" s="483"/>
      <c r="BC36" s="484"/>
      <c r="BD36" s="485" t="s">
        <v>291</v>
      </c>
      <c r="BE36" s="485"/>
      <c r="BF36" s="485"/>
      <c r="BG36" s="485"/>
      <c r="BH36" s="485"/>
      <c r="BI36" s="486"/>
      <c r="BJ36" s="483"/>
      <c r="BK36" s="484"/>
      <c r="BL36" s="485" t="s">
        <v>292</v>
      </c>
      <c r="BM36" s="485"/>
      <c r="BN36" s="485"/>
      <c r="BO36" s="485"/>
      <c r="BP36" s="485"/>
      <c r="BQ36" s="486"/>
      <c r="BR36" s="141"/>
      <c r="BS36" s="142"/>
      <c r="BT36" s="142"/>
      <c r="BU36" s="142"/>
      <c r="BV36" s="142"/>
      <c r="BW36" s="142"/>
      <c r="BX36" s="142"/>
      <c r="BY36" s="142"/>
      <c r="BZ36" s="142"/>
      <c r="CA36" s="142"/>
      <c r="CB36" s="142"/>
    </row>
    <row r="37" spans="1:86" ht="30" customHeight="1">
      <c r="A37" s="137"/>
      <c r="B37" s="562"/>
      <c r="C37" s="563"/>
      <c r="D37" s="563"/>
      <c r="E37" s="563"/>
      <c r="F37" s="563"/>
      <c r="G37" s="563"/>
      <c r="H37" s="563"/>
      <c r="I37" s="592"/>
      <c r="J37" s="487" t="s">
        <v>160</v>
      </c>
      <c r="K37" s="488"/>
      <c r="L37" s="488"/>
      <c r="M37" s="489"/>
      <c r="N37" s="483"/>
      <c r="O37" s="484"/>
      <c r="P37" s="485" t="s">
        <v>293</v>
      </c>
      <c r="Q37" s="485"/>
      <c r="R37" s="485"/>
      <c r="S37" s="485"/>
      <c r="T37" s="485"/>
      <c r="U37" s="486"/>
      <c r="V37" s="138"/>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40"/>
      <c r="BR37" s="143"/>
      <c r="BS37" s="144"/>
      <c r="BT37" s="144"/>
      <c r="BU37" s="144"/>
      <c r="BV37" s="142"/>
      <c r="BW37" s="142"/>
      <c r="BX37" s="142"/>
      <c r="BY37" s="142"/>
      <c r="BZ37" s="142"/>
      <c r="CA37" s="142"/>
      <c r="CB37" s="142"/>
    </row>
    <row r="38" spans="1:86" ht="30" customHeight="1">
      <c r="A38" s="121"/>
      <c r="B38" s="519" t="s">
        <v>74</v>
      </c>
      <c r="C38" s="520"/>
      <c r="D38" s="520"/>
      <c r="E38" s="520"/>
      <c r="F38" s="520"/>
      <c r="G38" s="520"/>
      <c r="H38" s="520"/>
      <c r="I38" s="520"/>
      <c r="J38" s="520"/>
      <c r="K38" s="520"/>
      <c r="L38" s="520"/>
      <c r="M38" s="521"/>
      <c r="N38" s="145"/>
      <c r="O38" s="146"/>
      <c r="P38" s="576" t="s">
        <v>244</v>
      </c>
      <c r="Q38" s="576"/>
      <c r="R38" s="576"/>
      <c r="S38" s="576"/>
      <c r="T38" s="576"/>
      <c r="U38" s="576"/>
      <c r="V38" s="576"/>
      <c r="W38" s="576"/>
      <c r="X38" s="576"/>
      <c r="Y38" s="577"/>
      <c r="Z38" s="147"/>
      <c r="AA38" s="147"/>
      <c r="AB38" s="491" t="s">
        <v>245</v>
      </c>
      <c r="AC38" s="491"/>
      <c r="AD38" s="491"/>
      <c r="AE38" s="491"/>
      <c r="AF38" s="491"/>
      <c r="AG38" s="491"/>
      <c r="AH38" s="491"/>
      <c r="AI38" s="491"/>
      <c r="AJ38" s="492"/>
      <c r="AK38" s="148"/>
      <c r="AL38" s="149"/>
      <c r="AM38" s="150"/>
      <c r="AN38" s="150"/>
      <c r="AO38" s="150"/>
      <c r="AP38" s="150"/>
      <c r="AQ38" s="150"/>
      <c r="AR38" s="150"/>
      <c r="AS38" s="150"/>
      <c r="AT38" s="150"/>
      <c r="AU38" s="150"/>
      <c r="AV38" s="150"/>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51"/>
      <c r="BS38" s="151"/>
      <c r="BT38" s="151"/>
      <c r="BU38" s="151"/>
      <c r="BV38" s="151"/>
      <c r="BW38" s="151"/>
      <c r="BX38" s="151"/>
      <c r="BY38" s="151"/>
      <c r="BZ38" s="151"/>
      <c r="CA38" s="151"/>
      <c r="CB38" s="151"/>
    </row>
    <row r="39" spans="1:86" ht="30" customHeight="1">
      <c r="A39" s="121"/>
      <c r="B39" s="596"/>
      <c r="C39" s="597"/>
      <c r="D39" s="597"/>
      <c r="E39" s="597"/>
      <c r="F39" s="597"/>
      <c r="G39" s="597"/>
      <c r="H39" s="597"/>
      <c r="I39" s="597"/>
      <c r="J39" s="597"/>
      <c r="K39" s="597"/>
      <c r="L39" s="597"/>
      <c r="M39" s="598"/>
      <c r="N39" s="145"/>
      <c r="O39" s="146"/>
      <c r="P39" s="576" t="s">
        <v>246</v>
      </c>
      <c r="Q39" s="576"/>
      <c r="R39" s="576"/>
      <c r="S39" s="576"/>
      <c r="T39" s="576"/>
      <c r="U39" s="576"/>
      <c r="V39" s="576"/>
      <c r="W39" s="576"/>
      <c r="X39" s="576"/>
      <c r="Y39" s="577"/>
      <c r="Z39" s="147"/>
      <c r="AA39" s="147"/>
      <c r="AB39" s="491" t="s">
        <v>247</v>
      </c>
      <c r="AC39" s="491"/>
      <c r="AD39" s="491"/>
      <c r="AE39" s="491"/>
      <c r="AF39" s="491"/>
      <c r="AG39" s="491"/>
      <c r="AH39" s="491"/>
      <c r="AI39" s="491"/>
      <c r="AJ39" s="492"/>
      <c r="AK39" s="152"/>
      <c r="AL39" s="151"/>
      <c r="AM39" s="153"/>
      <c r="AN39" s="153"/>
      <c r="AO39" s="153"/>
      <c r="AP39" s="153"/>
      <c r="AQ39" s="153"/>
      <c r="AR39" s="153"/>
      <c r="AS39" s="153"/>
      <c r="AT39" s="153"/>
      <c r="AU39" s="153"/>
      <c r="AV39" s="153"/>
      <c r="AW39" s="151"/>
      <c r="AX39" s="151"/>
      <c r="AY39" s="151"/>
      <c r="AZ39" s="151"/>
      <c r="BA39" s="151"/>
      <c r="BB39" s="151"/>
      <c r="BC39" s="151"/>
      <c r="BD39" s="151"/>
      <c r="BE39" s="151"/>
      <c r="BF39" s="151"/>
      <c r="BG39" s="151"/>
      <c r="BH39" s="151"/>
      <c r="BI39" s="151"/>
      <c r="BJ39" s="151"/>
      <c r="BK39" s="151"/>
      <c r="BL39" s="151"/>
      <c r="BM39" s="151"/>
      <c r="BN39" s="151"/>
      <c r="BO39" s="151"/>
      <c r="BP39" s="151"/>
      <c r="BQ39" s="151"/>
      <c r="BR39" s="151"/>
      <c r="BS39" s="151"/>
      <c r="BT39" s="151"/>
      <c r="BU39" s="151"/>
      <c r="BV39" s="151"/>
      <c r="BW39" s="151"/>
      <c r="BX39" s="151"/>
      <c r="BY39" s="151"/>
      <c r="BZ39" s="151"/>
      <c r="CA39" s="151"/>
      <c r="CB39" s="151"/>
    </row>
    <row r="40" spans="1:86" ht="30" customHeight="1">
      <c r="A40" s="121"/>
      <c r="B40" s="596"/>
      <c r="C40" s="597"/>
      <c r="D40" s="597"/>
      <c r="E40" s="597"/>
      <c r="F40" s="597"/>
      <c r="G40" s="597"/>
      <c r="H40" s="597"/>
      <c r="I40" s="597"/>
      <c r="J40" s="597"/>
      <c r="K40" s="597"/>
      <c r="L40" s="597"/>
      <c r="M40" s="598"/>
      <c r="N40" s="145"/>
      <c r="O40" s="146"/>
      <c r="P40" s="576" t="s">
        <v>248</v>
      </c>
      <c r="Q40" s="576"/>
      <c r="R40" s="576"/>
      <c r="S40" s="576"/>
      <c r="T40" s="576"/>
      <c r="U40" s="576"/>
      <c r="V40" s="576"/>
      <c r="W40" s="576"/>
      <c r="X40" s="576"/>
      <c r="Y40" s="577"/>
      <c r="Z40" s="147"/>
      <c r="AA40" s="147"/>
      <c r="AB40" s="491" t="s">
        <v>573</v>
      </c>
      <c r="AC40" s="491"/>
      <c r="AD40" s="491"/>
      <c r="AE40" s="491"/>
      <c r="AF40" s="491"/>
      <c r="AG40" s="491"/>
      <c r="AH40" s="491"/>
      <c r="AI40" s="491"/>
      <c r="AJ40" s="492"/>
      <c r="AK40" s="154"/>
      <c r="AL40" s="155"/>
      <c r="AM40" s="153"/>
      <c r="AN40" s="153"/>
      <c r="AO40" s="153"/>
      <c r="AP40" s="153"/>
      <c r="AQ40" s="153"/>
      <c r="AR40" s="153"/>
      <c r="AS40" s="153"/>
      <c r="AT40" s="153"/>
      <c r="AU40" s="153"/>
      <c r="AV40" s="153"/>
      <c r="AW40" s="151"/>
      <c r="AX40" s="151"/>
      <c r="AY40" s="151"/>
      <c r="AZ40" s="151"/>
      <c r="BA40" s="151"/>
      <c r="BB40" s="151"/>
      <c r="BC40" s="151"/>
      <c r="BD40" s="151"/>
      <c r="BE40" s="151"/>
      <c r="BF40" s="155"/>
      <c r="BG40" s="155"/>
      <c r="BH40" s="155"/>
      <c r="BI40" s="155"/>
      <c r="BJ40" s="155"/>
      <c r="BK40" s="155"/>
      <c r="BL40" s="155"/>
      <c r="BM40" s="155"/>
      <c r="BN40" s="155"/>
      <c r="BO40" s="155"/>
      <c r="BP40" s="155"/>
      <c r="BQ40" s="155"/>
      <c r="BR40" s="155"/>
      <c r="BS40" s="155"/>
      <c r="BT40" s="155"/>
      <c r="BU40" s="155"/>
      <c r="BV40" s="155"/>
      <c r="BW40" s="155"/>
      <c r="BX40" s="155"/>
      <c r="BY40" s="155"/>
      <c r="BZ40" s="155"/>
      <c r="CA40" s="155"/>
      <c r="CB40" s="155"/>
    </row>
    <row r="41" spans="1:86" ht="30" customHeight="1">
      <c r="A41" s="121"/>
      <c r="B41" s="519" t="s">
        <v>140</v>
      </c>
      <c r="C41" s="520"/>
      <c r="D41" s="520"/>
      <c r="E41" s="520"/>
      <c r="F41" s="520"/>
      <c r="G41" s="520"/>
      <c r="H41" s="520"/>
      <c r="I41" s="520"/>
      <c r="J41" s="520"/>
      <c r="K41" s="520"/>
      <c r="L41" s="520"/>
      <c r="M41" s="521"/>
      <c r="N41" s="156"/>
      <c r="O41" s="157"/>
      <c r="P41" s="528" t="s">
        <v>330</v>
      </c>
      <c r="Q41" s="528"/>
      <c r="R41" s="528"/>
      <c r="S41" s="528"/>
      <c r="T41" s="528"/>
      <c r="U41" s="528"/>
      <c r="V41" s="528"/>
      <c r="W41" s="528"/>
      <c r="X41" s="528"/>
      <c r="Y41" s="528"/>
      <c r="Z41" s="528"/>
      <c r="AA41" s="528"/>
      <c r="AB41" s="528"/>
      <c r="AC41" s="528"/>
      <c r="AD41" s="528"/>
      <c r="AE41" s="528"/>
      <c r="AF41" s="528"/>
      <c r="AG41" s="528"/>
      <c r="AH41" s="528"/>
      <c r="AI41" s="528"/>
      <c r="AJ41" s="529"/>
      <c r="AK41" s="158"/>
      <c r="AL41" s="159"/>
      <c r="AM41" s="159"/>
      <c r="AN41" s="159"/>
      <c r="AO41" s="159"/>
      <c r="AP41" s="159"/>
      <c r="AQ41" s="159"/>
      <c r="AR41" s="159"/>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row>
    <row r="42" spans="1:86" ht="30" customHeight="1">
      <c r="A42" s="121"/>
      <c r="B42" s="522"/>
      <c r="C42" s="523"/>
      <c r="D42" s="523"/>
      <c r="E42" s="523"/>
      <c r="F42" s="523"/>
      <c r="G42" s="523"/>
      <c r="H42" s="523"/>
      <c r="I42" s="523"/>
      <c r="J42" s="523"/>
      <c r="K42" s="523"/>
      <c r="L42" s="523"/>
      <c r="M42" s="524"/>
      <c r="N42" s="156"/>
      <c r="O42" s="157"/>
      <c r="P42" s="508" t="s">
        <v>75</v>
      </c>
      <c r="Q42" s="508"/>
      <c r="R42" s="508"/>
      <c r="S42" s="508"/>
      <c r="T42" s="508"/>
      <c r="U42" s="490"/>
      <c r="V42" s="490"/>
      <c r="W42" s="490"/>
      <c r="X42" s="490"/>
      <c r="Y42" s="490"/>
      <c r="Z42" s="161" t="s">
        <v>500</v>
      </c>
      <c r="AA42" s="161"/>
      <c r="AB42" s="161"/>
      <c r="AC42" s="161"/>
      <c r="AD42" s="161"/>
      <c r="AE42" s="161"/>
      <c r="AF42" s="161"/>
      <c r="AG42" s="161"/>
      <c r="AH42" s="161"/>
      <c r="AI42" s="161"/>
      <c r="AJ42" s="162"/>
      <c r="AK42" s="163"/>
      <c r="AL42" s="164"/>
      <c r="AM42" s="164"/>
      <c r="AN42" s="164"/>
      <c r="AO42" s="164"/>
      <c r="AP42" s="164"/>
      <c r="AQ42" s="164"/>
      <c r="AR42" s="164"/>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row>
    <row r="43" spans="1:86" ht="19.5" customHeight="1">
      <c r="A43" s="121"/>
      <c r="B43" s="124"/>
      <c r="C43" s="124"/>
      <c r="D43" s="124"/>
      <c r="E43" s="124"/>
      <c r="F43" s="124"/>
      <c r="G43" s="124"/>
      <c r="H43" s="124"/>
      <c r="I43" s="124"/>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6"/>
      <c r="AP43" s="126"/>
      <c r="AQ43" s="127"/>
      <c r="AS43" s="12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row>
    <row r="44" spans="1:86" ht="30" customHeight="1">
      <c r="A44" s="120"/>
      <c r="B44" s="679" t="s">
        <v>533</v>
      </c>
      <c r="C44" s="680"/>
      <c r="D44" s="680"/>
      <c r="E44" s="680"/>
      <c r="F44" s="680"/>
      <c r="G44" s="680"/>
      <c r="H44" s="680"/>
      <c r="I44" s="680"/>
      <c r="J44" s="680"/>
      <c r="K44" s="680"/>
      <c r="L44" s="680"/>
      <c r="M44" s="680"/>
      <c r="N44" s="680"/>
      <c r="O44" s="680"/>
      <c r="P44" s="680"/>
      <c r="Q44" s="680"/>
      <c r="R44" s="680"/>
      <c r="S44" s="680"/>
      <c r="T44" s="680"/>
      <c r="U44" s="680"/>
      <c r="V44" s="680"/>
      <c r="W44" s="680"/>
      <c r="X44" s="680"/>
      <c r="Y44" s="680"/>
      <c r="Z44" s="680"/>
      <c r="AA44" s="680"/>
      <c r="AB44" s="680"/>
      <c r="AC44" s="680"/>
      <c r="AD44" s="680"/>
      <c r="AE44" s="680"/>
      <c r="AF44" s="680"/>
      <c r="AG44" s="680"/>
      <c r="AH44" s="680"/>
      <c r="AI44" s="680"/>
      <c r="AJ44" s="680"/>
      <c r="AK44" s="680"/>
      <c r="AL44" s="680"/>
      <c r="AM44" s="680"/>
      <c r="AN44" s="680"/>
      <c r="AO44" s="680"/>
      <c r="AP44" s="680"/>
      <c r="AQ44" s="680"/>
      <c r="AR44" s="680"/>
      <c r="AS44" s="680"/>
      <c r="AT44" s="680"/>
      <c r="AU44" s="680"/>
      <c r="AV44" s="680"/>
      <c r="AW44" s="680"/>
      <c r="AX44" s="680"/>
      <c r="AY44" s="680"/>
      <c r="AZ44" s="680"/>
      <c r="BA44" s="680"/>
      <c r="BB44" s="680"/>
      <c r="BC44" s="680"/>
      <c r="BD44" s="680"/>
      <c r="BE44" s="680"/>
      <c r="BF44" s="680"/>
      <c r="BG44" s="680"/>
      <c r="BH44" s="680"/>
      <c r="BI44" s="680"/>
      <c r="BJ44" s="680"/>
      <c r="BK44" s="680"/>
      <c r="BL44" s="680"/>
      <c r="BM44" s="680"/>
      <c r="BN44" s="680"/>
      <c r="BO44" s="680"/>
      <c r="BP44" s="680"/>
      <c r="BQ44" s="680"/>
      <c r="BR44" s="680"/>
      <c r="BS44" s="680"/>
      <c r="BT44" s="680"/>
      <c r="BU44" s="680"/>
      <c r="BV44" s="680"/>
      <c r="BW44" s="680"/>
      <c r="BX44" s="680"/>
      <c r="BY44" s="680"/>
      <c r="BZ44" s="680"/>
      <c r="CA44" s="680"/>
      <c r="CB44" s="681"/>
      <c r="CC44" s="119"/>
      <c r="CD44" s="119"/>
      <c r="CE44" s="119"/>
      <c r="CF44" s="119"/>
      <c r="CG44" s="119"/>
      <c r="CH44" s="119"/>
    </row>
    <row r="45" spans="1:86" ht="30" customHeight="1">
      <c r="A45" s="137"/>
      <c r="B45" s="558" t="s">
        <v>98</v>
      </c>
      <c r="C45" s="559"/>
      <c r="D45" s="559"/>
      <c r="E45" s="559"/>
      <c r="F45" s="559"/>
      <c r="G45" s="559"/>
      <c r="H45" s="559"/>
      <c r="I45" s="559"/>
      <c r="J45" s="559"/>
      <c r="K45" s="559"/>
      <c r="L45" s="518">
        <v>1</v>
      </c>
      <c r="M45" s="518"/>
      <c r="N45" s="525" t="str">
        <f>IF(ＺＥＢプランナー登録申請書!F60="","",ＺＥＢプランナー登録申請書!F60)</f>
        <v/>
      </c>
      <c r="O45" s="526"/>
      <c r="P45" s="526"/>
      <c r="Q45" s="526"/>
      <c r="R45" s="526"/>
      <c r="S45" s="526"/>
      <c r="T45" s="526"/>
      <c r="U45" s="526"/>
      <c r="V45" s="526"/>
      <c r="W45" s="526"/>
      <c r="X45" s="526"/>
      <c r="Y45" s="526"/>
      <c r="Z45" s="526"/>
      <c r="AA45" s="526"/>
      <c r="AB45" s="526"/>
      <c r="AC45" s="526"/>
      <c r="AD45" s="526"/>
      <c r="AE45" s="526"/>
      <c r="AF45" s="526"/>
      <c r="AG45" s="526"/>
      <c r="AH45" s="526"/>
      <c r="AI45" s="526"/>
      <c r="AJ45" s="526"/>
      <c r="AK45" s="526"/>
      <c r="AL45" s="526"/>
      <c r="AM45" s="526"/>
      <c r="AN45" s="526"/>
      <c r="AO45" s="526"/>
      <c r="AP45" s="526"/>
      <c r="AQ45" s="526"/>
      <c r="AR45" s="526"/>
      <c r="AS45" s="526"/>
      <c r="AT45" s="526"/>
      <c r="AU45" s="526"/>
      <c r="AV45" s="526"/>
      <c r="AW45" s="526"/>
      <c r="AX45" s="526"/>
      <c r="AY45" s="526"/>
      <c r="AZ45" s="526"/>
      <c r="BA45" s="526"/>
      <c r="BB45" s="526"/>
      <c r="BC45" s="526"/>
      <c r="BD45" s="526"/>
      <c r="BE45" s="526"/>
      <c r="BF45" s="526"/>
      <c r="BG45" s="526"/>
      <c r="BH45" s="526"/>
      <c r="BI45" s="526"/>
      <c r="BJ45" s="526"/>
      <c r="BK45" s="526"/>
      <c r="BL45" s="526"/>
      <c r="BM45" s="526"/>
      <c r="BN45" s="526"/>
      <c r="BO45" s="526"/>
      <c r="BP45" s="526"/>
      <c r="BQ45" s="526"/>
      <c r="BR45" s="526"/>
      <c r="BS45" s="526"/>
      <c r="BT45" s="526"/>
      <c r="BU45" s="526"/>
      <c r="BV45" s="526"/>
      <c r="BW45" s="526"/>
      <c r="BX45" s="526"/>
      <c r="BY45" s="526"/>
      <c r="BZ45" s="526"/>
      <c r="CA45" s="526"/>
      <c r="CB45" s="527"/>
    </row>
    <row r="46" spans="1:86" ht="30" customHeight="1">
      <c r="A46" s="137"/>
      <c r="B46" s="560"/>
      <c r="C46" s="561"/>
      <c r="D46" s="561"/>
      <c r="E46" s="561"/>
      <c r="F46" s="561"/>
      <c r="G46" s="561"/>
      <c r="H46" s="561"/>
      <c r="I46" s="561"/>
      <c r="J46" s="561"/>
      <c r="K46" s="561"/>
      <c r="L46" s="518">
        <v>2</v>
      </c>
      <c r="M46" s="518"/>
      <c r="N46" s="525" t="str">
        <f>IF(ＺＥＢプランナー登録申請書!F61="","",ＺＥＢプランナー登録申請書!F61)</f>
        <v/>
      </c>
      <c r="O46" s="526"/>
      <c r="P46" s="526"/>
      <c r="Q46" s="526"/>
      <c r="R46" s="526"/>
      <c r="S46" s="526"/>
      <c r="T46" s="526"/>
      <c r="U46" s="526"/>
      <c r="V46" s="526"/>
      <c r="W46" s="526"/>
      <c r="X46" s="526"/>
      <c r="Y46" s="526"/>
      <c r="Z46" s="526"/>
      <c r="AA46" s="526"/>
      <c r="AB46" s="526"/>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26"/>
      <c r="AY46" s="526"/>
      <c r="AZ46" s="526"/>
      <c r="BA46" s="526"/>
      <c r="BB46" s="526"/>
      <c r="BC46" s="526"/>
      <c r="BD46" s="526"/>
      <c r="BE46" s="526"/>
      <c r="BF46" s="526"/>
      <c r="BG46" s="526"/>
      <c r="BH46" s="526"/>
      <c r="BI46" s="526"/>
      <c r="BJ46" s="526"/>
      <c r="BK46" s="526"/>
      <c r="BL46" s="526"/>
      <c r="BM46" s="526"/>
      <c r="BN46" s="526"/>
      <c r="BO46" s="526"/>
      <c r="BP46" s="526"/>
      <c r="BQ46" s="526"/>
      <c r="BR46" s="526"/>
      <c r="BS46" s="526"/>
      <c r="BT46" s="526"/>
      <c r="BU46" s="526"/>
      <c r="BV46" s="526"/>
      <c r="BW46" s="526"/>
      <c r="BX46" s="526"/>
      <c r="BY46" s="526"/>
      <c r="BZ46" s="526"/>
      <c r="CA46" s="526"/>
      <c r="CB46" s="527"/>
    </row>
    <row r="47" spans="1:86" ht="30" customHeight="1">
      <c r="A47" s="121"/>
      <c r="B47" s="560"/>
      <c r="C47" s="561"/>
      <c r="D47" s="561"/>
      <c r="E47" s="561"/>
      <c r="F47" s="561"/>
      <c r="G47" s="561"/>
      <c r="H47" s="561"/>
      <c r="I47" s="561"/>
      <c r="J47" s="561"/>
      <c r="K47" s="561"/>
      <c r="L47" s="518">
        <v>3</v>
      </c>
      <c r="M47" s="518"/>
      <c r="N47" s="525" t="str">
        <f>IF(ＺＥＢプランナー登録申請書!F62="","",ＺＥＢプランナー登録申請書!F62)</f>
        <v/>
      </c>
      <c r="O47" s="526"/>
      <c r="P47" s="526"/>
      <c r="Q47" s="526"/>
      <c r="R47" s="526"/>
      <c r="S47" s="526"/>
      <c r="T47" s="526"/>
      <c r="U47" s="526"/>
      <c r="V47" s="526"/>
      <c r="W47" s="526"/>
      <c r="X47" s="526"/>
      <c r="Y47" s="526"/>
      <c r="Z47" s="526"/>
      <c r="AA47" s="526"/>
      <c r="AB47" s="526"/>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26"/>
      <c r="AY47" s="526"/>
      <c r="AZ47" s="526"/>
      <c r="BA47" s="526"/>
      <c r="BB47" s="526"/>
      <c r="BC47" s="526"/>
      <c r="BD47" s="526"/>
      <c r="BE47" s="526"/>
      <c r="BF47" s="526"/>
      <c r="BG47" s="526"/>
      <c r="BH47" s="526"/>
      <c r="BI47" s="526"/>
      <c r="BJ47" s="526"/>
      <c r="BK47" s="526"/>
      <c r="BL47" s="526"/>
      <c r="BM47" s="526"/>
      <c r="BN47" s="526"/>
      <c r="BO47" s="526"/>
      <c r="BP47" s="526"/>
      <c r="BQ47" s="526"/>
      <c r="BR47" s="526"/>
      <c r="BS47" s="526"/>
      <c r="BT47" s="526"/>
      <c r="BU47" s="526"/>
      <c r="BV47" s="526"/>
      <c r="BW47" s="526"/>
      <c r="BX47" s="526"/>
      <c r="BY47" s="526"/>
      <c r="BZ47" s="526"/>
      <c r="CA47" s="526"/>
      <c r="CB47" s="527"/>
    </row>
    <row r="48" spans="1:86" ht="30" customHeight="1">
      <c r="A48" s="121"/>
      <c r="B48" s="562"/>
      <c r="C48" s="563"/>
      <c r="D48" s="563"/>
      <c r="E48" s="563"/>
      <c r="F48" s="563"/>
      <c r="G48" s="563"/>
      <c r="H48" s="563"/>
      <c r="I48" s="563"/>
      <c r="J48" s="563"/>
      <c r="K48" s="563"/>
      <c r="L48" s="518">
        <v>4</v>
      </c>
      <c r="M48" s="518"/>
      <c r="N48" s="525" t="str">
        <f>IF(ＺＥＢプランナー登録申請書!F63="","",ＺＥＢプランナー登録申請書!F63)</f>
        <v/>
      </c>
      <c r="O48" s="526"/>
      <c r="P48" s="526"/>
      <c r="Q48" s="526"/>
      <c r="R48" s="526"/>
      <c r="S48" s="526"/>
      <c r="T48" s="526"/>
      <c r="U48" s="526"/>
      <c r="V48" s="526"/>
      <c r="W48" s="526"/>
      <c r="X48" s="526"/>
      <c r="Y48" s="526"/>
      <c r="Z48" s="526"/>
      <c r="AA48" s="526"/>
      <c r="AB48" s="526"/>
      <c r="AC48" s="526"/>
      <c r="AD48" s="526"/>
      <c r="AE48" s="526"/>
      <c r="AF48" s="526"/>
      <c r="AG48" s="526"/>
      <c r="AH48" s="526"/>
      <c r="AI48" s="526"/>
      <c r="AJ48" s="526"/>
      <c r="AK48" s="526"/>
      <c r="AL48" s="526"/>
      <c r="AM48" s="526"/>
      <c r="AN48" s="526"/>
      <c r="AO48" s="526"/>
      <c r="AP48" s="526"/>
      <c r="AQ48" s="526"/>
      <c r="AR48" s="526"/>
      <c r="AS48" s="526"/>
      <c r="AT48" s="526"/>
      <c r="AU48" s="526"/>
      <c r="AV48" s="526"/>
      <c r="AW48" s="526"/>
      <c r="AX48" s="526"/>
      <c r="AY48" s="526"/>
      <c r="AZ48" s="526"/>
      <c r="BA48" s="526"/>
      <c r="BB48" s="526"/>
      <c r="BC48" s="526"/>
      <c r="BD48" s="526"/>
      <c r="BE48" s="526"/>
      <c r="BF48" s="526"/>
      <c r="BG48" s="526"/>
      <c r="BH48" s="526"/>
      <c r="BI48" s="526"/>
      <c r="BJ48" s="526"/>
      <c r="BK48" s="526"/>
      <c r="BL48" s="526"/>
      <c r="BM48" s="526"/>
      <c r="BN48" s="526"/>
      <c r="BO48" s="526"/>
      <c r="BP48" s="526"/>
      <c r="BQ48" s="526"/>
      <c r="BR48" s="526"/>
      <c r="BS48" s="526"/>
      <c r="BT48" s="526"/>
      <c r="BU48" s="526"/>
      <c r="BV48" s="526"/>
      <c r="BW48" s="526"/>
      <c r="BX48" s="526"/>
      <c r="BY48" s="526"/>
      <c r="BZ48" s="526"/>
      <c r="CA48" s="526"/>
      <c r="CB48" s="527"/>
    </row>
    <row r="49" spans="1:105" ht="30" customHeight="1">
      <c r="A49" s="137"/>
      <c r="B49" s="558" t="s">
        <v>99</v>
      </c>
      <c r="C49" s="559"/>
      <c r="D49" s="559"/>
      <c r="E49" s="559"/>
      <c r="F49" s="559"/>
      <c r="G49" s="559"/>
      <c r="H49" s="559"/>
      <c r="I49" s="559"/>
      <c r="J49" s="559"/>
      <c r="K49" s="559"/>
      <c r="L49" s="518">
        <v>1</v>
      </c>
      <c r="M49" s="518"/>
      <c r="N49" s="525" t="str">
        <f>IF(ＺＥＢプランナー登録申請書!F65="","",ＺＥＢプランナー登録申請書!F65)</f>
        <v/>
      </c>
      <c r="O49" s="526"/>
      <c r="P49" s="526"/>
      <c r="Q49" s="526"/>
      <c r="R49" s="526"/>
      <c r="S49" s="526"/>
      <c r="T49" s="526"/>
      <c r="U49" s="526"/>
      <c r="V49" s="526"/>
      <c r="W49" s="526"/>
      <c r="X49" s="526"/>
      <c r="Y49" s="526"/>
      <c r="Z49" s="526"/>
      <c r="AA49" s="526"/>
      <c r="AB49" s="526"/>
      <c r="AC49" s="526"/>
      <c r="AD49" s="526"/>
      <c r="AE49" s="526"/>
      <c r="AF49" s="526"/>
      <c r="AG49" s="526"/>
      <c r="AH49" s="526"/>
      <c r="AI49" s="526"/>
      <c r="AJ49" s="526"/>
      <c r="AK49" s="526"/>
      <c r="AL49" s="526"/>
      <c r="AM49" s="526"/>
      <c r="AN49" s="526"/>
      <c r="AO49" s="526"/>
      <c r="AP49" s="526"/>
      <c r="AQ49" s="526"/>
      <c r="AR49" s="526"/>
      <c r="AS49" s="526"/>
      <c r="AT49" s="526"/>
      <c r="AU49" s="526"/>
      <c r="AV49" s="526"/>
      <c r="AW49" s="526"/>
      <c r="AX49" s="526"/>
      <c r="AY49" s="526"/>
      <c r="AZ49" s="526"/>
      <c r="BA49" s="526"/>
      <c r="BB49" s="526"/>
      <c r="BC49" s="526"/>
      <c r="BD49" s="526"/>
      <c r="BE49" s="526"/>
      <c r="BF49" s="526"/>
      <c r="BG49" s="526"/>
      <c r="BH49" s="526"/>
      <c r="BI49" s="526"/>
      <c r="BJ49" s="526"/>
      <c r="BK49" s="526"/>
      <c r="BL49" s="526"/>
      <c r="BM49" s="526"/>
      <c r="BN49" s="526"/>
      <c r="BO49" s="526"/>
      <c r="BP49" s="526"/>
      <c r="BQ49" s="526"/>
      <c r="BR49" s="526"/>
      <c r="BS49" s="526"/>
      <c r="BT49" s="526"/>
      <c r="BU49" s="526"/>
      <c r="BV49" s="526"/>
      <c r="BW49" s="526"/>
      <c r="BX49" s="526"/>
      <c r="BY49" s="526"/>
      <c r="BZ49" s="526"/>
      <c r="CA49" s="526"/>
      <c r="CB49" s="527"/>
    </row>
    <row r="50" spans="1:105" ht="30" customHeight="1">
      <c r="A50" s="137"/>
      <c r="B50" s="560"/>
      <c r="C50" s="561"/>
      <c r="D50" s="561"/>
      <c r="E50" s="561"/>
      <c r="F50" s="561"/>
      <c r="G50" s="561"/>
      <c r="H50" s="561"/>
      <c r="I50" s="561"/>
      <c r="J50" s="561"/>
      <c r="K50" s="561"/>
      <c r="L50" s="518">
        <v>2</v>
      </c>
      <c r="M50" s="518"/>
      <c r="N50" s="525" t="str">
        <f>IF(ＺＥＢプランナー登録申請書!F66="","",ＺＥＢプランナー登録申請書!F66)</f>
        <v/>
      </c>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L50" s="526"/>
      <c r="AM50" s="526"/>
      <c r="AN50" s="526"/>
      <c r="AO50" s="526"/>
      <c r="AP50" s="526"/>
      <c r="AQ50" s="526"/>
      <c r="AR50" s="526"/>
      <c r="AS50" s="526"/>
      <c r="AT50" s="526"/>
      <c r="AU50" s="526"/>
      <c r="AV50" s="526"/>
      <c r="AW50" s="526"/>
      <c r="AX50" s="526"/>
      <c r="AY50" s="526"/>
      <c r="AZ50" s="526"/>
      <c r="BA50" s="526"/>
      <c r="BB50" s="526"/>
      <c r="BC50" s="526"/>
      <c r="BD50" s="526"/>
      <c r="BE50" s="526"/>
      <c r="BF50" s="526"/>
      <c r="BG50" s="526"/>
      <c r="BH50" s="526"/>
      <c r="BI50" s="526"/>
      <c r="BJ50" s="526"/>
      <c r="BK50" s="526"/>
      <c r="BL50" s="526"/>
      <c r="BM50" s="526"/>
      <c r="BN50" s="526"/>
      <c r="BO50" s="526"/>
      <c r="BP50" s="526"/>
      <c r="BQ50" s="526"/>
      <c r="BR50" s="526"/>
      <c r="BS50" s="526"/>
      <c r="BT50" s="526"/>
      <c r="BU50" s="526"/>
      <c r="BV50" s="526"/>
      <c r="BW50" s="526"/>
      <c r="BX50" s="526"/>
      <c r="BY50" s="526"/>
      <c r="BZ50" s="526"/>
      <c r="CA50" s="526"/>
      <c r="CB50" s="527"/>
    </row>
    <row r="51" spans="1:105" ht="30" customHeight="1">
      <c r="A51" s="121"/>
      <c r="B51" s="560"/>
      <c r="C51" s="561"/>
      <c r="D51" s="561"/>
      <c r="E51" s="561"/>
      <c r="F51" s="561"/>
      <c r="G51" s="561"/>
      <c r="H51" s="561"/>
      <c r="I51" s="561"/>
      <c r="J51" s="561"/>
      <c r="K51" s="561"/>
      <c r="L51" s="518">
        <v>3</v>
      </c>
      <c r="M51" s="518"/>
      <c r="N51" s="525" t="str">
        <f>IF(ＺＥＢプランナー登録申請書!F67="","",ＺＥＢプランナー登録申請書!F67)</f>
        <v/>
      </c>
      <c r="O51" s="526"/>
      <c r="P51" s="526"/>
      <c r="Q51" s="526"/>
      <c r="R51" s="526"/>
      <c r="S51" s="526"/>
      <c r="T51" s="526"/>
      <c r="U51" s="526"/>
      <c r="V51" s="526"/>
      <c r="W51" s="526"/>
      <c r="X51" s="526"/>
      <c r="Y51" s="526"/>
      <c r="Z51" s="526"/>
      <c r="AA51" s="526"/>
      <c r="AB51" s="526"/>
      <c r="AC51" s="526"/>
      <c r="AD51" s="526"/>
      <c r="AE51" s="526"/>
      <c r="AF51" s="526"/>
      <c r="AG51" s="526"/>
      <c r="AH51" s="526"/>
      <c r="AI51" s="526"/>
      <c r="AJ51" s="526"/>
      <c r="AK51" s="526"/>
      <c r="AL51" s="526"/>
      <c r="AM51" s="526"/>
      <c r="AN51" s="526"/>
      <c r="AO51" s="526"/>
      <c r="AP51" s="526"/>
      <c r="AQ51" s="526"/>
      <c r="AR51" s="526"/>
      <c r="AS51" s="526"/>
      <c r="AT51" s="526"/>
      <c r="AU51" s="526"/>
      <c r="AV51" s="526"/>
      <c r="AW51" s="526"/>
      <c r="AX51" s="526"/>
      <c r="AY51" s="526"/>
      <c r="AZ51" s="526"/>
      <c r="BA51" s="526"/>
      <c r="BB51" s="526"/>
      <c r="BC51" s="526"/>
      <c r="BD51" s="526"/>
      <c r="BE51" s="526"/>
      <c r="BF51" s="526"/>
      <c r="BG51" s="526"/>
      <c r="BH51" s="526"/>
      <c r="BI51" s="526"/>
      <c r="BJ51" s="526"/>
      <c r="BK51" s="526"/>
      <c r="BL51" s="526"/>
      <c r="BM51" s="526"/>
      <c r="BN51" s="526"/>
      <c r="BO51" s="526"/>
      <c r="BP51" s="526"/>
      <c r="BQ51" s="526"/>
      <c r="BR51" s="526"/>
      <c r="BS51" s="526"/>
      <c r="BT51" s="526"/>
      <c r="BU51" s="526"/>
      <c r="BV51" s="526"/>
      <c r="BW51" s="526"/>
      <c r="BX51" s="526"/>
      <c r="BY51" s="526"/>
      <c r="BZ51" s="526"/>
      <c r="CA51" s="526"/>
      <c r="CB51" s="527"/>
    </row>
    <row r="52" spans="1:105" ht="30" customHeight="1">
      <c r="A52" s="121"/>
      <c r="B52" s="562"/>
      <c r="C52" s="563"/>
      <c r="D52" s="563"/>
      <c r="E52" s="563"/>
      <c r="F52" s="563"/>
      <c r="G52" s="563"/>
      <c r="H52" s="563"/>
      <c r="I52" s="563"/>
      <c r="J52" s="563"/>
      <c r="K52" s="563"/>
      <c r="L52" s="518">
        <v>4</v>
      </c>
      <c r="M52" s="518"/>
      <c r="N52" s="525" t="str">
        <f>IF(ＺＥＢプランナー登録申請書!F68="","",ＺＥＢプランナー登録申請書!F68)</f>
        <v/>
      </c>
      <c r="O52" s="526"/>
      <c r="P52" s="526"/>
      <c r="Q52" s="526"/>
      <c r="R52" s="526"/>
      <c r="S52" s="526"/>
      <c r="T52" s="526"/>
      <c r="U52" s="526"/>
      <c r="V52" s="526"/>
      <c r="W52" s="526"/>
      <c r="X52" s="526"/>
      <c r="Y52" s="526"/>
      <c r="Z52" s="526"/>
      <c r="AA52" s="526"/>
      <c r="AB52" s="526"/>
      <c r="AC52" s="526"/>
      <c r="AD52" s="526"/>
      <c r="AE52" s="526"/>
      <c r="AF52" s="526"/>
      <c r="AG52" s="526"/>
      <c r="AH52" s="526"/>
      <c r="AI52" s="526"/>
      <c r="AJ52" s="526"/>
      <c r="AK52" s="526"/>
      <c r="AL52" s="526"/>
      <c r="AM52" s="526"/>
      <c r="AN52" s="526"/>
      <c r="AO52" s="526"/>
      <c r="AP52" s="526"/>
      <c r="AQ52" s="526"/>
      <c r="AR52" s="526"/>
      <c r="AS52" s="526"/>
      <c r="AT52" s="526"/>
      <c r="AU52" s="526"/>
      <c r="AV52" s="526"/>
      <c r="AW52" s="526"/>
      <c r="AX52" s="526"/>
      <c r="AY52" s="526"/>
      <c r="AZ52" s="526"/>
      <c r="BA52" s="526"/>
      <c r="BB52" s="526"/>
      <c r="BC52" s="526"/>
      <c r="BD52" s="526"/>
      <c r="BE52" s="526"/>
      <c r="BF52" s="526"/>
      <c r="BG52" s="526"/>
      <c r="BH52" s="526"/>
      <c r="BI52" s="526"/>
      <c r="BJ52" s="526"/>
      <c r="BK52" s="526"/>
      <c r="BL52" s="526"/>
      <c r="BM52" s="526"/>
      <c r="BN52" s="526"/>
      <c r="BO52" s="526"/>
      <c r="BP52" s="526"/>
      <c r="BQ52" s="526"/>
      <c r="BR52" s="526"/>
      <c r="BS52" s="526"/>
      <c r="BT52" s="526"/>
      <c r="BU52" s="526"/>
      <c r="BV52" s="526"/>
      <c r="BW52" s="526"/>
      <c r="BX52" s="526"/>
      <c r="BY52" s="526"/>
      <c r="BZ52" s="526"/>
      <c r="CA52" s="526"/>
      <c r="CB52" s="527"/>
    </row>
    <row r="53" spans="1:105" ht="19.5" customHeight="1">
      <c r="A53" s="121"/>
      <c r="B53" s="124"/>
      <c r="C53" s="124"/>
      <c r="D53" s="124"/>
      <c r="E53" s="124"/>
      <c r="F53" s="124"/>
      <c r="G53" s="124"/>
      <c r="H53" s="124"/>
      <c r="I53" s="124"/>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6"/>
      <c r="AP53" s="126"/>
      <c r="AQ53" s="127"/>
      <c r="AS53" s="12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row>
    <row r="54" spans="1:105" ht="29.25" customHeight="1">
      <c r="A54" s="593" t="s">
        <v>550</v>
      </c>
      <c r="B54" s="593"/>
      <c r="C54" s="593"/>
      <c r="D54" s="593"/>
      <c r="E54" s="593"/>
      <c r="F54" s="593"/>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c r="AK54" s="593"/>
      <c r="AL54" s="593"/>
      <c r="AM54" s="593"/>
      <c r="AN54" s="593"/>
      <c r="AO54" s="593"/>
      <c r="AP54" s="593"/>
      <c r="AQ54" s="593"/>
      <c r="AR54" s="593"/>
      <c r="AS54" s="593"/>
      <c r="AT54" s="593"/>
      <c r="AU54" s="593"/>
      <c r="AV54" s="593"/>
      <c r="AW54" s="593"/>
      <c r="AX54" s="593"/>
      <c r="AY54" s="593"/>
      <c r="AZ54" s="593"/>
      <c r="BA54" s="593"/>
      <c r="BB54" s="593"/>
      <c r="BC54" s="593"/>
      <c r="BD54" s="593"/>
      <c r="BE54" s="593"/>
      <c r="BF54" s="593"/>
      <c r="BG54" s="593"/>
      <c r="BH54" s="593"/>
      <c r="BI54" s="593"/>
      <c r="BJ54" s="593"/>
      <c r="BK54" s="593"/>
      <c r="BL54" s="593"/>
      <c r="BM54" s="593"/>
      <c r="BN54" s="593"/>
      <c r="BO54" s="593"/>
      <c r="BP54" s="593"/>
      <c r="BQ54" s="593"/>
      <c r="BR54" s="593"/>
      <c r="BS54" s="593"/>
      <c r="BT54" s="593"/>
      <c r="BU54" s="593"/>
      <c r="BV54" s="593"/>
      <c r="BW54" s="593"/>
      <c r="BX54" s="593"/>
      <c r="BY54" s="593"/>
      <c r="BZ54" s="593"/>
      <c r="CA54" s="593"/>
      <c r="CB54" s="593"/>
    </row>
    <row r="55" spans="1:105" ht="19.5" customHeight="1">
      <c r="A55" s="594" t="s">
        <v>553</v>
      </c>
      <c r="B55" s="594"/>
      <c r="C55" s="594"/>
      <c r="D55" s="594"/>
      <c r="E55" s="594"/>
      <c r="F55" s="594"/>
      <c r="G55" s="594"/>
      <c r="H55" s="594"/>
      <c r="I55" s="594"/>
      <c r="J55" s="594"/>
      <c r="K55" s="594"/>
      <c r="L55" s="594"/>
      <c r="M55" s="594"/>
      <c r="N55" s="594"/>
      <c r="O55" s="594"/>
      <c r="P55" s="594"/>
      <c r="Q55" s="594"/>
      <c r="R55" s="594"/>
      <c r="S55" s="594"/>
      <c r="T55" s="594"/>
      <c r="U55" s="594"/>
      <c r="V55" s="594"/>
      <c r="W55" s="594"/>
      <c r="X55" s="594"/>
      <c r="Y55" s="594"/>
      <c r="Z55" s="594"/>
      <c r="AA55" s="594"/>
      <c r="AB55" s="594"/>
      <c r="AC55" s="594"/>
      <c r="AD55" s="594"/>
      <c r="AE55" s="594"/>
      <c r="AF55" s="594"/>
      <c r="AG55" s="594"/>
      <c r="AH55" s="594"/>
      <c r="AI55" s="594"/>
      <c r="AJ55" s="594"/>
      <c r="AK55" s="594"/>
      <c r="AL55" s="594"/>
      <c r="AM55" s="594"/>
      <c r="AN55" s="594"/>
      <c r="AO55" s="594"/>
      <c r="AP55" s="594"/>
      <c r="AQ55" s="594"/>
      <c r="AR55" s="594"/>
      <c r="AS55" s="594"/>
      <c r="AT55" s="594"/>
      <c r="AU55" s="594"/>
      <c r="AV55" s="594"/>
      <c r="AW55" s="594"/>
      <c r="AX55" s="594"/>
      <c r="AY55" s="594"/>
      <c r="AZ55" s="594"/>
      <c r="BA55" s="594"/>
      <c r="BB55" s="594"/>
      <c r="BC55" s="594"/>
      <c r="BD55" s="594"/>
      <c r="BE55" s="594"/>
      <c r="BF55" s="594"/>
      <c r="BG55" s="594"/>
      <c r="BH55" s="594"/>
      <c r="BI55" s="594"/>
      <c r="BJ55" s="594"/>
      <c r="BK55" s="594"/>
      <c r="BL55" s="594"/>
      <c r="BM55" s="594"/>
      <c r="BN55" s="594"/>
      <c r="BO55" s="594"/>
      <c r="BP55" s="594"/>
      <c r="BQ55" s="594"/>
      <c r="BR55" s="594"/>
      <c r="BS55" s="594"/>
      <c r="BT55" s="594"/>
      <c r="BU55" s="594"/>
      <c r="BV55" s="594"/>
      <c r="BW55" s="594"/>
      <c r="BX55" s="594"/>
      <c r="BY55" s="594"/>
      <c r="BZ55" s="594"/>
      <c r="CA55" s="594"/>
      <c r="CB55" s="594"/>
    </row>
    <row r="56" spans="1:105" ht="19.5" customHeight="1">
      <c r="A56" s="121"/>
      <c r="B56" s="124"/>
      <c r="C56" s="124"/>
      <c r="D56" s="124"/>
      <c r="E56" s="124"/>
      <c r="F56" s="124"/>
      <c r="G56" s="124"/>
      <c r="H56" s="124"/>
      <c r="I56" s="124"/>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6"/>
      <c r="AP56" s="126"/>
      <c r="AQ56" s="127"/>
      <c r="AS56" s="12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row>
    <row r="57" spans="1:105" s="98" customFormat="1" ht="19.5" customHeight="1">
      <c r="A57" s="165"/>
      <c r="B57" s="509"/>
      <c r="C57" s="510"/>
      <c r="D57" s="510"/>
      <c r="E57" s="510"/>
      <c r="F57" s="510"/>
      <c r="G57" s="510"/>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c r="AE57" s="510"/>
      <c r="AF57" s="510"/>
      <c r="AG57" s="510"/>
      <c r="AH57" s="510"/>
      <c r="AI57" s="510"/>
      <c r="AJ57" s="510"/>
      <c r="AK57" s="511"/>
      <c r="AL57" s="311"/>
      <c r="AM57" s="311"/>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6"/>
      <c r="BR57" s="166"/>
      <c r="BS57" s="166"/>
      <c r="BT57" s="166"/>
      <c r="BU57" s="166"/>
      <c r="BV57" s="166"/>
      <c r="BW57" s="166"/>
      <c r="BX57" s="166"/>
      <c r="BY57" s="166"/>
      <c r="BZ57" s="166"/>
      <c r="CA57" s="166"/>
      <c r="CB57" s="166"/>
      <c r="CI57" s="99"/>
      <c r="CJ57" s="99"/>
      <c r="CK57" s="99"/>
      <c r="CL57" s="99"/>
      <c r="CM57" s="99"/>
      <c r="CN57" s="99"/>
      <c r="CO57" s="295"/>
      <c r="CP57" s="296"/>
      <c r="CQ57" s="296"/>
      <c r="CR57" s="296"/>
      <c r="CS57" s="296"/>
      <c r="CT57" s="296"/>
      <c r="CU57" s="301"/>
      <c r="CV57" s="301"/>
      <c r="CW57" s="301"/>
      <c r="CX57" s="301"/>
      <c r="CY57" s="301"/>
      <c r="CZ57" s="301"/>
      <c r="DA57" s="301"/>
    </row>
    <row r="58" spans="1:105" s="98" customFormat="1" ht="19.5" customHeight="1">
      <c r="A58" s="165"/>
      <c r="B58" s="512"/>
      <c r="C58" s="513"/>
      <c r="D58" s="513"/>
      <c r="E58" s="513"/>
      <c r="F58" s="513"/>
      <c r="G58" s="513"/>
      <c r="H58" s="513"/>
      <c r="I58" s="513"/>
      <c r="J58" s="513"/>
      <c r="K58" s="513"/>
      <c r="L58" s="513"/>
      <c r="M58" s="513"/>
      <c r="N58" s="513"/>
      <c r="O58" s="513"/>
      <c r="P58" s="513"/>
      <c r="Q58" s="513"/>
      <c r="R58" s="513"/>
      <c r="S58" s="513"/>
      <c r="T58" s="513"/>
      <c r="U58" s="513"/>
      <c r="V58" s="513"/>
      <c r="W58" s="513"/>
      <c r="X58" s="513"/>
      <c r="Y58" s="513"/>
      <c r="Z58" s="513"/>
      <c r="AA58" s="513"/>
      <c r="AB58" s="513"/>
      <c r="AC58" s="513"/>
      <c r="AD58" s="513"/>
      <c r="AE58" s="513"/>
      <c r="AF58" s="513"/>
      <c r="AG58" s="513"/>
      <c r="AH58" s="513"/>
      <c r="AI58" s="513"/>
      <c r="AJ58" s="513"/>
      <c r="AK58" s="514"/>
      <c r="AL58" s="311"/>
      <c r="AM58" s="311"/>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6"/>
      <c r="BR58" s="166"/>
      <c r="BS58" s="166"/>
      <c r="BT58" s="166"/>
      <c r="BU58" s="166"/>
      <c r="BV58" s="166"/>
      <c r="BW58" s="166"/>
      <c r="BX58" s="166"/>
      <c r="BY58" s="166"/>
      <c r="BZ58" s="166"/>
      <c r="CA58" s="166"/>
      <c r="CB58" s="166"/>
      <c r="CI58" s="99"/>
      <c r="CJ58" s="99"/>
      <c r="CK58" s="99"/>
      <c r="CL58" s="99"/>
      <c r="CM58" s="99"/>
      <c r="CN58" s="99"/>
      <c r="CO58" s="295"/>
      <c r="CP58" s="296"/>
      <c r="CQ58" s="296"/>
      <c r="CR58" s="296"/>
      <c r="CS58" s="296"/>
      <c r="CT58" s="296"/>
      <c r="CU58" s="301"/>
      <c r="CV58" s="301"/>
      <c r="CW58" s="301"/>
      <c r="CX58" s="301"/>
      <c r="CY58" s="301"/>
      <c r="CZ58" s="301"/>
      <c r="DA58" s="301"/>
    </row>
    <row r="59" spans="1:105" s="98" customFormat="1" ht="19.5" customHeight="1">
      <c r="A59" s="165"/>
      <c r="B59" s="512"/>
      <c r="C59" s="513"/>
      <c r="D59" s="513"/>
      <c r="E59" s="513"/>
      <c r="F59" s="513"/>
      <c r="G59" s="513"/>
      <c r="H59" s="513"/>
      <c r="I59" s="513"/>
      <c r="J59" s="513"/>
      <c r="K59" s="513"/>
      <c r="L59" s="513"/>
      <c r="M59" s="513"/>
      <c r="N59" s="513"/>
      <c r="O59" s="513"/>
      <c r="P59" s="513"/>
      <c r="Q59" s="513"/>
      <c r="R59" s="513"/>
      <c r="S59" s="513"/>
      <c r="T59" s="513"/>
      <c r="U59" s="513"/>
      <c r="V59" s="513"/>
      <c r="W59" s="513"/>
      <c r="X59" s="513"/>
      <c r="Y59" s="513"/>
      <c r="Z59" s="513"/>
      <c r="AA59" s="513"/>
      <c r="AB59" s="513"/>
      <c r="AC59" s="513"/>
      <c r="AD59" s="513"/>
      <c r="AE59" s="513"/>
      <c r="AF59" s="513"/>
      <c r="AG59" s="513"/>
      <c r="AH59" s="513"/>
      <c r="AI59" s="513"/>
      <c r="AJ59" s="513"/>
      <c r="AK59" s="514"/>
      <c r="AL59" s="311"/>
      <c r="AM59" s="311"/>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6"/>
      <c r="BR59" s="166"/>
      <c r="BS59" s="166"/>
      <c r="BT59" s="166"/>
      <c r="BU59" s="166"/>
      <c r="BV59" s="166"/>
      <c r="BW59" s="166"/>
      <c r="BX59" s="166"/>
      <c r="BY59" s="166"/>
      <c r="BZ59" s="166"/>
      <c r="CA59" s="166"/>
      <c r="CB59" s="166"/>
      <c r="CI59" s="99"/>
      <c r="CJ59" s="99"/>
      <c r="CK59" s="99"/>
      <c r="CL59" s="99"/>
      <c r="CM59" s="99"/>
      <c r="CN59" s="99"/>
      <c r="CO59" s="295"/>
      <c r="CP59" s="296"/>
      <c r="CQ59" s="296"/>
      <c r="CR59" s="296"/>
      <c r="CS59" s="296"/>
      <c r="CT59" s="296"/>
      <c r="CU59" s="301"/>
      <c r="CV59" s="301"/>
      <c r="CW59" s="301"/>
      <c r="CX59" s="301"/>
      <c r="CY59" s="301"/>
      <c r="CZ59" s="301"/>
      <c r="DA59" s="301"/>
    </row>
    <row r="60" spans="1:105" s="98" customFormat="1" ht="19.5" customHeight="1">
      <c r="A60" s="165"/>
      <c r="B60" s="512"/>
      <c r="C60" s="513"/>
      <c r="D60" s="513"/>
      <c r="E60" s="513"/>
      <c r="F60" s="513"/>
      <c r="G60" s="513"/>
      <c r="H60" s="513"/>
      <c r="I60" s="513"/>
      <c r="J60" s="513"/>
      <c r="K60" s="513"/>
      <c r="L60" s="513"/>
      <c r="M60" s="513"/>
      <c r="N60" s="513"/>
      <c r="O60" s="513"/>
      <c r="P60" s="513"/>
      <c r="Q60" s="513"/>
      <c r="R60" s="513"/>
      <c r="S60" s="513"/>
      <c r="T60" s="513"/>
      <c r="U60" s="513"/>
      <c r="V60" s="513"/>
      <c r="W60" s="513"/>
      <c r="X60" s="513"/>
      <c r="Y60" s="513"/>
      <c r="Z60" s="513"/>
      <c r="AA60" s="513"/>
      <c r="AB60" s="513"/>
      <c r="AC60" s="513"/>
      <c r="AD60" s="513"/>
      <c r="AE60" s="513"/>
      <c r="AF60" s="513"/>
      <c r="AG60" s="513"/>
      <c r="AH60" s="513"/>
      <c r="AI60" s="513"/>
      <c r="AJ60" s="513"/>
      <c r="AK60" s="514"/>
      <c r="AL60" s="311"/>
      <c r="AM60" s="311"/>
      <c r="AN60" s="166"/>
      <c r="AO60" s="166"/>
      <c r="AP60" s="166"/>
      <c r="AQ60" s="166"/>
      <c r="AR60" s="166"/>
      <c r="AS60" s="166"/>
      <c r="AT60" s="166"/>
      <c r="AU60" s="166"/>
      <c r="AV60" s="166"/>
      <c r="AW60" s="166"/>
      <c r="AX60" s="166"/>
      <c r="AY60" s="166"/>
      <c r="AZ60" s="166"/>
      <c r="BA60" s="166"/>
      <c r="BB60" s="166"/>
      <c r="BC60" s="166"/>
      <c r="BD60" s="166"/>
      <c r="BE60" s="166"/>
      <c r="BF60" s="166"/>
      <c r="BG60" s="166"/>
      <c r="BH60" s="166"/>
      <c r="BI60" s="166"/>
      <c r="BJ60" s="166"/>
      <c r="BK60" s="166"/>
      <c r="BL60" s="166"/>
      <c r="BM60" s="166"/>
      <c r="BN60" s="166"/>
      <c r="BO60" s="166"/>
      <c r="BP60" s="166"/>
      <c r="BQ60" s="166"/>
      <c r="BR60" s="166"/>
      <c r="BS60" s="166"/>
      <c r="BT60" s="166"/>
      <c r="BU60" s="166"/>
      <c r="BV60" s="166"/>
      <c r="BW60" s="166"/>
      <c r="BX60" s="166"/>
      <c r="BY60" s="166"/>
      <c r="BZ60" s="166"/>
      <c r="CA60" s="166"/>
      <c r="CB60" s="166"/>
      <c r="CI60" s="99"/>
      <c r="CJ60" s="99"/>
      <c r="CK60" s="99"/>
      <c r="CL60" s="99"/>
      <c r="CM60" s="99"/>
      <c r="CN60" s="99"/>
      <c r="CO60" s="295"/>
      <c r="CP60" s="296"/>
      <c r="CQ60" s="296"/>
      <c r="CR60" s="296"/>
      <c r="CS60" s="296"/>
      <c r="CT60" s="296"/>
      <c r="CU60" s="301"/>
      <c r="CV60" s="301"/>
      <c r="CW60" s="301"/>
      <c r="CX60" s="301"/>
      <c r="CY60" s="301"/>
      <c r="CZ60" s="301"/>
      <c r="DA60" s="301"/>
    </row>
    <row r="61" spans="1:105" s="98" customFormat="1" ht="19.5" customHeight="1">
      <c r="A61" s="165"/>
      <c r="B61" s="512"/>
      <c r="C61" s="513"/>
      <c r="D61" s="513"/>
      <c r="E61" s="513"/>
      <c r="F61" s="513"/>
      <c r="G61" s="513"/>
      <c r="H61" s="513"/>
      <c r="I61" s="513"/>
      <c r="J61" s="513"/>
      <c r="K61" s="513"/>
      <c r="L61" s="513"/>
      <c r="M61" s="513"/>
      <c r="N61" s="513"/>
      <c r="O61" s="513"/>
      <c r="P61" s="513"/>
      <c r="Q61" s="513"/>
      <c r="R61" s="513"/>
      <c r="S61" s="513"/>
      <c r="T61" s="513"/>
      <c r="U61" s="513"/>
      <c r="V61" s="513"/>
      <c r="W61" s="513"/>
      <c r="X61" s="513"/>
      <c r="Y61" s="513"/>
      <c r="Z61" s="513"/>
      <c r="AA61" s="513"/>
      <c r="AB61" s="513"/>
      <c r="AC61" s="513"/>
      <c r="AD61" s="513"/>
      <c r="AE61" s="513"/>
      <c r="AF61" s="513"/>
      <c r="AG61" s="513"/>
      <c r="AH61" s="513"/>
      <c r="AI61" s="513"/>
      <c r="AJ61" s="513"/>
      <c r="AK61" s="514"/>
      <c r="AL61" s="311"/>
      <c r="AM61" s="311"/>
      <c r="AN61" s="166"/>
      <c r="AO61" s="166"/>
      <c r="AP61" s="166"/>
      <c r="AQ61" s="166"/>
      <c r="AR61" s="166"/>
      <c r="AS61" s="166"/>
      <c r="AT61" s="166"/>
      <c r="AU61" s="166"/>
      <c r="AV61" s="166"/>
      <c r="AW61" s="166"/>
      <c r="AX61" s="166"/>
      <c r="AY61" s="166"/>
      <c r="AZ61" s="166"/>
      <c r="BA61" s="166"/>
      <c r="BB61" s="166"/>
      <c r="BC61" s="166"/>
      <c r="BD61" s="166"/>
      <c r="BE61" s="166"/>
      <c r="BF61" s="166"/>
      <c r="BG61" s="166"/>
      <c r="BH61" s="166"/>
      <c r="BI61" s="166"/>
      <c r="BJ61" s="166"/>
      <c r="BK61" s="166"/>
      <c r="BL61" s="166"/>
      <c r="BM61" s="166"/>
      <c r="BN61" s="166"/>
      <c r="BO61" s="166"/>
      <c r="BP61" s="166"/>
      <c r="BQ61" s="166"/>
      <c r="BR61" s="166"/>
      <c r="BS61" s="166"/>
      <c r="BT61" s="166"/>
      <c r="BU61" s="166"/>
      <c r="BV61" s="166"/>
      <c r="BW61" s="166"/>
      <c r="BX61" s="166"/>
      <c r="BY61" s="166"/>
      <c r="BZ61" s="166"/>
      <c r="CA61" s="166"/>
      <c r="CB61" s="166"/>
      <c r="CI61" s="99"/>
      <c r="CJ61" s="99"/>
      <c r="CK61" s="99"/>
      <c r="CL61" s="99"/>
      <c r="CM61" s="99"/>
      <c r="CN61" s="99"/>
      <c r="CO61" s="295"/>
      <c r="CP61" s="296"/>
      <c r="CQ61" s="296"/>
      <c r="CR61" s="296"/>
      <c r="CS61" s="296"/>
      <c r="CT61" s="296"/>
      <c r="CU61" s="301"/>
      <c r="CV61" s="301"/>
      <c r="CW61" s="301"/>
      <c r="CX61" s="301"/>
      <c r="CY61" s="301"/>
      <c r="CZ61" s="301"/>
      <c r="DA61" s="301"/>
    </row>
    <row r="62" spans="1:105" s="98" customFormat="1" ht="19.5" customHeight="1">
      <c r="A62" s="165"/>
      <c r="B62" s="512"/>
      <c r="C62" s="513"/>
      <c r="D62" s="513"/>
      <c r="E62" s="513"/>
      <c r="F62" s="513"/>
      <c r="G62" s="513"/>
      <c r="H62" s="513"/>
      <c r="I62" s="513"/>
      <c r="J62" s="513"/>
      <c r="K62" s="513"/>
      <c r="L62" s="513"/>
      <c r="M62" s="513"/>
      <c r="N62" s="513"/>
      <c r="O62" s="513"/>
      <c r="P62" s="513"/>
      <c r="Q62" s="513"/>
      <c r="R62" s="513"/>
      <c r="S62" s="513"/>
      <c r="T62" s="513"/>
      <c r="U62" s="513"/>
      <c r="V62" s="513"/>
      <c r="W62" s="513"/>
      <c r="X62" s="513"/>
      <c r="Y62" s="513"/>
      <c r="Z62" s="513"/>
      <c r="AA62" s="513"/>
      <c r="AB62" s="513"/>
      <c r="AC62" s="513"/>
      <c r="AD62" s="513"/>
      <c r="AE62" s="513"/>
      <c r="AF62" s="513"/>
      <c r="AG62" s="513"/>
      <c r="AH62" s="513"/>
      <c r="AI62" s="513"/>
      <c r="AJ62" s="513"/>
      <c r="AK62" s="514"/>
      <c r="AL62" s="311"/>
      <c r="AM62" s="311"/>
      <c r="AN62" s="166"/>
      <c r="AO62" s="166"/>
      <c r="AP62" s="166"/>
      <c r="AQ62" s="166"/>
      <c r="AR62" s="166"/>
      <c r="AS62" s="166"/>
      <c r="AT62" s="166"/>
      <c r="AU62" s="166"/>
      <c r="AV62" s="166"/>
      <c r="AW62" s="166"/>
      <c r="AX62" s="166"/>
      <c r="AY62" s="166"/>
      <c r="AZ62" s="166"/>
      <c r="BA62" s="166"/>
      <c r="BB62" s="166"/>
      <c r="BC62" s="166"/>
      <c r="BD62" s="166"/>
      <c r="BE62" s="166"/>
      <c r="BF62" s="166"/>
      <c r="BG62" s="166"/>
      <c r="BH62" s="166"/>
      <c r="BI62" s="166"/>
      <c r="BJ62" s="166"/>
      <c r="BK62" s="166"/>
      <c r="BL62" s="166"/>
      <c r="BM62" s="166"/>
      <c r="BN62" s="166"/>
      <c r="BO62" s="166"/>
      <c r="BP62" s="166"/>
      <c r="BQ62" s="166"/>
      <c r="BR62" s="166"/>
      <c r="BS62" s="166"/>
      <c r="BT62" s="166"/>
      <c r="BU62" s="166"/>
      <c r="BV62" s="166"/>
      <c r="BW62" s="166"/>
      <c r="BX62" s="166"/>
      <c r="BY62" s="166"/>
      <c r="BZ62" s="166"/>
      <c r="CA62" s="166"/>
      <c r="CB62" s="166"/>
      <c r="CI62" s="99"/>
      <c r="CJ62" s="99"/>
      <c r="CK62" s="99"/>
      <c r="CL62" s="99"/>
      <c r="CM62" s="99"/>
      <c r="CN62" s="99"/>
      <c r="CO62" s="295"/>
      <c r="CP62" s="296"/>
      <c r="CQ62" s="296"/>
      <c r="CR62" s="296"/>
      <c r="CS62" s="296"/>
      <c r="CT62" s="296"/>
      <c r="CU62" s="301"/>
      <c r="CV62" s="301"/>
      <c r="CW62" s="301"/>
      <c r="CX62" s="301"/>
      <c r="CY62" s="301"/>
      <c r="CZ62" s="301"/>
      <c r="DA62" s="301"/>
    </row>
    <row r="63" spans="1:105" s="98" customFormat="1" ht="19.5" customHeight="1">
      <c r="A63" s="165"/>
      <c r="B63" s="512"/>
      <c r="C63" s="513"/>
      <c r="D63" s="513"/>
      <c r="E63" s="513"/>
      <c r="F63" s="513"/>
      <c r="G63" s="513"/>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4"/>
      <c r="AL63" s="311"/>
      <c r="AM63" s="311"/>
      <c r="AN63" s="166"/>
      <c r="AO63" s="166"/>
      <c r="AP63" s="166"/>
      <c r="AQ63" s="166"/>
      <c r="AR63" s="166"/>
      <c r="AS63" s="166"/>
      <c r="AT63" s="166"/>
      <c r="AU63" s="166"/>
      <c r="AV63" s="166"/>
      <c r="AW63" s="166"/>
      <c r="AX63" s="166"/>
      <c r="AY63" s="166"/>
      <c r="AZ63" s="166"/>
      <c r="BA63" s="166"/>
      <c r="BB63" s="166"/>
      <c r="BC63" s="166"/>
      <c r="BD63" s="166"/>
      <c r="BE63" s="166"/>
      <c r="BF63" s="166"/>
      <c r="BG63" s="166"/>
      <c r="BH63" s="166"/>
      <c r="BI63" s="166"/>
      <c r="BJ63" s="166"/>
      <c r="BK63" s="166"/>
      <c r="BL63" s="166"/>
      <c r="BM63" s="166"/>
      <c r="BN63" s="166"/>
      <c r="BO63" s="166"/>
      <c r="BP63" s="166"/>
      <c r="BQ63" s="166"/>
      <c r="BR63" s="166"/>
      <c r="BS63" s="166"/>
      <c r="BT63" s="166"/>
      <c r="BU63" s="166"/>
      <c r="BV63" s="166"/>
      <c r="BW63" s="166"/>
      <c r="BX63" s="166"/>
      <c r="BY63" s="166"/>
      <c r="BZ63" s="166"/>
      <c r="CA63" s="166"/>
      <c r="CB63" s="166"/>
      <c r="CI63" s="99"/>
      <c r="CJ63" s="99"/>
      <c r="CK63" s="99"/>
      <c r="CL63" s="99"/>
      <c r="CM63" s="99"/>
      <c r="CN63" s="99"/>
      <c r="CO63" s="295"/>
      <c r="CP63" s="296"/>
      <c r="CQ63" s="296"/>
      <c r="CR63" s="296"/>
      <c r="CS63" s="296"/>
      <c r="CT63" s="296"/>
      <c r="CU63" s="301"/>
      <c r="CV63" s="301"/>
      <c r="CW63" s="301"/>
      <c r="CX63" s="301"/>
      <c r="CY63" s="301"/>
      <c r="CZ63" s="301"/>
      <c r="DA63" s="301"/>
    </row>
    <row r="64" spans="1:105" s="98" customFormat="1" ht="19.5" customHeight="1">
      <c r="A64" s="165"/>
      <c r="B64" s="512"/>
      <c r="C64" s="513"/>
      <c r="D64" s="513"/>
      <c r="E64" s="513"/>
      <c r="F64" s="513"/>
      <c r="G64" s="513"/>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4"/>
      <c r="AL64" s="311"/>
      <c r="AM64" s="311"/>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6"/>
      <c r="BR64" s="166"/>
      <c r="BS64" s="166"/>
      <c r="BT64" s="166"/>
      <c r="BU64" s="166"/>
      <c r="BV64" s="166"/>
      <c r="BW64" s="166"/>
      <c r="BX64" s="166"/>
      <c r="BY64" s="166"/>
      <c r="BZ64" s="166"/>
      <c r="CA64" s="166"/>
      <c r="CB64" s="166"/>
      <c r="CI64" s="99"/>
      <c r="CJ64" s="99"/>
      <c r="CK64" s="99"/>
      <c r="CL64" s="99"/>
      <c r="CM64" s="99"/>
      <c r="CN64" s="99"/>
      <c r="CO64" s="295"/>
      <c r="CP64" s="296"/>
      <c r="CQ64" s="296"/>
      <c r="CR64" s="296"/>
      <c r="CS64" s="296"/>
      <c r="CT64" s="296"/>
      <c r="CU64" s="301"/>
      <c r="CV64" s="301"/>
      <c r="CW64" s="301"/>
      <c r="CX64" s="301"/>
      <c r="CY64" s="301"/>
      <c r="CZ64" s="301"/>
      <c r="DA64" s="301"/>
    </row>
    <row r="65" spans="1:105" s="98" customFormat="1" ht="19.5" customHeight="1">
      <c r="A65" s="165"/>
      <c r="B65" s="512"/>
      <c r="C65" s="513"/>
      <c r="D65" s="513"/>
      <c r="E65" s="513"/>
      <c r="F65" s="513"/>
      <c r="G65" s="513"/>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4"/>
      <c r="AL65" s="311"/>
      <c r="AM65" s="311"/>
      <c r="AN65" s="166"/>
      <c r="AO65" s="166"/>
      <c r="AP65" s="166"/>
      <c r="AQ65" s="166"/>
      <c r="AR65" s="166"/>
      <c r="AS65" s="166"/>
      <c r="AT65" s="166"/>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c r="BQ65" s="166"/>
      <c r="BR65" s="166"/>
      <c r="BS65" s="166"/>
      <c r="BT65" s="166"/>
      <c r="BU65" s="166"/>
      <c r="BV65" s="166"/>
      <c r="BW65" s="166"/>
      <c r="BX65" s="166"/>
      <c r="BY65" s="166"/>
      <c r="BZ65" s="166"/>
      <c r="CA65" s="166"/>
      <c r="CB65" s="166"/>
      <c r="CI65" s="99"/>
      <c r="CJ65" s="99"/>
      <c r="CK65" s="99"/>
      <c r="CL65" s="99"/>
      <c r="CM65" s="99"/>
      <c r="CN65" s="99"/>
      <c r="CO65" s="295"/>
      <c r="CP65" s="296"/>
      <c r="CQ65" s="296"/>
      <c r="CR65" s="296"/>
      <c r="CS65" s="296"/>
      <c r="CT65" s="296"/>
      <c r="CU65" s="301"/>
      <c r="CV65" s="301"/>
      <c r="CW65" s="301"/>
      <c r="CX65" s="301"/>
      <c r="CY65" s="301"/>
      <c r="CZ65" s="301"/>
      <c r="DA65" s="301"/>
    </row>
    <row r="66" spans="1:105" s="98" customFormat="1" ht="19.5" customHeight="1">
      <c r="A66" s="165"/>
      <c r="B66" s="512"/>
      <c r="C66" s="513"/>
      <c r="D66" s="513"/>
      <c r="E66" s="513"/>
      <c r="F66" s="513"/>
      <c r="G66" s="513"/>
      <c r="H66" s="513"/>
      <c r="I66" s="513"/>
      <c r="J66" s="513"/>
      <c r="K66" s="513"/>
      <c r="L66" s="513"/>
      <c r="M66" s="513"/>
      <c r="N66" s="513"/>
      <c r="O66" s="513"/>
      <c r="P66" s="513"/>
      <c r="Q66" s="513"/>
      <c r="R66" s="513"/>
      <c r="S66" s="513"/>
      <c r="T66" s="513"/>
      <c r="U66" s="513"/>
      <c r="V66" s="513"/>
      <c r="W66" s="513"/>
      <c r="X66" s="513"/>
      <c r="Y66" s="513"/>
      <c r="Z66" s="513"/>
      <c r="AA66" s="513"/>
      <c r="AB66" s="513"/>
      <c r="AC66" s="513"/>
      <c r="AD66" s="513"/>
      <c r="AE66" s="513"/>
      <c r="AF66" s="513"/>
      <c r="AG66" s="513"/>
      <c r="AH66" s="513"/>
      <c r="AI66" s="513"/>
      <c r="AJ66" s="513"/>
      <c r="AK66" s="514"/>
      <c r="AL66" s="311"/>
      <c r="AM66" s="311"/>
      <c r="AN66" s="166"/>
      <c r="AO66" s="166"/>
      <c r="AP66" s="166"/>
      <c r="AQ66" s="166"/>
      <c r="AR66" s="166"/>
      <c r="AS66" s="166"/>
      <c r="AT66" s="166"/>
      <c r="AU66" s="166"/>
      <c r="AV66" s="166"/>
      <c r="AW66" s="166"/>
      <c r="AX66" s="166"/>
      <c r="AY66" s="166"/>
      <c r="AZ66" s="166"/>
      <c r="BA66" s="166"/>
      <c r="BB66" s="166"/>
      <c r="BC66" s="166"/>
      <c r="BD66" s="166"/>
      <c r="BE66" s="166"/>
      <c r="BF66" s="166"/>
      <c r="BG66" s="166"/>
      <c r="BH66" s="166"/>
      <c r="BI66" s="166"/>
      <c r="BJ66" s="166"/>
      <c r="BK66" s="166"/>
      <c r="BL66" s="166"/>
      <c r="BM66" s="166"/>
      <c r="BN66" s="166"/>
      <c r="BO66" s="166"/>
      <c r="BP66" s="166"/>
      <c r="BQ66" s="166"/>
      <c r="BR66" s="166"/>
      <c r="BS66" s="166"/>
      <c r="BT66" s="166"/>
      <c r="BU66" s="166"/>
      <c r="BV66" s="166"/>
      <c r="BW66" s="166"/>
      <c r="BX66" s="166"/>
      <c r="BY66" s="166"/>
      <c r="BZ66" s="166"/>
      <c r="CA66" s="166"/>
      <c r="CB66" s="166"/>
      <c r="CI66" s="99"/>
      <c r="CJ66" s="99"/>
      <c r="CK66" s="99"/>
      <c r="CL66" s="99"/>
      <c r="CM66" s="99"/>
      <c r="CN66" s="99"/>
      <c r="CO66" s="295"/>
      <c r="CP66" s="296"/>
      <c r="CQ66" s="296"/>
      <c r="CR66" s="296"/>
      <c r="CS66" s="296"/>
      <c r="CT66" s="296"/>
      <c r="CU66" s="301"/>
      <c r="CV66" s="301"/>
      <c r="CW66" s="301"/>
      <c r="CX66" s="301"/>
      <c r="CY66" s="301"/>
      <c r="CZ66" s="301"/>
      <c r="DA66" s="301"/>
    </row>
    <row r="67" spans="1:105" s="98" customFormat="1" ht="19.5" customHeight="1">
      <c r="A67" s="165"/>
      <c r="B67" s="512"/>
      <c r="C67" s="513"/>
      <c r="D67" s="513"/>
      <c r="E67" s="513"/>
      <c r="F67" s="513"/>
      <c r="G67" s="513"/>
      <c r="H67" s="513"/>
      <c r="I67" s="513"/>
      <c r="J67" s="513"/>
      <c r="K67" s="513"/>
      <c r="L67" s="513"/>
      <c r="M67" s="513"/>
      <c r="N67" s="513"/>
      <c r="O67" s="513"/>
      <c r="P67" s="513"/>
      <c r="Q67" s="513"/>
      <c r="R67" s="513"/>
      <c r="S67" s="513"/>
      <c r="T67" s="513"/>
      <c r="U67" s="513"/>
      <c r="V67" s="513"/>
      <c r="W67" s="513"/>
      <c r="X67" s="513"/>
      <c r="Y67" s="513"/>
      <c r="Z67" s="513"/>
      <c r="AA67" s="513"/>
      <c r="AB67" s="513"/>
      <c r="AC67" s="513"/>
      <c r="AD67" s="513"/>
      <c r="AE67" s="513"/>
      <c r="AF67" s="513"/>
      <c r="AG67" s="513"/>
      <c r="AH67" s="513"/>
      <c r="AI67" s="513"/>
      <c r="AJ67" s="513"/>
      <c r="AK67" s="514"/>
      <c r="AL67" s="311"/>
      <c r="AM67" s="311"/>
      <c r="AN67" s="166"/>
      <c r="AO67" s="166"/>
      <c r="AP67" s="166"/>
      <c r="AQ67" s="166"/>
      <c r="AR67" s="166"/>
      <c r="AS67" s="166"/>
      <c r="AT67" s="166"/>
      <c r="AU67" s="166"/>
      <c r="AV67" s="166"/>
      <c r="AW67" s="166"/>
      <c r="AX67" s="166"/>
      <c r="AY67" s="166"/>
      <c r="AZ67" s="166"/>
      <c r="BA67" s="166"/>
      <c r="BB67" s="166"/>
      <c r="BC67" s="166"/>
      <c r="BD67" s="166"/>
      <c r="BE67" s="166"/>
      <c r="BF67" s="166"/>
      <c r="BG67" s="166"/>
      <c r="BH67" s="166"/>
      <c r="BI67" s="166"/>
      <c r="BJ67" s="166"/>
      <c r="BK67" s="166"/>
      <c r="BL67" s="166"/>
      <c r="BM67" s="166"/>
      <c r="BN67" s="166"/>
      <c r="BO67" s="166"/>
      <c r="BP67" s="166"/>
      <c r="BQ67" s="166"/>
      <c r="BR67" s="166"/>
      <c r="BS67" s="166"/>
      <c r="BT67" s="166"/>
      <c r="BU67" s="166"/>
      <c r="BV67" s="166"/>
      <c r="BW67" s="166"/>
      <c r="BX67" s="166"/>
      <c r="BY67" s="166"/>
      <c r="BZ67" s="166"/>
      <c r="CA67" s="166"/>
      <c r="CB67" s="166"/>
      <c r="CI67" s="99"/>
      <c r="CJ67" s="99"/>
      <c r="CK67" s="99"/>
      <c r="CL67" s="99"/>
      <c r="CM67" s="99"/>
      <c r="CN67" s="99"/>
      <c r="CO67" s="295"/>
      <c r="CP67" s="296"/>
      <c r="CQ67" s="296"/>
      <c r="CR67" s="296"/>
      <c r="CS67" s="296"/>
      <c r="CT67" s="296"/>
      <c r="CU67" s="301"/>
      <c r="CV67" s="301"/>
      <c r="CW67" s="301"/>
      <c r="CX67" s="301"/>
      <c r="CY67" s="301"/>
      <c r="CZ67" s="301"/>
      <c r="DA67" s="301"/>
    </row>
    <row r="68" spans="1:105" s="98" customFormat="1" ht="19.5" customHeight="1">
      <c r="A68" s="165"/>
      <c r="B68" s="512"/>
      <c r="C68" s="513"/>
      <c r="D68" s="513"/>
      <c r="E68" s="513"/>
      <c r="F68" s="513"/>
      <c r="G68" s="513"/>
      <c r="H68" s="513"/>
      <c r="I68" s="513"/>
      <c r="J68" s="513"/>
      <c r="K68" s="513"/>
      <c r="L68" s="513"/>
      <c r="M68" s="513"/>
      <c r="N68" s="513"/>
      <c r="O68" s="513"/>
      <c r="P68" s="513"/>
      <c r="Q68" s="513"/>
      <c r="R68" s="513"/>
      <c r="S68" s="513"/>
      <c r="T68" s="513"/>
      <c r="U68" s="513"/>
      <c r="V68" s="513"/>
      <c r="W68" s="513"/>
      <c r="X68" s="513"/>
      <c r="Y68" s="513"/>
      <c r="Z68" s="513"/>
      <c r="AA68" s="513"/>
      <c r="AB68" s="513"/>
      <c r="AC68" s="513"/>
      <c r="AD68" s="513"/>
      <c r="AE68" s="513"/>
      <c r="AF68" s="513"/>
      <c r="AG68" s="513"/>
      <c r="AH68" s="513"/>
      <c r="AI68" s="513"/>
      <c r="AJ68" s="513"/>
      <c r="AK68" s="514"/>
      <c r="AL68" s="311"/>
      <c r="AM68" s="311"/>
      <c r="AN68" s="166"/>
      <c r="AO68" s="166"/>
      <c r="AP68" s="166"/>
      <c r="AQ68" s="166"/>
      <c r="AR68" s="166"/>
      <c r="AS68" s="166"/>
      <c r="AT68" s="166"/>
      <c r="AU68" s="166"/>
      <c r="AV68" s="166"/>
      <c r="AW68" s="166"/>
      <c r="AX68" s="166"/>
      <c r="AY68" s="166"/>
      <c r="AZ68" s="166"/>
      <c r="BA68" s="166"/>
      <c r="BB68" s="166"/>
      <c r="BC68" s="166"/>
      <c r="BD68" s="166"/>
      <c r="BE68" s="166"/>
      <c r="BF68" s="166"/>
      <c r="BG68" s="166"/>
      <c r="BH68" s="166"/>
      <c r="BI68" s="166"/>
      <c r="BJ68" s="166"/>
      <c r="BK68" s="166"/>
      <c r="BL68" s="166"/>
      <c r="BM68" s="166"/>
      <c r="BN68" s="166"/>
      <c r="BO68" s="166"/>
      <c r="BP68" s="166"/>
      <c r="BQ68" s="166"/>
      <c r="BR68" s="166"/>
      <c r="BS68" s="166"/>
      <c r="BT68" s="166"/>
      <c r="BU68" s="166"/>
      <c r="BV68" s="166"/>
      <c r="BW68" s="166"/>
      <c r="BX68" s="166"/>
      <c r="BY68" s="166"/>
      <c r="BZ68" s="166"/>
      <c r="CA68" s="166"/>
      <c r="CB68" s="166"/>
      <c r="CI68" s="99"/>
      <c r="CJ68" s="99"/>
      <c r="CK68" s="99"/>
      <c r="CL68" s="99"/>
      <c r="CM68" s="99"/>
      <c r="CN68" s="99"/>
      <c r="CO68" s="295"/>
      <c r="CP68" s="296"/>
      <c r="CQ68" s="296"/>
      <c r="CR68" s="296"/>
      <c r="CS68" s="296"/>
      <c r="CT68" s="296"/>
      <c r="CU68" s="301"/>
      <c r="CV68" s="301"/>
      <c r="CW68" s="301"/>
      <c r="CX68" s="301"/>
      <c r="CY68" s="301"/>
      <c r="CZ68" s="301"/>
      <c r="DA68" s="301"/>
    </row>
    <row r="69" spans="1:105" s="98" customFormat="1" ht="19.5" customHeight="1">
      <c r="A69" s="165"/>
      <c r="B69" s="515"/>
      <c r="C69" s="516"/>
      <c r="D69" s="516"/>
      <c r="E69" s="516"/>
      <c r="F69" s="516"/>
      <c r="G69" s="516"/>
      <c r="H69" s="516"/>
      <c r="I69" s="516"/>
      <c r="J69" s="516"/>
      <c r="K69" s="516"/>
      <c r="L69" s="516"/>
      <c r="M69" s="516"/>
      <c r="N69" s="516"/>
      <c r="O69" s="516"/>
      <c r="P69" s="516"/>
      <c r="Q69" s="516"/>
      <c r="R69" s="516"/>
      <c r="S69" s="516"/>
      <c r="T69" s="516"/>
      <c r="U69" s="516"/>
      <c r="V69" s="516"/>
      <c r="W69" s="516"/>
      <c r="X69" s="516"/>
      <c r="Y69" s="516"/>
      <c r="Z69" s="516"/>
      <c r="AA69" s="516"/>
      <c r="AB69" s="516"/>
      <c r="AC69" s="516"/>
      <c r="AD69" s="516"/>
      <c r="AE69" s="516"/>
      <c r="AF69" s="516"/>
      <c r="AG69" s="516"/>
      <c r="AH69" s="516"/>
      <c r="AI69" s="516"/>
      <c r="AJ69" s="516"/>
      <c r="AK69" s="517"/>
      <c r="AL69" s="311"/>
      <c r="AM69" s="311"/>
      <c r="AN69" s="166"/>
      <c r="AO69" s="166"/>
      <c r="AP69" s="166"/>
      <c r="AQ69" s="166"/>
      <c r="AR69" s="166"/>
      <c r="AS69" s="166"/>
      <c r="AT69" s="166"/>
      <c r="AU69" s="166"/>
      <c r="AV69" s="166"/>
      <c r="AW69" s="166"/>
      <c r="AX69" s="166"/>
      <c r="AY69" s="166"/>
      <c r="AZ69" s="166"/>
      <c r="BA69" s="166"/>
      <c r="BB69" s="166"/>
      <c r="BC69" s="166"/>
      <c r="BD69" s="166"/>
      <c r="BE69" s="166"/>
      <c r="BF69" s="166"/>
      <c r="BG69" s="166"/>
      <c r="BH69" s="166"/>
      <c r="BI69" s="166"/>
      <c r="BJ69" s="166"/>
      <c r="BK69" s="166"/>
      <c r="BL69" s="166"/>
      <c r="BM69" s="166"/>
      <c r="BN69" s="166"/>
      <c r="BO69" s="166"/>
      <c r="BP69" s="166"/>
      <c r="BQ69" s="166"/>
      <c r="BR69" s="166"/>
      <c r="BS69" s="166"/>
      <c r="BT69" s="166"/>
      <c r="BU69" s="166"/>
      <c r="BV69" s="166"/>
      <c r="BW69" s="166"/>
      <c r="BX69" s="166"/>
      <c r="BY69" s="166"/>
      <c r="BZ69" s="166"/>
      <c r="CA69" s="166"/>
      <c r="CB69" s="166"/>
      <c r="CI69" s="99"/>
      <c r="CJ69" s="99"/>
      <c r="CK69" s="99"/>
      <c r="CL69" s="99"/>
      <c r="CM69" s="99"/>
      <c r="CN69" s="99"/>
      <c r="CO69" s="295"/>
      <c r="CP69" s="296"/>
      <c r="CQ69" s="296"/>
      <c r="CR69" s="296"/>
      <c r="CS69" s="296"/>
      <c r="CT69" s="296"/>
      <c r="CU69" s="301"/>
      <c r="CV69" s="301"/>
      <c r="CW69" s="301"/>
      <c r="CX69" s="301"/>
      <c r="CY69" s="301"/>
      <c r="CZ69" s="301"/>
      <c r="DA69" s="301"/>
    </row>
    <row r="70" spans="1:105" ht="19.5" customHeight="1">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7"/>
      <c r="BJ70" s="167"/>
      <c r="BK70" s="167"/>
      <c r="BL70" s="167"/>
      <c r="BM70" s="167"/>
      <c r="BN70" s="167"/>
      <c r="BO70" s="167"/>
      <c r="BP70" s="167"/>
      <c r="BQ70" s="167"/>
      <c r="BR70" s="167"/>
      <c r="BS70" s="167"/>
      <c r="BT70" s="167"/>
      <c r="BU70" s="167"/>
      <c r="BV70" s="167"/>
      <c r="BW70" s="167"/>
      <c r="BX70" s="167"/>
      <c r="BY70" s="167"/>
      <c r="BZ70" s="167"/>
      <c r="CA70" s="167"/>
      <c r="CB70" s="167"/>
    </row>
    <row r="71" spans="1:105" ht="28.5" customHeight="1">
      <c r="A71" s="96" t="s">
        <v>535</v>
      </c>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row>
    <row r="72" spans="1:105" ht="18.75">
      <c r="A72" s="106"/>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8"/>
      <c r="AP72" s="108"/>
      <c r="AQ72" s="108"/>
      <c r="CB72" s="109"/>
    </row>
    <row r="73" spans="1:105" s="98" customFormat="1" ht="29.25" customHeight="1">
      <c r="A73" s="593" t="s">
        <v>551</v>
      </c>
      <c r="B73" s="593"/>
      <c r="C73" s="593"/>
      <c r="D73" s="593"/>
      <c r="E73" s="593"/>
      <c r="F73" s="593"/>
      <c r="G73" s="593"/>
      <c r="H73" s="593"/>
      <c r="I73" s="593"/>
      <c r="J73" s="593"/>
      <c r="K73" s="593"/>
      <c r="L73" s="593"/>
      <c r="M73" s="593"/>
      <c r="N73" s="593"/>
      <c r="O73" s="593"/>
      <c r="P73" s="593"/>
      <c r="Q73" s="593"/>
      <c r="R73" s="593"/>
      <c r="S73" s="593"/>
      <c r="T73" s="593"/>
      <c r="U73" s="593"/>
      <c r="V73" s="593"/>
      <c r="W73" s="593"/>
      <c r="X73" s="593"/>
      <c r="Y73" s="593"/>
      <c r="Z73" s="593"/>
      <c r="AA73" s="593"/>
      <c r="AB73" s="593"/>
      <c r="AC73" s="593"/>
      <c r="AD73" s="593"/>
      <c r="AE73" s="593"/>
      <c r="AF73" s="593"/>
      <c r="AG73" s="593"/>
      <c r="AH73" s="593"/>
      <c r="AI73" s="593"/>
      <c r="AJ73" s="593"/>
      <c r="AK73" s="593"/>
      <c r="AL73" s="593"/>
      <c r="AM73" s="593"/>
      <c r="AN73" s="593"/>
      <c r="AO73" s="593"/>
      <c r="AP73" s="593"/>
      <c r="AQ73" s="593"/>
      <c r="AR73" s="593"/>
      <c r="AS73" s="593"/>
      <c r="AT73" s="593"/>
      <c r="AU73" s="593"/>
      <c r="AV73" s="593"/>
      <c r="AW73" s="593"/>
      <c r="AX73" s="593"/>
      <c r="AY73" s="593"/>
      <c r="AZ73" s="593"/>
      <c r="BA73" s="593"/>
      <c r="BB73" s="593"/>
      <c r="BC73" s="593"/>
      <c r="BD73" s="593"/>
      <c r="BE73" s="593"/>
      <c r="BF73" s="593"/>
      <c r="BG73" s="593"/>
      <c r="BH73" s="593"/>
      <c r="BI73" s="593"/>
      <c r="BJ73" s="593"/>
      <c r="BK73" s="593"/>
      <c r="BL73" s="593"/>
      <c r="BM73" s="593"/>
      <c r="BN73" s="593"/>
      <c r="BO73" s="593"/>
      <c r="BP73" s="593"/>
      <c r="BQ73" s="593"/>
      <c r="BR73" s="593"/>
      <c r="BS73" s="593"/>
      <c r="BT73" s="593"/>
      <c r="BU73" s="593"/>
      <c r="BV73" s="593"/>
      <c r="BW73" s="593"/>
      <c r="BX73" s="593"/>
      <c r="BY73" s="593"/>
      <c r="BZ73" s="593"/>
      <c r="CA73" s="593"/>
      <c r="CB73" s="593"/>
      <c r="CI73" s="99"/>
      <c r="CJ73" s="99"/>
      <c r="CK73" s="99"/>
      <c r="CL73" s="99"/>
      <c r="CM73" s="99"/>
      <c r="CN73" s="99"/>
      <c r="CO73" s="295"/>
      <c r="CP73" s="296"/>
      <c r="CQ73" s="296"/>
      <c r="CR73" s="296"/>
      <c r="CS73" s="296"/>
      <c r="CT73" s="296"/>
      <c r="CU73" s="301"/>
      <c r="CV73" s="301"/>
      <c r="CW73" s="301"/>
      <c r="CX73" s="301"/>
      <c r="CY73" s="301"/>
      <c r="CZ73" s="301"/>
      <c r="DA73" s="301"/>
    </row>
    <row r="74" spans="1:105" s="98" customFormat="1" ht="19.5" customHeight="1">
      <c r="A74" s="595" t="s">
        <v>242</v>
      </c>
      <c r="B74" s="595"/>
      <c r="C74" s="595"/>
      <c r="D74" s="595"/>
      <c r="E74" s="595"/>
      <c r="F74" s="595"/>
      <c r="G74" s="595"/>
      <c r="H74" s="595"/>
      <c r="I74" s="595"/>
      <c r="J74" s="595"/>
      <c r="K74" s="595"/>
      <c r="L74" s="595"/>
      <c r="M74" s="595"/>
      <c r="N74" s="595"/>
      <c r="O74" s="595"/>
      <c r="P74" s="595"/>
      <c r="Q74" s="595"/>
      <c r="R74" s="595"/>
      <c r="S74" s="595"/>
      <c r="T74" s="595"/>
      <c r="U74" s="595"/>
      <c r="V74" s="595"/>
      <c r="W74" s="595"/>
      <c r="X74" s="595"/>
      <c r="Y74" s="595"/>
      <c r="Z74" s="595"/>
      <c r="AA74" s="595"/>
      <c r="AB74" s="595"/>
      <c r="AC74" s="595"/>
      <c r="AD74" s="595"/>
      <c r="AE74" s="595"/>
      <c r="AF74" s="595"/>
      <c r="AG74" s="595"/>
      <c r="AH74" s="595"/>
      <c r="AI74" s="595"/>
      <c r="AJ74" s="595"/>
      <c r="AK74" s="595"/>
      <c r="AL74" s="595"/>
      <c r="AM74" s="595"/>
      <c r="AN74" s="595"/>
      <c r="AO74" s="595"/>
      <c r="AP74" s="595"/>
      <c r="AQ74" s="595"/>
      <c r="AR74" s="595"/>
      <c r="AS74" s="595"/>
      <c r="AT74" s="595"/>
      <c r="AU74" s="595"/>
      <c r="AV74" s="595"/>
      <c r="AW74" s="595"/>
      <c r="AX74" s="595"/>
      <c r="AY74" s="595"/>
      <c r="AZ74" s="595"/>
      <c r="BA74" s="595"/>
      <c r="BB74" s="595"/>
      <c r="BC74" s="595"/>
      <c r="BD74" s="595"/>
      <c r="BE74" s="595"/>
      <c r="BF74" s="595"/>
      <c r="BG74" s="595"/>
      <c r="BH74" s="595"/>
      <c r="BI74" s="595"/>
      <c r="BJ74" s="595"/>
      <c r="BK74" s="595"/>
      <c r="BL74" s="595"/>
      <c r="BM74" s="595"/>
      <c r="BN74" s="595"/>
      <c r="BO74" s="595"/>
      <c r="BP74" s="595"/>
      <c r="BQ74" s="595"/>
      <c r="BR74" s="595"/>
      <c r="BS74" s="595"/>
      <c r="BT74" s="595"/>
      <c r="BU74" s="595"/>
      <c r="BV74" s="595"/>
      <c r="BW74" s="595"/>
      <c r="BX74" s="595"/>
      <c r="BY74" s="595"/>
      <c r="BZ74" s="595"/>
      <c r="CA74" s="595"/>
      <c r="CB74" s="595"/>
      <c r="CI74" s="99"/>
      <c r="CJ74" s="99"/>
      <c r="CK74" s="99"/>
      <c r="CL74" s="99"/>
      <c r="CM74" s="99"/>
      <c r="CN74" s="99"/>
      <c r="CO74" s="295"/>
      <c r="CP74" s="296"/>
      <c r="CQ74" s="296"/>
      <c r="CR74" s="296"/>
      <c r="CS74" s="296"/>
      <c r="CT74" s="296"/>
      <c r="CU74" s="301"/>
      <c r="CV74" s="301"/>
      <c r="CW74" s="301"/>
      <c r="CX74" s="301"/>
      <c r="CY74" s="301"/>
      <c r="CZ74" s="301"/>
      <c r="DA74" s="301"/>
    </row>
    <row r="75" spans="1:105" s="128" customFormat="1" ht="33" customHeight="1">
      <c r="A75" s="168"/>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505" t="s">
        <v>243</v>
      </c>
      <c r="AY75" s="506"/>
      <c r="AZ75" s="506"/>
      <c r="BA75" s="506"/>
      <c r="BB75" s="506"/>
      <c r="BC75" s="506"/>
      <c r="BD75" s="506"/>
      <c r="BE75" s="506"/>
      <c r="BF75" s="506"/>
      <c r="BG75" s="506"/>
      <c r="BH75" s="506"/>
      <c r="BI75" s="506"/>
      <c r="BJ75" s="506"/>
      <c r="BK75" s="506"/>
      <c r="BL75" s="506"/>
      <c r="BM75" s="506"/>
      <c r="BN75" s="506"/>
      <c r="BO75" s="506"/>
      <c r="BP75" s="506"/>
      <c r="BQ75" s="506"/>
      <c r="BR75" s="506"/>
      <c r="BS75" s="506"/>
      <c r="BT75" s="506"/>
      <c r="BU75" s="506"/>
      <c r="BV75" s="507"/>
      <c r="BW75" s="599">
        <f>COUNTIF(CO85:CO129,14)</f>
        <v>0</v>
      </c>
      <c r="BX75" s="599"/>
      <c r="BY75" s="599"/>
      <c r="BZ75" s="599"/>
      <c r="CA75" s="599"/>
      <c r="CB75" s="599"/>
      <c r="CC75" s="170"/>
      <c r="CD75" s="170"/>
      <c r="CE75" s="170"/>
      <c r="CF75" s="170"/>
      <c r="CG75" s="170"/>
      <c r="CO75" s="302"/>
      <c r="CP75" s="303"/>
      <c r="CQ75" s="303"/>
      <c r="CR75" s="303"/>
      <c r="CS75" s="303"/>
      <c r="CT75" s="303"/>
      <c r="CU75" s="303"/>
      <c r="CV75" s="303"/>
      <c r="CW75" s="303"/>
      <c r="CX75" s="303"/>
      <c r="CY75" s="303"/>
      <c r="CZ75" s="303"/>
      <c r="DA75" s="303"/>
    </row>
    <row r="76" spans="1:105" s="128" customFormat="1" ht="33" customHeight="1">
      <c r="A76" s="168"/>
      <c r="B76" s="168"/>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624" t="s">
        <v>675</v>
      </c>
      <c r="AY76" s="624"/>
      <c r="AZ76" s="624"/>
      <c r="BA76" s="624"/>
      <c r="BB76" s="624"/>
      <c r="BC76" s="624"/>
      <c r="BD76" s="624"/>
      <c r="BE76" s="624"/>
      <c r="BF76" s="624"/>
      <c r="BG76" s="624"/>
      <c r="BH76" s="624"/>
      <c r="BI76" s="624"/>
      <c r="BJ76" s="624"/>
      <c r="BK76" s="624"/>
      <c r="BL76" s="624"/>
      <c r="BM76" s="624"/>
      <c r="BN76" s="624"/>
      <c r="BO76" s="624"/>
      <c r="BP76" s="624"/>
      <c r="BQ76" s="624"/>
      <c r="BR76" s="624"/>
      <c r="BS76" s="624"/>
      <c r="BT76" s="624"/>
      <c r="BU76" s="624"/>
      <c r="BV76" s="624"/>
      <c r="BW76" s="625"/>
      <c r="BX76" s="625"/>
      <c r="BY76" s="625"/>
      <c r="BZ76" s="625"/>
      <c r="CA76" s="625"/>
      <c r="CB76" s="625"/>
      <c r="CC76" s="170"/>
      <c r="CD76" s="170"/>
      <c r="CE76" s="170"/>
      <c r="CF76" s="170"/>
      <c r="CG76" s="170"/>
      <c r="CO76" s="302"/>
      <c r="CP76" s="303"/>
      <c r="CQ76" s="303"/>
      <c r="CR76" s="303"/>
      <c r="CS76" s="303"/>
      <c r="CT76" s="303"/>
      <c r="CU76" s="303"/>
      <c r="CV76" s="303"/>
      <c r="CW76" s="303"/>
      <c r="CX76" s="303"/>
      <c r="CY76" s="303"/>
      <c r="CZ76" s="303"/>
      <c r="DA76" s="303"/>
    </row>
    <row r="77" spans="1:105" s="128" customFormat="1" ht="14.25" customHeight="1">
      <c r="A77" s="168"/>
      <c r="B77" s="168"/>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71"/>
      <c r="AY77" s="171"/>
      <c r="AZ77" s="171"/>
      <c r="BA77" s="171"/>
      <c r="BB77" s="171"/>
      <c r="BC77" s="171"/>
      <c r="BD77" s="171"/>
      <c r="BE77" s="171"/>
      <c r="BF77" s="171"/>
      <c r="BG77" s="171"/>
      <c r="BH77" s="171"/>
      <c r="BI77" s="171"/>
      <c r="BJ77" s="171"/>
      <c r="BK77" s="171"/>
      <c r="BL77" s="171"/>
      <c r="BM77" s="171"/>
      <c r="BN77" s="171"/>
      <c r="BO77" s="171"/>
      <c r="BP77" s="171"/>
      <c r="BQ77" s="171"/>
      <c r="BR77" s="171"/>
      <c r="BS77" s="171"/>
      <c r="BT77" s="171"/>
      <c r="BU77" s="171"/>
      <c r="BV77" s="171"/>
      <c r="BW77" s="171"/>
      <c r="BX77" s="171"/>
      <c r="BY77" s="171"/>
      <c r="BZ77" s="171"/>
      <c r="CA77" s="171"/>
      <c r="CB77" s="171"/>
      <c r="CC77" s="170"/>
      <c r="CD77" s="170"/>
      <c r="CE77" s="170"/>
      <c r="CF77" s="170"/>
      <c r="CG77" s="170"/>
      <c r="CO77" s="302"/>
      <c r="CP77" s="303"/>
      <c r="CQ77" s="303"/>
      <c r="CR77" s="303"/>
      <c r="CS77" s="303"/>
      <c r="CT77" s="303"/>
      <c r="CU77" s="303"/>
      <c r="CV77" s="303"/>
      <c r="CW77" s="303"/>
      <c r="CX77" s="303"/>
      <c r="CY77" s="303"/>
      <c r="CZ77" s="303"/>
      <c r="DA77" s="303"/>
    </row>
    <row r="78" spans="1:105" s="172" customFormat="1" ht="20.25" customHeight="1">
      <c r="A78" s="578" t="s">
        <v>241</v>
      </c>
      <c r="B78" s="583"/>
      <c r="C78" s="604" t="s">
        <v>73</v>
      </c>
      <c r="D78" s="604"/>
      <c r="E78" s="604"/>
      <c r="F78" s="604"/>
      <c r="G78" s="604"/>
      <c r="H78" s="604"/>
      <c r="I78" s="604"/>
      <c r="J78" s="604"/>
      <c r="K78" s="604"/>
      <c r="L78" s="604"/>
      <c r="M78" s="604"/>
      <c r="N78" s="604"/>
      <c r="O78" s="604"/>
      <c r="P78" s="604"/>
      <c r="Q78" s="604"/>
      <c r="R78" s="604"/>
      <c r="S78" s="604"/>
      <c r="T78" s="604"/>
      <c r="U78" s="604"/>
      <c r="V78" s="604"/>
      <c r="W78" s="604"/>
      <c r="X78" s="604"/>
      <c r="Y78" s="604"/>
      <c r="Z78" s="604"/>
      <c r="AA78" s="604"/>
      <c r="AB78" s="604"/>
      <c r="AC78" s="604"/>
      <c r="AD78" s="604"/>
      <c r="AE78" s="605"/>
      <c r="AF78" s="578" t="s">
        <v>101</v>
      </c>
      <c r="AG78" s="578"/>
      <c r="AH78" s="578"/>
      <c r="AI78" s="578"/>
      <c r="AJ78" s="578"/>
      <c r="AK78" s="600" t="s">
        <v>577</v>
      </c>
      <c r="AL78" s="600"/>
      <c r="AM78" s="600"/>
      <c r="AN78" s="600"/>
      <c r="AO78" s="600"/>
      <c r="AP78" s="601"/>
      <c r="AQ78" s="578" t="s">
        <v>74</v>
      </c>
      <c r="AR78" s="578"/>
      <c r="AS78" s="578"/>
      <c r="AT78" s="578"/>
      <c r="AU78" s="578"/>
      <c r="AV78" s="578"/>
      <c r="AW78" s="578" t="s">
        <v>75</v>
      </c>
      <c r="AX78" s="578"/>
      <c r="AY78" s="578"/>
      <c r="AZ78" s="578"/>
      <c r="BA78" s="578"/>
      <c r="BB78" s="578"/>
      <c r="BC78" s="578" t="s">
        <v>76</v>
      </c>
      <c r="BD78" s="578"/>
      <c r="BE78" s="578"/>
      <c r="BF78" s="578"/>
      <c r="BG78" s="578" t="s">
        <v>77</v>
      </c>
      <c r="BH78" s="578"/>
      <c r="BI78" s="578"/>
      <c r="BJ78" s="578"/>
      <c r="BK78" s="578" t="s">
        <v>78</v>
      </c>
      <c r="BL78" s="578"/>
      <c r="BM78" s="578"/>
      <c r="BN78" s="578"/>
      <c r="BO78" s="578"/>
      <c r="BP78" s="578"/>
      <c r="BQ78" s="578"/>
      <c r="BR78" s="578"/>
      <c r="BS78" s="578"/>
      <c r="BT78" s="578"/>
      <c r="BU78" s="578"/>
      <c r="BV78" s="578"/>
      <c r="BW78" s="578" t="s">
        <v>554</v>
      </c>
      <c r="BX78" s="578"/>
      <c r="BY78" s="578"/>
      <c r="BZ78" s="578"/>
      <c r="CA78" s="578"/>
      <c r="CB78" s="578"/>
      <c r="CO78" s="300"/>
      <c r="CP78" s="304"/>
      <c r="CQ78" s="304"/>
      <c r="CR78" s="304"/>
      <c r="CS78" s="304"/>
      <c r="CT78" s="304"/>
      <c r="CU78" s="304"/>
      <c r="CV78" s="304"/>
      <c r="CW78" s="304"/>
      <c r="CX78" s="304"/>
      <c r="CY78" s="304"/>
      <c r="CZ78" s="304"/>
      <c r="DA78" s="304"/>
    </row>
    <row r="79" spans="1:105" s="172" customFormat="1" ht="20.25" customHeight="1">
      <c r="A79" s="578"/>
      <c r="B79" s="583"/>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7"/>
      <c r="AF79" s="578"/>
      <c r="AG79" s="578"/>
      <c r="AH79" s="578"/>
      <c r="AI79" s="578"/>
      <c r="AJ79" s="578"/>
      <c r="AK79" s="602"/>
      <c r="AL79" s="602"/>
      <c r="AM79" s="602"/>
      <c r="AN79" s="602"/>
      <c r="AO79" s="602"/>
      <c r="AP79" s="603"/>
      <c r="AQ79" s="578"/>
      <c r="AR79" s="578"/>
      <c r="AS79" s="578"/>
      <c r="AT79" s="578"/>
      <c r="AU79" s="578"/>
      <c r="AV79" s="578"/>
      <c r="AW79" s="578"/>
      <c r="AX79" s="578"/>
      <c r="AY79" s="578"/>
      <c r="AZ79" s="578"/>
      <c r="BA79" s="578"/>
      <c r="BB79" s="578"/>
      <c r="BC79" s="578"/>
      <c r="BD79" s="578"/>
      <c r="BE79" s="578"/>
      <c r="BF79" s="578"/>
      <c r="BG79" s="578"/>
      <c r="BH79" s="578"/>
      <c r="BI79" s="578"/>
      <c r="BJ79" s="578"/>
      <c r="BK79" s="578" t="s">
        <v>79</v>
      </c>
      <c r="BL79" s="578"/>
      <c r="BM79" s="578"/>
      <c r="BN79" s="578"/>
      <c r="BO79" s="578"/>
      <c r="BP79" s="578"/>
      <c r="BQ79" s="578" t="s">
        <v>80</v>
      </c>
      <c r="BR79" s="578"/>
      <c r="BS79" s="578"/>
      <c r="BT79" s="578"/>
      <c r="BU79" s="578"/>
      <c r="BV79" s="578"/>
      <c r="BW79" s="578"/>
      <c r="BX79" s="578"/>
      <c r="BY79" s="578"/>
      <c r="BZ79" s="578"/>
      <c r="CA79" s="578"/>
      <c r="CB79" s="578"/>
      <c r="CO79" s="300"/>
      <c r="CP79" s="304"/>
      <c r="CQ79" s="304"/>
      <c r="CR79" s="304"/>
      <c r="CS79" s="304"/>
      <c r="CT79" s="304"/>
      <c r="CU79" s="304"/>
      <c r="CV79" s="304"/>
      <c r="CW79" s="304"/>
      <c r="CX79" s="304"/>
      <c r="CY79" s="304"/>
      <c r="CZ79" s="304"/>
      <c r="DA79" s="304"/>
    </row>
    <row r="80" spans="1:105" s="172" customFormat="1" ht="32.25" customHeight="1">
      <c r="A80" s="578">
        <v>1</v>
      </c>
      <c r="B80" s="578"/>
      <c r="C80" s="478"/>
      <c r="D80" s="479"/>
      <c r="E80" s="479"/>
      <c r="F80" s="479"/>
      <c r="G80" s="479"/>
      <c r="H80" s="479"/>
      <c r="I80" s="479"/>
      <c r="J80" s="479"/>
      <c r="K80" s="479"/>
      <c r="L80" s="479"/>
      <c r="M80" s="479"/>
      <c r="N80" s="479"/>
      <c r="O80" s="479"/>
      <c r="P80" s="479"/>
      <c r="Q80" s="479"/>
      <c r="R80" s="479"/>
      <c r="S80" s="479"/>
      <c r="T80" s="479"/>
      <c r="U80" s="479"/>
      <c r="V80" s="479"/>
      <c r="W80" s="479"/>
      <c r="X80" s="479"/>
      <c r="Y80" s="479"/>
      <c r="Z80" s="479"/>
      <c r="AA80" s="479"/>
      <c r="AB80" s="479"/>
      <c r="AC80" s="479"/>
      <c r="AD80" s="479"/>
      <c r="AE80" s="479"/>
      <c r="AF80" s="480" t="s">
        <v>421</v>
      </c>
      <c r="AG80" s="481"/>
      <c r="AH80" s="481"/>
      <c r="AI80" s="481"/>
      <c r="AJ80" s="481"/>
      <c r="AK80" s="480" t="s">
        <v>421</v>
      </c>
      <c r="AL80" s="481"/>
      <c r="AM80" s="481"/>
      <c r="AN80" s="481"/>
      <c r="AO80" s="481"/>
      <c r="AP80" s="482"/>
      <c r="AQ80" s="609" t="s">
        <v>421</v>
      </c>
      <c r="AR80" s="609"/>
      <c r="AS80" s="609"/>
      <c r="AT80" s="609"/>
      <c r="AU80" s="609"/>
      <c r="AV80" s="609"/>
      <c r="AW80" s="610"/>
      <c r="AX80" s="610"/>
      <c r="AY80" s="610"/>
      <c r="AZ80" s="611"/>
      <c r="BA80" s="612" t="s">
        <v>327</v>
      </c>
      <c r="BB80" s="613"/>
      <c r="BC80" s="616"/>
      <c r="BD80" s="617"/>
      <c r="BE80" s="620" t="s">
        <v>326</v>
      </c>
      <c r="BF80" s="621"/>
      <c r="BG80" s="579"/>
      <c r="BH80" s="579"/>
      <c r="BI80" s="579"/>
      <c r="BJ80" s="579"/>
      <c r="BK80" s="503"/>
      <c r="BL80" s="503"/>
      <c r="BM80" s="503"/>
      <c r="BN80" s="504"/>
      <c r="BO80" s="618" t="s">
        <v>325</v>
      </c>
      <c r="BP80" s="619"/>
      <c r="BQ80" s="503"/>
      <c r="BR80" s="503"/>
      <c r="BS80" s="503"/>
      <c r="BT80" s="504"/>
      <c r="BU80" s="618" t="s">
        <v>325</v>
      </c>
      <c r="BV80" s="619"/>
      <c r="BW80" s="580" t="s">
        <v>421</v>
      </c>
      <c r="BX80" s="581"/>
      <c r="BY80" s="581"/>
      <c r="BZ80" s="581"/>
      <c r="CA80" s="581"/>
      <c r="CB80" s="582"/>
      <c r="CO80" s="300"/>
      <c r="CP80" s="304"/>
      <c r="CQ80" s="304"/>
      <c r="CR80" s="304"/>
      <c r="CS80" s="304"/>
      <c r="CT80" s="304"/>
      <c r="CU80" s="304"/>
      <c r="CV80" s="304"/>
      <c r="CW80" s="304"/>
      <c r="CX80" s="304"/>
      <c r="CY80" s="304"/>
      <c r="CZ80" s="304"/>
      <c r="DA80" s="304"/>
    </row>
    <row r="81" spans="1:105" s="172" customFormat="1" ht="32.25" customHeight="1">
      <c r="A81" s="578">
        <v>2</v>
      </c>
      <c r="B81" s="578"/>
      <c r="C81" s="478"/>
      <c r="D81" s="479"/>
      <c r="E81" s="479"/>
      <c r="F81" s="479"/>
      <c r="G81" s="479"/>
      <c r="H81" s="479"/>
      <c r="I81" s="479"/>
      <c r="J81" s="479"/>
      <c r="K81" s="479"/>
      <c r="L81" s="479"/>
      <c r="M81" s="479"/>
      <c r="N81" s="479"/>
      <c r="O81" s="479"/>
      <c r="P81" s="479"/>
      <c r="Q81" s="479"/>
      <c r="R81" s="479"/>
      <c r="S81" s="479"/>
      <c r="T81" s="479"/>
      <c r="U81" s="479"/>
      <c r="V81" s="479"/>
      <c r="W81" s="479"/>
      <c r="X81" s="479"/>
      <c r="Y81" s="479"/>
      <c r="Z81" s="479"/>
      <c r="AA81" s="479"/>
      <c r="AB81" s="479"/>
      <c r="AC81" s="479"/>
      <c r="AD81" s="479"/>
      <c r="AE81" s="479"/>
      <c r="AF81" s="480" t="s">
        <v>421</v>
      </c>
      <c r="AG81" s="481"/>
      <c r="AH81" s="481"/>
      <c r="AI81" s="481"/>
      <c r="AJ81" s="481"/>
      <c r="AK81" s="480" t="s">
        <v>421</v>
      </c>
      <c r="AL81" s="481"/>
      <c r="AM81" s="481"/>
      <c r="AN81" s="481"/>
      <c r="AO81" s="481"/>
      <c r="AP81" s="482"/>
      <c r="AQ81" s="609" t="s">
        <v>421</v>
      </c>
      <c r="AR81" s="609"/>
      <c r="AS81" s="609"/>
      <c r="AT81" s="609"/>
      <c r="AU81" s="609"/>
      <c r="AV81" s="609"/>
      <c r="AW81" s="610"/>
      <c r="AX81" s="610"/>
      <c r="AY81" s="610"/>
      <c r="AZ81" s="611"/>
      <c r="BA81" s="612" t="s">
        <v>327</v>
      </c>
      <c r="BB81" s="613"/>
      <c r="BC81" s="616"/>
      <c r="BD81" s="617"/>
      <c r="BE81" s="620" t="s">
        <v>326</v>
      </c>
      <c r="BF81" s="621"/>
      <c r="BG81" s="579"/>
      <c r="BH81" s="579"/>
      <c r="BI81" s="579"/>
      <c r="BJ81" s="579"/>
      <c r="BK81" s="503"/>
      <c r="BL81" s="503"/>
      <c r="BM81" s="503"/>
      <c r="BN81" s="504"/>
      <c r="BO81" s="618" t="s">
        <v>325</v>
      </c>
      <c r="BP81" s="619"/>
      <c r="BQ81" s="503"/>
      <c r="BR81" s="503"/>
      <c r="BS81" s="503"/>
      <c r="BT81" s="504"/>
      <c r="BU81" s="618" t="s">
        <v>325</v>
      </c>
      <c r="BV81" s="619"/>
      <c r="BW81" s="580" t="s">
        <v>421</v>
      </c>
      <c r="BX81" s="581"/>
      <c r="BY81" s="581"/>
      <c r="BZ81" s="581"/>
      <c r="CA81" s="581"/>
      <c r="CB81" s="582"/>
      <c r="CO81" s="300"/>
      <c r="CP81" s="304"/>
      <c r="CQ81" s="304"/>
      <c r="CR81" s="304"/>
      <c r="CS81" s="304"/>
      <c r="CT81" s="304"/>
      <c r="CU81" s="304"/>
      <c r="CV81" s="304"/>
      <c r="CW81" s="304"/>
      <c r="CX81" s="304"/>
      <c r="CY81" s="304"/>
      <c r="CZ81" s="304"/>
      <c r="DA81" s="304"/>
    </row>
    <row r="82" spans="1:105" s="172" customFormat="1" ht="32.25" customHeight="1">
      <c r="A82" s="578">
        <v>3</v>
      </c>
      <c r="B82" s="578"/>
      <c r="C82" s="478"/>
      <c r="D82" s="479"/>
      <c r="E82" s="479"/>
      <c r="F82" s="479"/>
      <c r="G82" s="479"/>
      <c r="H82" s="479"/>
      <c r="I82" s="479"/>
      <c r="J82" s="479"/>
      <c r="K82" s="479"/>
      <c r="L82" s="479"/>
      <c r="M82" s="479"/>
      <c r="N82" s="479"/>
      <c r="O82" s="479"/>
      <c r="P82" s="479"/>
      <c r="Q82" s="479"/>
      <c r="R82" s="479"/>
      <c r="S82" s="479"/>
      <c r="T82" s="479"/>
      <c r="U82" s="479"/>
      <c r="V82" s="479"/>
      <c r="W82" s="479"/>
      <c r="X82" s="479"/>
      <c r="Y82" s="479"/>
      <c r="Z82" s="479"/>
      <c r="AA82" s="479"/>
      <c r="AB82" s="479"/>
      <c r="AC82" s="479"/>
      <c r="AD82" s="479"/>
      <c r="AE82" s="479"/>
      <c r="AF82" s="480" t="s">
        <v>421</v>
      </c>
      <c r="AG82" s="481"/>
      <c r="AH82" s="481"/>
      <c r="AI82" s="481"/>
      <c r="AJ82" s="481"/>
      <c r="AK82" s="480" t="s">
        <v>421</v>
      </c>
      <c r="AL82" s="481"/>
      <c r="AM82" s="481"/>
      <c r="AN82" s="481"/>
      <c r="AO82" s="481"/>
      <c r="AP82" s="482"/>
      <c r="AQ82" s="609" t="s">
        <v>421</v>
      </c>
      <c r="AR82" s="609"/>
      <c r="AS82" s="609"/>
      <c r="AT82" s="609"/>
      <c r="AU82" s="609"/>
      <c r="AV82" s="609"/>
      <c r="AW82" s="610"/>
      <c r="AX82" s="610"/>
      <c r="AY82" s="610"/>
      <c r="AZ82" s="611"/>
      <c r="BA82" s="612" t="s">
        <v>327</v>
      </c>
      <c r="BB82" s="613"/>
      <c r="BC82" s="616"/>
      <c r="BD82" s="617"/>
      <c r="BE82" s="620" t="s">
        <v>326</v>
      </c>
      <c r="BF82" s="621"/>
      <c r="BG82" s="579"/>
      <c r="BH82" s="579"/>
      <c r="BI82" s="579"/>
      <c r="BJ82" s="579"/>
      <c r="BK82" s="503"/>
      <c r="BL82" s="503"/>
      <c r="BM82" s="503"/>
      <c r="BN82" s="504"/>
      <c r="BO82" s="618" t="s">
        <v>325</v>
      </c>
      <c r="BP82" s="619"/>
      <c r="BQ82" s="503"/>
      <c r="BR82" s="503"/>
      <c r="BS82" s="503"/>
      <c r="BT82" s="504"/>
      <c r="BU82" s="618" t="s">
        <v>325</v>
      </c>
      <c r="BV82" s="619"/>
      <c r="BW82" s="580" t="s">
        <v>421</v>
      </c>
      <c r="BX82" s="581"/>
      <c r="BY82" s="581"/>
      <c r="BZ82" s="581"/>
      <c r="CA82" s="581"/>
      <c r="CB82" s="582"/>
      <c r="CO82" s="300"/>
      <c r="CP82" s="304"/>
      <c r="CQ82" s="304"/>
      <c r="CR82" s="304"/>
      <c r="CS82" s="304"/>
      <c r="CT82" s="304"/>
      <c r="CU82" s="304"/>
      <c r="CV82" s="304"/>
      <c r="CW82" s="304"/>
      <c r="CX82" s="304"/>
      <c r="CY82" s="304"/>
      <c r="CZ82" s="304"/>
      <c r="DA82" s="304"/>
    </row>
    <row r="83" spans="1:105" s="172" customFormat="1" ht="32.25" customHeight="1">
      <c r="A83" s="578">
        <v>4</v>
      </c>
      <c r="B83" s="578"/>
      <c r="C83" s="478"/>
      <c r="D83" s="479"/>
      <c r="E83" s="479"/>
      <c r="F83" s="479"/>
      <c r="G83" s="479"/>
      <c r="H83" s="479"/>
      <c r="I83" s="479"/>
      <c r="J83" s="479"/>
      <c r="K83" s="479"/>
      <c r="L83" s="479"/>
      <c r="M83" s="479"/>
      <c r="N83" s="479"/>
      <c r="O83" s="479"/>
      <c r="P83" s="479"/>
      <c r="Q83" s="479"/>
      <c r="R83" s="479"/>
      <c r="S83" s="479"/>
      <c r="T83" s="479"/>
      <c r="U83" s="479"/>
      <c r="V83" s="479"/>
      <c r="W83" s="479"/>
      <c r="X83" s="479"/>
      <c r="Y83" s="479"/>
      <c r="Z83" s="479"/>
      <c r="AA83" s="479"/>
      <c r="AB83" s="479"/>
      <c r="AC83" s="479"/>
      <c r="AD83" s="479"/>
      <c r="AE83" s="479"/>
      <c r="AF83" s="480" t="s">
        <v>421</v>
      </c>
      <c r="AG83" s="481"/>
      <c r="AH83" s="481"/>
      <c r="AI83" s="481"/>
      <c r="AJ83" s="481"/>
      <c r="AK83" s="480" t="s">
        <v>421</v>
      </c>
      <c r="AL83" s="481"/>
      <c r="AM83" s="481"/>
      <c r="AN83" s="481"/>
      <c r="AO83" s="481"/>
      <c r="AP83" s="482"/>
      <c r="AQ83" s="609" t="s">
        <v>421</v>
      </c>
      <c r="AR83" s="609"/>
      <c r="AS83" s="609"/>
      <c r="AT83" s="609"/>
      <c r="AU83" s="609"/>
      <c r="AV83" s="609"/>
      <c r="AW83" s="610"/>
      <c r="AX83" s="610"/>
      <c r="AY83" s="610"/>
      <c r="AZ83" s="611"/>
      <c r="BA83" s="612" t="s">
        <v>327</v>
      </c>
      <c r="BB83" s="613"/>
      <c r="BC83" s="616"/>
      <c r="BD83" s="617"/>
      <c r="BE83" s="620" t="s">
        <v>326</v>
      </c>
      <c r="BF83" s="621"/>
      <c r="BG83" s="579"/>
      <c r="BH83" s="579"/>
      <c r="BI83" s="579"/>
      <c r="BJ83" s="579"/>
      <c r="BK83" s="503"/>
      <c r="BL83" s="503"/>
      <c r="BM83" s="503"/>
      <c r="BN83" s="504"/>
      <c r="BO83" s="618" t="s">
        <v>325</v>
      </c>
      <c r="BP83" s="619"/>
      <c r="BQ83" s="503"/>
      <c r="BR83" s="503"/>
      <c r="BS83" s="503"/>
      <c r="BT83" s="504"/>
      <c r="BU83" s="618" t="s">
        <v>325</v>
      </c>
      <c r="BV83" s="619"/>
      <c r="BW83" s="580" t="s">
        <v>421</v>
      </c>
      <c r="BX83" s="581"/>
      <c r="BY83" s="581"/>
      <c r="BZ83" s="581"/>
      <c r="CA83" s="581"/>
      <c r="CB83" s="582"/>
      <c r="CO83" s="300"/>
      <c r="CP83" s="304"/>
      <c r="CQ83" s="304"/>
      <c r="CR83" s="304"/>
      <c r="CS83" s="304"/>
      <c r="CT83" s="304"/>
      <c r="CU83" s="304"/>
      <c r="CV83" s="304"/>
      <c r="CW83" s="304"/>
      <c r="CX83" s="304"/>
      <c r="CY83" s="304"/>
      <c r="CZ83" s="304"/>
      <c r="DA83" s="304"/>
    </row>
    <row r="84" spans="1:105" s="172" customFormat="1" ht="32.25" customHeight="1" thickBot="1">
      <c r="A84" s="634">
        <v>5</v>
      </c>
      <c r="B84" s="634"/>
      <c r="C84" s="493"/>
      <c r="D84" s="494"/>
      <c r="E84" s="494"/>
      <c r="F84" s="494"/>
      <c r="G84" s="494"/>
      <c r="H84" s="494"/>
      <c r="I84" s="494"/>
      <c r="J84" s="494"/>
      <c r="K84" s="494"/>
      <c r="L84" s="494"/>
      <c r="M84" s="494"/>
      <c r="N84" s="494"/>
      <c r="O84" s="494"/>
      <c r="P84" s="494"/>
      <c r="Q84" s="494"/>
      <c r="R84" s="494"/>
      <c r="S84" s="494"/>
      <c r="T84" s="494"/>
      <c r="U84" s="494"/>
      <c r="V84" s="494"/>
      <c r="W84" s="494"/>
      <c r="X84" s="494"/>
      <c r="Y84" s="494"/>
      <c r="Z84" s="494"/>
      <c r="AA84" s="494"/>
      <c r="AB84" s="494"/>
      <c r="AC84" s="494"/>
      <c r="AD84" s="494"/>
      <c r="AE84" s="494"/>
      <c r="AF84" s="495" t="s">
        <v>421</v>
      </c>
      <c r="AG84" s="496"/>
      <c r="AH84" s="496"/>
      <c r="AI84" s="496"/>
      <c r="AJ84" s="496"/>
      <c r="AK84" s="495" t="s">
        <v>421</v>
      </c>
      <c r="AL84" s="496"/>
      <c r="AM84" s="496"/>
      <c r="AN84" s="496"/>
      <c r="AO84" s="496"/>
      <c r="AP84" s="497"/>
      <c r="AQ84" s="636" t="s">
        <v>421</v>
      </c>
      <c r="AR84" s="636"/>
      <c r="AS84" s="636"/>
      <c r="AT84" s="636"/>
      <c r="AU84" s="636"/>
      <c r="AV84" s="636"/>
      <c r="AW84" s="637"/>
      <c r="AX84" s="637"/>
      <c r="AY84" s="637"/>
      <c r="AZ84" s="638"/>
      <c r="BA84" s="639" t="s">
        <v>327</v>
      </c>
      <c r="BB84" s="640"/>
      <c r="BC84" s="641"/>
      <c r="BD84" s="642"/>
      <c r="BE84" s="643" t="s">
        <v>326</v>
      </c>
      <c r="BF84" s="644"/>
      <c r="BG84" s="635"/>
      <c r="BH84" s="635"/>
      <c r="BI84" s="635"/>
      <c r="BJ84" s="635"/>
      <c r="BK84" s="622"/>
      <c r="BL84" s="622"/>
      <c r="BM84" s="622"/>
      <c r="BN84" s="623"/>
      <c r="BO84" s="614" t="s">
        <v>325</v>
      </c>
      <c r="BP84" s="615"/>
      <c r="BQ84" s="622"/>
      <c r="BR84" s="622"/>
      <c r="BS84" s="622"/>
      <c r="BT84" s="623"/>
      <c r="BU84" s="614" t="s">
        <v>325</v>
      </c>
      <c r="BV84" s="615"/>
      <c r="BW84" s="626" t="s">
        <v>421</v>
      </c>
      <c r="BX84" s="627"/>
      <c r="BY84" s="627"/>
      <c r="BZ84" s="627"/>
      <c r="CA84" s="627"/>
      <c r="CB84" s="628"/>
      <c r="CO84" s="300"/>
      <c r="CP84" s="304"/>
      <c r="CQ84" s="304"/>
      <c r="CR84" s="304"/>
      <c r="CS84" s="304"/>
      <c r="CT84" s="304"/>
      <c r="CU84" s="304"/>
      <c r="CV84" s="304"/>
      <c r="CW84" s="304"/>
      <c r="CX84" s="304"/>
      <c r="CY84" s="304"/>
      <c r="CZ84" s="304"/>
      <c r="DA84" s="304"/>
    </row>
    <row r="85" spans="1:105" s="128" customFormat="1" ht="32.25" customHeight="1" thickTop="1">
      <c r="A85" s="629">
        <v>6</v>
      </c>
      <c r="B85" s="629"/>
      <c r="C85" s="498"/>
      <c r="D85" s="499"/>
      <c r="E85" s="499"/>
      <c r="F85" s="499"/>
      <c r="G85" s="499"/>
      <c r="H85" s="499"/>
      <c r="I85" s="499"/>
      <c r="J85" s="499"/>
      <c r="K85" s="499"/>
      <c r="L85" s="499"/>
      <c r="M85" s="499"/>
      <c r="N85" s="499"/>
      <c r="O85" s="499"/>
      <c r="P85" s="499"/>
      <c r="Q85" s="499"/>
      <c r="R85" s="499"/>
      <c r="S85" s="499"/>
      <c r="T85" s="499"/>
      <c r="U85" s="499"/>
      <c r="V85" s="499"/>
      <c r="W85" s="499"/>
      <c r="X85" s="499"/>
      <c r="Y85" s="499"/>
      <c r="Z85" s="499"/>
      <c r="AA85" s="499"/>
      <c r="AB85" s="499"/>
      <c r="AC85" s="499"/>
      <c r="AD85" s="499"/>
      <c r="AE85" s="499"/>
      <c r="AF85" s="500" t="s">
        <v>421</v>
      </c>
      <c r="AG85" s="501"/>
      <c r="AH85" s="501"/>
      <c r="AI85" s="501"/>
      <c r="AJ85" s="501"/>
      <c r="AK85" s="500" t="s">
        <v>421</v>
      </c>
      <c r="AL85" s="501"/>
      <c r="AM85" s="501"/>
      <c r="AN85" s="501"/>
      <c r="AO85" s="501"/>
      <c r="AP85" s="502"/>
      <c r="AQ85" s="645" t="s">
        <v>421</v>
      </c>
      <c r="AR85" s="645"/>
      <c r="AS85" s="645"/>
      <c r="AT85" s="645"/>
      <c r="AU85" s="645"/>
      <c r="AV85" s="645"/>
      <c r="AW85" s="646"/>
      <c r="AX85" s="646"/>
      <c r="AY85" s="646"/>
      <c r="AZ85" s="647"/>
      <c r="BA85" s="648" t="s">
        <v>327</v>
      </c>
      <c r="BB85" s="649"/>
      <c r="BC85" s="650"/>
      <c r="BD85" s="651"/>
      <c r="BE85" s="652" t="s">
        <v>326</v>
      </c>
      <c r="BF85" s="653"/>
      <c r="BG85" s="630"/>
      <c r="BH85" s="630"/>
      <c r="BI85" s="630"/>
      <c r="BJ85" s="630"/>
      <c r="BK85" s="654"/>
      <c r="BL85" s="654"/>
      <c r="BM85" s="654"/>
      <c r="BN85" s="655"/>
      <c r="BO85" s="656" t="s">
        <v>325</v>
      </c>
      <c r="BP85" s="657"/>
      <c r="BQ85" s="654"/>
      <c r="BR85" s="654"/>
      <c r="BS85" s="654"/>
      <c r="BT85" s="655"/>
      <c r="BU85" s="656" t="s">
        <v>325</v>
      </c>
      <c r="BV85" s="657"/>
      <c r="BW85" s="631" t="s">
        <v>421</v>
      </c>
      <c r="BX85" s="632"/>
      <c r="BY85" s="632"/>
      <c r="BZ85" s="632"/>
      <c r="CA85" s="632"/>
      <c r="CB85" s="633"/>
      <c r="CO85" s="300">
        <f t="shared" ref="CO85:CO128" si="0">COUNTA(C85:CB85)-COUNTIF(AF85:AV85,"--選択--")</f>
        <v>5</v>
      </c>
      <c r="CP85" s="303"/>
      <c r="CQ85" s="303"/>
      <c r="CR85" s="303"/>
      <c r="CS85" s="303"/>
      <c r="CT85" s="303"/>
      <c r="CU85" s="303"/>
      <c r="CV85" s="303"/>
      <c r="CW85" s="303"/>
      <c r="CX85" s="303"/>
      <c r="CY85" s="303"/>
      <c r="CZ85" s="303"/>
      <c r="DA85" s="303"/>
    </row>
    <row r="86" spans="1:105" s="128" customFormat="1" ht="32.25" customHeight="1">
      <c r="A86" s="608">
        <v>7</v>
      </c>
      <c r="B86" s="608"/>
      <c r="C86" s="478"/>
      <c r="D86" s="479"/>
      <c r="E86" s="479"/>
      <c r="F86" s="479"/>
      <c r="G86" s="479"/>
      <c r="H86" s="479"/>
      <c r="I86" s="479"/>
      <c r="J86" s="479"/>
      <c r="K86" s="479"/>
      <c r="L86" s="479"/>
      <c r="M86" s="479"/>
      <c r="N86" s="479"/>
      <c r="O86" s="479"/>
      <c r="P86" s="479"/>
      <c r="Q86" s="479"/>
      <c r="R86" s="479"/>
      <c r="S86" s="479"/>
      <c r="T86" s="479"/>
      <c r="U86" s="479"/>
      <c r="V86" s="479"/>
      <c r="W86" s="479"/>
      <c r="X86" s="479"/>
      <c r="Y86" s="479"/>
      <c r="Z86" s="479"/>
      <c r="AA86" s="479"/>
      <c r="AB86" s="479"/>
      <c r="AC86" s="479"/>
      <c r="AD86" s="479"/>
      <c r="AE86" s="479"/>
      <c r="AF86" s="480" t="s">
        <v>421</v>
      </c>
      <c r="AG86" s="481"/>
      <c r="AH86" s="481"/>
      <c r="AI86" s="481"/>
      <c r="AJ86" s="481"/>
      <c r="AK86" s="480" t="s">
        <v>421</v>
      </c>
      <c r="AL86" s="481"/>
      <c r="AM86" s="481"/>
      <c r="AN86" s="481"/>
      <c r="AO86" s="481"/>
      <c r="AP86" s="482"/>
      <c r="AQ86" s="609" t="s">
        <v>421</v>
      </c>
      <c r="AR86" s="609"/>
      <c r="AS86" s="609"/>
      <c r="AT86" s="609"/>
      <c r="AU86" s="609"/>
      <c r="AV86" s="609"/>
      <c r="AW86" s="610"/>
      <c r="AX86" s="610"/>
      <c r="AY86" s="610"/>
      <c r="AZ86" s="611"/>
      <c r="BA86" s="612" t="s">
        <v>327</v>
      </c>
      <c r="BB86" s="613"/>
      <c r="BC86" s="616"/>
      <c r="BD86" s="617"/>
      <c r="BE86" s="620" t="s">
        <v>326</v>
      </c>
      <c r="BF86" s="621"/>
      <c r="BG86" s="579"/>
      <c r="BH86" s="579"/>
      <c r="BI86" s="579"/>
      <c r="BJ86" s="579"/>
      <c r="BK86" s="503"/>
      <c r="BL86" s="503"/>
      <c r="BM86" s="503"/>
      <c r="BN86" s="504"/>
      <c r="BO86" s="618" t="s">
        <v>325</v>
      </c>
      <c r="BP86" s="619"/>
      <c r="BQ86" s="503"/>
      <c r="BR86" s="503"/>
      <c r="BS86" s="503"/>
      <c r="BT86" s="504"/>
      <c r="BU86" s="618" t="s">
        <v>325</v>
      </c>
      <c r="BV86" s="619"/>
      <c r="BW86" s="580" t="s">
        <v>421</v>
      </c>
      <c r="BX86" s="581"/>
      <c r="BY86" s="581"/>
      <c r="BZ86" s="581"/>
      <c r="CA86" s="581"/>
      <c r="CB86" s="582"/>
      <c r="CO86" s="300">
        <f t="shared" si="0"/>
        <v>5</v>
      </c>
      <c r="CP86" s="303"/>
      <c r="CQ86" s="303"/>
      <c r="CR86" s="303"/>
      <c r="CS86" s="303"/>
      <c r="CT86" s="303"/>
      <c r="CU86" s="303"/>
      <c r="CV86" s="303"/>
      <c r="CW86" s="303"/>
      <c r="CX86" s="303"/>
      <c r="CY86" s="303"/>
      <c r="CZ86" s="303"/>
      <c r="DA86" s="303"/>
    </row>
    <row r="87" spans="1:105" s="128" customFormat="1" ht="32.25" customHeight="1">
      <c r="A87" s="608">
        <v>8</v>
      </c>
      <c r="B87" s="608"/>
      <c r="C87" s="478"/>
      <c r="D87" s="479"/>
      <c r="E87" s="479"/>
      <c r="F87" s="479"/>
      <c r="G87" s="479"/>
      <c r="H87" s="479"/>
      <c r="I87" s="479"/>
      <c r="J87" s="479"/>
      <c r="K87" s="479"/>
      <c r="L87" s="479"/>
      <c r="M87" s="479"/>
      <c r="N87" s="479"/>
      <c r="O87" s="479"/>
      <c r="P87" s="479"/>
      <c r="Q87" s="479"/>
      <c r="R87" s="479"/>
      <c r="S87" s="479"/>
      <c r="T87" s="479"/>
      <c r="U87" s="479"/>
      <c r="V87" s="479"/>
      <c r="W87" s="479"/>
      <c r="X87" s="479"/>
      <c r="Y87" s="479"/>
      <c r="Z87" s="479"/>
      <c r="AA87" s="479"/>
      <c r="AB87" s="479"/>
      <c r="AC87" s="479"/>
      <c r="AD87" s="479"/>
      <c r="AE87" s="479"/>
      <c r="AF87" s="480" t="s">
        <v>421</v>
      </c>
      <c r="AG87" s="481"/>
      <c r="AH87" s="481"/>
      <c r="AI87" s="481"/>
      <c r="AJ87" s="481"/>
      <c r="AK87" s="480" t="s">
        <v>421</v>
      </c>
      <c r="AL87" s="481"/>
      <c r="AM87" s="481"/>
      <c r="AN87" s="481"/>
      <c r="AO87" s="481"/>
      <c r="AP87" s="482"/>
      <c r="AQ87" s="609" t="s">
        <v>421</v>
      </c>
      <c r="AR87" s="609"/>
      <c r="AS87" s="609"/>
      <c r="AT87" s="609"/>
      <c r="AU87" s="609"/>
      <c r="AV87" s="609"/>
      <c r="AW87" s="610"/>
      <c r="AX87" s="610"/>
      <c r="AY87" s="610"/>
      <c r="AZ87" s="611"/>
      <c r="BA87" s="612" t="s">
        <v>327</v>
      </c>
      <c r="BB87" s="613"/>
      <c r="BC87" s="616"/>
      <c r="BD87" s="617"/>
      <c r="BE87" s="620" t="s">
        <v>326</v>
      </c>
      <c r="BF87" s="621"/>
      <c r="BG87" s="579"/>
      <c r="BH87" s="579"/>
      <c r="BI87" s="579"/>
      <c r="BJ87" s="579"/>
      <c r="BK87" s="503"/>
      <c r="BL87" s="503"/>
      <c r="BM87" s="503"/>
      <c r="BN87" s="504"/>
      <c r="BO87" s="618" t="s">
        <v>325</v>
      </c>
      <c r="BP87" s="619"/>
      <c r="BQ87" s="503"/>
      <c r="BR87" s="503"/>
      <c r="BS87" s="503"/>
      <c r="BT87" s="504"/>
      <c r="BU87" s="618" t="s">
        <v>325</v>
      </c>
      <c r="BV87" s="619"/>
      <c r="BW87" s="580" t="s">
        <v>421</v>
      </c>
      <c r="BX87" s="581"/>
      <c r="BY87" s="581"/>
      <c r="BZ87" s="581"/>
      <c r="CA87" s="581"/>
      <c r="CB87" s="582"/>
      <c r="CO87" s="300">
        <f t="shared" si="0"/>
        <v>5</v>
      </c>
      <c r="CP87" s="303"/>
      <c r="CQ87" s="303"/>
      <c r="CR87" s="303"/>
      <c r="CS87" s="303"/>
      <c r="CT87" s="303"/>
      <c r="CU87" s="303"/>
      <c r="CV87" s="303"/>
      <c r="CW87" s="303"/>
      <c r="CX87" s="303"/>
      <c r="CY87" s="303"/>
      <c r="CZ87" s="303"/>
      <c r="DA87" s="303"/>
    </row>
    <row r="88" spans="1:105" s="128" customFormat="1" ht="32.25" customHeight="1">
      <c r="A88" s="608">
        <v>9</v>
      </c>
      <c r="B88" s="608"/>
      <c r="C88" s="478"/>
      <c r="D88" s="479"/>
      <c r="E88" s="479"/>
      <c r="F88" s="479"/>
      <c r="G88" s="479"/>
      <c r="H88" s="479"/>
      <c r="I88" s="479"/>
      <c r="J88" s="479"/>
      <c r="K88" s="479"/>
      <c r="L88" s="479"/>
      <c r="M88" s="479"/>
      <c r="N88" s="479"/>
      <c r="O88" s="479"/>
      <c r="P88" s="479"/>
      <c r="Q88" s="479"/>
      <c r="R88" s="479"/>
      <c r="S88" s="479"/>
      <c r="T88" s="479"/>
      <c r="U88" s="479"/>
      <c r="V88" s="479"/>
      <c r="W88" s="479"/>
      <c r="X88" s="479"/>
      <c r="Y88" s="479"/>
      <c r="Z88" s="479"/>
      <c r="AA88" s="479"/>
      <c r="AB88" s="479"/>
      <c r="AC88" s="479"/>
      <c r="AD88" s="479"/>
      <c r="AE88" s="479"/>
      <c r="AF88" s="480" t="s">
        <v>421</v>
      </c>
      <c r="AG88" s="481"/>
      <c r="AH88" s="481"/>
      <c r="AI88" s="481"/>
      <c r="AJ88" s="481"/>
      <c r="AK88" s="480" t="s">
        <v>421</v>
      </c>
      <c r="AL88" s="481"/>
      <c r="AM88" s="481"/>
      <c r="AN88" s="481"/>
      <c r="AO88" s="481"/>
      <c r="AP88" s="482"/>
      <c r="AQ88" s="609" t="s">
        <v>421</v>
      </c>
      <c r="AR88" s="609"/>
      <c r="AS88" s="609"/>
      <c r="AT88" s="609"/>
      <c r="AU88" s="609"/>
      <c r="AV88" s="609"/>
      <c r="AW88" s="610"/>
      <c r="AX88" s="610"/>
      <c r="AY88" s="610"/>
      <c r="AZ88" s="611"/>
      <c r="BA88" s="612" t="s">
        <v>327</v>
      </c>
      <c r="BB88" s="613"/>
      <c r="BC88" s="616"/>
      <c r="BD88" s="617"/>
      <c r="BE88" s="620" t="s">
        <v>326</v>
      </c>
      <c r="BF88" s="621"/>
      <c r="BG88" s="579"/>
      <c r="BH88" s="579"/>
      <c r="BI88" s="579"/>
      <c r="BJ88" s="579"/>
      <c r="BK88" s="503"/>
      <c r="BL88" s="503"/>
      <c r="BM88" s="503"/>
      <c r="BN88" s="504"/>
      <c r="BO88" s="618" t="s">
        <v>325</v>
      </c>
      <c r="BP88" s="619"/>
      <c r="BQ88" s="503"/>
      <c r="BR88" s="503"/>
      <c r="BS88" s="503"/>
      <c r="BT88" s="504"/>
      <c r="BU88" s="618" t="s">
        <v>325</v>
      </c>
      <c r="BV88" s="619"/>
      <c r="BW88" s="580" t="s">
        <v>421</v>
      </c>
      <c r="BX88" s="581"/>
      <c r="BY88" s="581"/>
      <c r="BZ88" s="581"/>
      <c r="CA88" s="581"/>
      <c r="CB88" s="582"/>
      <c r="CO88" s="300">
        <f t="shared" si="0"/>
        <v>5</v>
      </c>
      <c r="CP88" s="303"/>
      <c r="CQ88" s="303"/>
      <c r="CR88" s="303"/>
      <c r="CS88" s="303"/>
      <c r="CT88" s="303"/>
      <c r="CU88" s="303"/>
      <c r="CV88" s="303"/>
      <c r="CW88" s="303"/>
      <c r="CX88" s="303"/>
      <c r="CY88" s="303"/>
      <c r="CZ88" s="303"/>
      <c r="DA88" s="303"/>
    </row>
    <row r="89" spans="1:105" s="128" customFormat="1" ht="32.25" customHeight="1">
      <c r="A89" s="608">
        <v>10</v>
      </c>
      <c r="B89" s="608"/>
      <c r="C89" s="478"/>
      <c r="D89" s="479"/>
      <c r="E89" s="479"/>
      <c r="F89" s="479"/>
      <c r="G89" s="479"/>
      <c r="H89" s="479"/>
      <c r="I89" s="479"/>
      <c r="J89" s="479"/>
      <c r="K89" s="479"/>
      <c r="L89" s="479"/>
      <c r="M89" s="479"/>
      <c r="N89" s="479"/>
      <c r="O89" s="479"/>
      <c r="P89" s="479"/>
      <c r="Q89" s="479"/>
      <c r="R89" s="479"/>
      <c r="S89" s="479"/>
      <c r="T89" s="479"/>
      <c r="U89" s="479"/>
      <c r="V89" s="479"/>
      <c r="W89" s="479"/>
      <c r="X89" s="479"/>
      <c r="Y89" s="479"/>
      <c r="Z89" s="479"/>
      <c r="AA89" s="479"/>
      <c r="AB89" s="479"/>
      <c r="AC89" s="479"/>
      <c r="AD89" s="479"/>
      <c r="AE89" s="479"/>
      <c r="AF89" s="480" t="s">
        <v>421</v>
      </c>
      <c r="AG89" s="481"/>
      <c r="AH89" s="481"/>
      <c r="AI89" s="481"/>
      <c r="AJ89" s="481"/>
      <c r="AK89" s="480" t="s">
        <v>421</v>
      </c>
      <c r="AL89" s="481"/>
      <c r="AM89" s="481"/>
      <c r="AN89" s="481"/>
      <c r="AO89" s="481"/>
      <c r="AP89" s="482"/>
      <c r="AQ89" s="609" t="s">
        <v>421</v>
      </c>
      <c r="AR89" s="609"/>
      <c r="AS89" s="609"/>
      <c r="AT89" s="609"/>
      <c r="AU89" s="609"/>
      <c r="AV89" s="609"/>
      <c r="AW89" s="610"/>
      <c r="AX89" s="610"/>
      <c r="AY89" s="610"/>
      <c r="AZ89" s="611"/>
      <c r="BA89" s="612" t="s">
        <v>327</v>
      </c>
      <c r="BB89" s="613"/>
      <c r="BC89" s="616"/>
      <c r="BD89" s="617"/>
      <c r="BE89" s="620" t="s">
        <v>326</v>
      </c>
      <c r="BF89" s="621"/>
      <c r="BG89" s="579"/>
      <c r="BH89" s="579"/>
      <c r="BI89" s="579"/>
      <c r="BJ89" s="579"/>
      <c r="BK89" s="503"/>
      <c r="BL89" s="503"/>
      <c r="BM89" s="503"/>
      <c r="BN89" s="504"/>
      <c r="BO89" s="618" t="s">
        <v>325</v>
      </c>
      <c r="BP89" s="619"/>
      <c r="BQ89" s="503"/>
      <c r="BR89" s="503"/>
      <c r="BS89" s="503"/>
      <c r="BT89" s="504"/>
      <c r="BU89" s="618" t="s">
        <v>325</v>
      </c>
      <c r="BV89" s="619"/>
      <c r="BW89" s="580" t="s">
        <v>421</v>
      </c>
      <c r="BX89" s="581"/>
      <c r="BY89" s="581"/>
      <c r="BZ89" s="581"/>
      <c r="CA89" s="581"/>
      <c r="CB89" s="582"/>
      <c r="CO89" s="300">
        <f t="shared" si="0"/>
        <v>5</v>
      </c>
      <c r="CP89" s="303"/>
      <c r="CQ89" s="303"/>
      <c r="CR89" s="303"/>
      <c r="CS89" s="303"/>
      <c r="CT89" s="303"/>
      <c r="CU89" s="303"/>
      <c r="CV89" s="303"/>
      <c r="CW89" s="303"/>
      <c r="CX89" s="303"/>
      <c r="CY89" s="303"/>
      <c r="CZ89" s="303"/>
      <c r="DA89" s="303"/>
    </row>
    <row r="90" spans="1:105" s="128" customFormat="1" ht="32.25" customHeight="1">
      <c r="A90" s="608">
        <v>11</v>
      </c>
      <c r="B90" s="608"/>
      <c r="C90" s="478"/>
      <c r="D90" s="479"/>
      <c r="E90" s="479"/>
      <c r="F90" s="479"/>
      <c r="G90" s="479"/>
      <c r="H90" s="479"/>
      <c r="I90" s="479"/>
      <c r="J90" s="479"/>
      <c r="K90" s="479"/>
      <c r="L90" s="479"/>
      <c r="M90" s="479"/>
      <c r="N90" s="479"/>
      <c r="O90" s="479"/>
      <c r="P90" s="479"/>
      <c r="Q90" s="479"/>
      <c r="R90" s="479"/>
      <c r="S90" s="479"/>
      <c r="T90" s="479"/>
      <c r="U90" s="479"/>
      <c r="V90" s="479"/>
      <c r="W90" s="479"/>
      <c r="X90" s="479"/>
      <c r="Y90" s="479"/>
      <c r="Z90" s="479"/>
      <c r="AA90" s="479"/>
      <c r="AB90" s="479"/>
      <c r="AC90" s="479"/>
      <c r="AD90" s="479"/>
      <c r="AE90" s="479"/>
      <c r="AF90" s="480" t="s">
        <v>421</v>
      </c>
      <c r="AG90" s="481"/>
      <c r="AH90" s="481"/>
      <c r="AI90" s="481"/>
      <c r="AJ90" s="481"/>
      <c r="AK90" s="480" t="s">
        <v>421</v>
      </c>
      <c r="AL90" s="481"/>
      <c r="AM90" s="481"/>
      <c r="AN90" s="481"/>
      <c r="AO90" s="481"/>
      <c r="AP90" s="482"/>
      <c r="AQ90" s="609" t="s">
        <v>421</v>
      </c>
      <c r="AR90" s="609"/>
      <c r="AS90" s="609"/>
      <c r="AT90" s="609"/>
      <c r="AU90" s="609"/>
      <c r="AV90" s="609"/>
      <c r="AW90" s="610"/>
      <c r="AX90" s="610"/>
      <c r="AY90" s="610"/>
      <c r="AZ90" s="611"/>
      <c r="BA90" s="612" t="s">
        <v>327</v>
      </c>
      <c r="BB90" s="613"/>
      <c r="BC90" s="616"/>
      <c r="BD90" s="617"/>
      <c r="BE90" s="620" t="s">
        <v>326</v>
      </c>
      <c r="BF90" s="621"/>
      <c r="BG90" s="579"/>
      <c r="BH90" s="579"/>
      <c r="BI90" s="579"/>
      <c r="BJ90" s="579"/>
      <c r="BK90" s="503"/>
      <c r="BL90" s="503"/>
      <c r="BM90" s="503"/>
      <c r="BN90" s="504"/>
      <c r="BO90" s="618" t="s">
        <v>325</v>
      </c>
      <c r="BP90" s="619"/>
      <c r="BQ90" s="503"/>
      <c r="BR90" s="503"/>
      <c r="BS90" s="503"/>
      <c r="BT90" s="504"/>
      <c r="BU90" s="618" t="s">
        <v>325</v>
      </c>
      <c r="BV90" s="619"/>
      <c r="BW90" s="580" t="s">
        <v>421</v>
      </c>
      <c r="BX90" s="581"/>
      <c r="BY90" s="581"/>
      <c r="BZ90" s="581"/>
      <c r="CA90" s="581"/>
      <c r="CB90" s="582"/>
      <c r="CO90" s="300">
        <f t="shared" si="0"/>
        <v>5</v>
      </c>
      <c r="CP90" s="303"/>
      <c r="CQ90" s="303"/>
      <c r="CR90" s="303"/>
      <c r="CS90" s="303"/>
      <c r="CT90" s="303"/>
      <c r="CU90" s="303"/>
      <c r="CV90" s="303"/>
      <c r="CW90" s="303"/>
      <c r="CX90" s="303"/>
      <c r="CY90" s="303"/>
      <c r="CZ90" s="303"/>
      <c r="DA90" s="303"/>
    </row>
    <row r="91" spans="1:105" s="128" customFormat="1" ht="32.25" customHeight="1">
      <c r="A91" s="608">
        <v>12</v>
      </c>
      <c r="B91" s="608"/>
      <c r="C91" s="478"/>
      <c r="D91" s="479"/>
      <c r="E91" s="479"/>
      <c r="F91" s="479"/>
      <c r="G91" s="479"/>
      <c r="H91" s="479"/>
      <c r="I91" s="479"/>
      <c r="J91" s="479"/>
      <c r="K91" s="479"/>
      <c r="L91" s="479"/>
      <c r="M91" s="479"/>
      <c r="N91" s="479"/>
      <c r="O91" s="479"/>
      <c r="P91" s="479"/>
      <c r="Q91" s="479"/>
      <c r="R91" s="479"/>
      <c r="S91" s="479"/>
      <c r="T91" s="479"/>
      <c r="U91" s="479"/>
      <c r="V91" s="479"/>
      <c r="W91" s="479"/>
      <c r="X91" s="479"/>
      <c r="Y91" s="479"/>
      <c r="Z91" s="479"/>
      <c r="AA91" s="479"/>
      <c r="AB91" s="479"/>
      <c r="AC91" s="479"/>
      <c r="AD91" s="479"/>
      <c r="AE91" s="479"/>
      <c r="AF91" s="480" t="s">
        <v>421</v>
      </c>
      <c r="AG91" s="481"/>
      <c r="AH91" s="481"/>
      <c r="AI91" s="481"/>
      <c r="AJ91" s="481"/>
      <c r="AK91" s="480" t="s">
        <v>421</v>
      </c>
      <c r="AL91" s="481"/>
      <c r="AM91" s="481"/>
      <c r="AN91" s="481"/>
      <c r="AO91" s="481"/>
      <c r="AP91" s="482"/>
      <c r="AQ91" s="609" t="s">
        <v>421</v>
      </c>
      <c r="AR91" s="609"/>
      <c r="AS91" s="609"/>
      <c r="AT91" s="609"/>
      <c r="AU91" s="609"/>
      <c r="AV91" s="609"/>
      <c r="AW91" s="610"/>
      <c r="AX91" s="610"/>
      <c r="AY91" s="610"/>
      <c r="AZ91" s="611"/>
      <c r="BA91" s="612" t="s">
        <v>327</v>
      </c>
      <c r="BB91" s="613"/>
      <c r="BC91" s="616"/>
      <c r="BD91" s="617"/>
      <c r="BE91" s="620" t="s">
        <v>326</v>
      </c>
      <c r="BF91" s="621"/>
      <c r="BG91" s="579"/>
      <c r="BH91" s="579"/>
      <c r="BI91" s="579"/>
      <c r="BJ91" s="579"/>
      <c r="BK91" s="503"/>
      <c r="BL91" s="503"/>
      <c r="BM91" s="503"/>
      <c r="BN91" s="504"/>
      <c r="BO91" s="618" t="s">
        <v>325</v>
      </c>
      <c r="BP91" s="619"/>
      <c r="BQ91" s="503"/>
      <c r="BR91" s="503"/>
      <c r="BS91" s="503"/>
      <c r="BT91" s="504"/>
      <c r="BU91" s="618" t="s">
        <v>325</v>
      </c>
      <c r="BV91" s="619"/>
      <c r="BW91" s="580" t="s">
        <v>421</v>
      </c>
      <c r="BX91" s="581"/>
      <c r="BY91" s="581"/>
      <c r="BZ91" s="581"/>
      <c r="CA91" s="581"/>
      <c r="CB91" s="582"/>
      <c r="CO91" s="300">
        <f t="shared" si="0"/>
        <v>5</v>
      </c>
      <c r="CP91" s="303"/>
      <c r="CQ91" s="303"/>
      <c r="CR91" s="303"/>
      <c r="CS91" s="303"/>
      <c r="CT91" s="303"/>
      <c r="CU91" s="303"/>
      <c r="CV91" s="303"/>
      <c r="CW91" s="303"/>
      <c r="CX91" s="303"/>
      <c r="CY91" s="303"/>
      <c r="CZ91" s="303"/>
      <c r="DA91" s="303"/>
    </row>
    <row r="92" spans="1:105" s="128" customFormat="1" ht="32.25" customHeight="1">
      <c r="A92" s="608">
        <v>13</v>
      </c>
      <c r="B92" s="608"/>
      <c r="C92" s="478"/>
      <c r="D92" s="479"/>
      <c r="E92" s="479"/>
      <c r="F92" s="479"/>
      <c r="G92" s="479"/>
      <c r="H92" s="479"/>
      <c r="I92" s="479"/>
      <c r="J92" s="479"/>
      <c r="K92" s="479"/>
      <c r="L92" s="479"/>
      <c r="M92" s="479"/>
      <c r="N92" s="479"/>
      <c r="O92" s="479"/>
      <c r="P92" s="479"/>
      <c r="Q92" s="479"/>
      <c r="R92" s="479"/>
      <c r="S92" s="479"/>
      <c r="T92" s="479"/>
      <c r="U92" s="479"/>
      <c r="V92" s="479"/>
      <c r="W92" s="479"/>
      <c r="X92" s="479"/>
      <c r="Y92" s="479"/>
      <c r="Z92" s="479"/>
      <c r="AA92" s="479"/>
      <c r="AB92" s="479"/>
      <c r="AC92" s="479"/>
      <c r="AD92" s="479"/>
      <c r="AE92" s="479"/>
      <c r="AF92" s="480" t="s">
        <v>421</v>
      </c>
      <c r="AG92" s="481"/>
      <c r="AH92" s="481"/>
      <c r="AI92" s="481"/>
      <c r="AJ92" s="481"/>
      <c r="AK92" s="480" t="s">
        <v>421</v>
      </c>
      <c r="AL92" s="481"/>
      <c r="AM92" s="481"/>
      <c r="AN92" s="481"/>
      <c r="AO92" s="481"/>
      <c r="AP92" s="482"/>
      <c r="AQ92" s="609" t="s">
        <v>421</v>
      </c>
      <c r="AR92" s="609"/>
      <c r="AS92" s="609"/>
      <c r="AT92" s="609"/>
      <c r="AU92" s="609"/>
      <c r="AV92" s="609"/>
      <c r="AW92" s="610"/>
      <c r="AX92" s="610"/>
      <c r="AY92" s="610"/>
      <c r="AZ92" s="611"/>
      <c r="BA92" s="612" t="s">
        <v>327</v>
      </c>
      <c r="BB92" s="613"/>
      <c r="BC92" s="616"/>
      <c r="BD92" s="617"/>
      <c r="BE92" s="620" t="s">
        <v>326</v>
      </c>
      <c r="BF92" s="621"/>
      <c r="BG92" s="579"/>
      <c r="BH92" s="579"/>
      <c r="BI92" s="579"/>
      <c r="BJ92" s="579"/>
      <c r="BK92" s="503"/>
      <c r="BL92" s="503"/>
      <c r="BM92" s="503"/>
      <c r="BN92" s="504"/>
      <c r="BO92" s="618" t="s">
        <v>325</v>
      </c>
      <c r="BP92" s="619"/>
      <c r="BQ92" s="503"/>
      <c r="BR92" s="503"/>
      <c r="BS92" s="503"/>
      <c r="BT92" s="504"/>
      <c r="BU92" s="618" t="s">
        <v>325</v>
      </c>
      <c r="BV92" s="619"/>
      <c r="BW92" s="580" t="s">
        <v>421</v>
      </c>
      <c r="BX92" s="581"/>
      <c r="BY92" s="581"/>
      <c r="BZ92" s="581"/>
      <c r="CA92" s="581"/>
      <c r="CB92" s="582"/>
      <c r="CO92" s="300">
        <f t="shared" si="0"/>
        <v>5</v>
      </c>
      <c r="CP92" s="303"/>
      <c r="CQ92" s="303"/>
      <c r="CR92" s="303"/>
      <c r="CS92" s="303"/>
      <c r="CT92" s="303"/>
      <c r="CU92" s="303"/>
      <c r="CV92" s="303"/>
      <c r="CW92" s="303"/>
      <c r="CX92" s="303"/>
      <c r="CY92" s="303"/>
      <c r="CZ92" s="303"/>
      <c r="DA92" s="303"/>
    </row>
    <row r="93" spans="1:105" s="128" customFormat="1" ht="32.25" customHeight="1">
      <c r="A93" s="608">
        <v>14</v>
      </c>
      <c r="B93" s="608"/>
      <c r="C93" s="478"/>
      <c r="D93" s="479"/>
      <c r="E93" s="479"/>
      <c r="F93" s="479"/>
      <c r="G93" s="479"/>
      <c r="H93" s="479"/>
      <c r="I93" s="479"/>
      <c r="J93" s="479"/>
      <c r="K93" s="479"/>
      <c r="L93" s="479"/>
      <c r="M93" s="479"/>
      <c r="N93" s="479"/>
      <c r="O93" s="479"/>
      <c r="P93" s="479"/>
      <c r="Q93" s="479"/>
      <c r="R93" s="479"/>
      <c r="S93" s="479"/>
      <c r="T93" s="479"/>
      <c r="U93" s="479"/>
      <c r="V93" s="479"/>
      <c r="W93" s="479"/>
      <c r="X93" s="479"/>
      <c r="Y93" s="479"/>
      <c r="Z93" s="479"/>
      <c r="AA93" s="479"/>
      <c r="AB93" s="479"/>
      <c r="AC93" s="479"/>
      <c r="AD93" s="479"/>
      <c r="AE93" s="479"/>
      <c r="AF93" s="480" t="s">
        <v>421</v>
      </c>
      <c r="AG93" s="481"/>
      <c r="AH93" s="481"/>
      <c r="AI93" s="481"/>
      <c r="AJ93" s="481"/>
      <c r="AK93" s="480" t="s">
        <v>421</v>
      </c>
      <c r="AL93" s="481"/>
      <c r="AM93" s="481"/>
      <c r="AN93" s="481"/>
      <c r="AO93" s="481"/>
      <c r="AP93" s="482"/>
      <c r="AQ93" s="609" t="s">
        <v>421</v>
      </c>
      <c r="AR93" s="609"/>
      <c r="AS93" s="609"/>
      <c r="AT93" s="609"/>
      <c r="AU93" s="609"/>
      <c r="AV93" s="609"/>
      <c r="AW93" s="610"/>
      <c r="AX93" s="610"/>
      <c r="AY93" s="610"/>
      <c r="AZ93" s="611"/>
      <c r="BA93" s="612" t="s">
        <v>327</v>
      </c>
      <c r="BB93" s="613"/>
      <c r="BC93" s="616"/>
      <c r="BD93" s="617"/>
      <c r="BE93" s="620" t="s">
        <v>326</v>
      </c>
      <c r="BF93" s="621"/>
      <c r="BG93" s="579"/>
      <c r="BH93" s="579"/>
      <c r="BI93" s="579"/>
      <c r="BJ93" s="579"/>
      <c r="BK93" s="503"/>
      <c r="BL93" s="503"/>
      <c r="BM93" s="503"/>
      <c r="BN93" s="504"/>
      <c r="BO93" s="618" t="s">
        <v>325</v>
      </c>
      <c r="BP93" s="619"/>
      <c r="BQ93" s="503"/>
      <c r="BR93" s="503"/>
      <c r="BS93" s="503"/>
      <c r="BT93" s="504"/>
      <c r="BU93" s="618" t="s">
        <v>325</v>
      </c>
      <c r="BV93" s="619"/>
      <c r="BW93" s="580" t="s">
        <v>421</v>
      </c>
      <c r="BX93" s="581"/>
      <c r="BY93" s="581"/>
      <c r="BZ93" s="581"/>
      <c r="CA93" s="581"/>
      <c r="CB93" s="582"/>
      <c r="CO93" s="300">
        <f t="shared" si="0"/>
        <v>5</v>
      </c>
      <c r="CP93" s="303"/>
      <c r="CQ93" s="303"/>
      <c r="CR93" s="303"/>
      <c r="CS93" s="303"/>
      <c r="CT93" s="303"/>
      <c r="CU93" s="303"/>
      <c r="CV93" s="303"/>
      <c r="CW93" s="303"/>
      <c r="CX93" s="303"/>
      <c r="CY93" s="303"/>
      <c r="CZ93" s="303"/>
      <c r="DA93" s="303"/>
    </row>
    <row r="94" spans="1:105" s="128" customFormat="1" ht="32.25" customHeight="1">
      <c r="A94" s="608">
        <v>15</v>
      </c>
      <c r="B94" s="608"/>
      <c r="C94" s="478"/>
      <c r="D94" s="479"/>
      <c r="E94" s="479"/>
      <c r="F94" s="479"/>
      <c r="G94" s="479"/>
      <c r="H94" s="479"/>
      <c r="I94" s="479"/>
      <c r="J94" s="479"/>
      <c r="K94" s="479"/>
      <c r="L94" s="479"/>
      <c r="M94" s="479"/>
      <c r="N94" s="479"/>
      <c r="O94" s="479"/>
      <c r="P94" s="479"/>
      <c r="Q94" s="479"/>
      <c r="R94" s="479"/>
      <c r="S94" s="479"/>
      <c r="T94" s="479"/>
      <c r="U94" s="479"/>
      <c r="V94" s="479"/>
      <c r="W94" s="479"/>
      <c r="X94" s="479"/>
      <c r="Y94" s="479"/>
      <c r="Z94" s="479"/>
      <c r="AA94" s="479"/>
      <c r="AB94" s="479"/>
      <c r="AC94" s="479"/>
      <c r="AD94" s="479"/>
      <c r="AE94" s="479"/>
      <c r="AF94" s="480" t="s">
        <v>421</v>
      </c>
      <c r="AG94" s="481"/>
      <c r="AH94" s="481"/>
      <c r="AI94" s="481"/>
      <c r="AJ94" s="481"/>
      <c r="AK94" s="480" t="s">
        <v>421</v>
      </c>
      <c r="AL94" s="481"/>
      <c r="AM94" s="481"/>
      <c r="AN94" s="481"/>
      <c r="AO94" s="481"/>
      <c r="AP94" s="482"/>
      <c r="AQ94" s="609" t="s">
        <v>421</v>
      </c>
      <c r="AR94" s="609"/>
      <c r="AS94" s="609"/>
      <c r="AT94" s="609"/>
      <c r="AU94" s="609"/>
      <c r="AV94" s="609"/>
      <c r="AW94" s="610"/>
      <c r="AX94" s="610"/>
      <c r="AY94" s="610"/>
      <c r="AZ94" s="611"/>
      <c r="BA94" s="612" t="s">
        <v>327</v>
      </c>
      <c r="BB94" s="613"/>
      <c r="BC94" s="616"/>
      <c r="BD94" s="617"/>
      <c r="BE94" s="620" t="s">
        <v>326</v>
      </c>
      <c r="BF94" s="621"/>
      <c r="BG94" s="579"/>
      <c r="BH94" s="579"/>
      <c r="BI94" s="579"/>
      <c r="BJ94" s="579"/>
      <c r="BK94" s="503"/>
      <c r="BL94" s="503"/>
      <c r="BM94" s="503"/>
      <c r="BN94" s="504"/>
      <c r="BO94" s="618" t="s">
        <v>325</v>
      </c>
      <c r="BP94" s="619"/>
      <c r="BQ94" s="503"/>
      <c r="BR94" s="503"/>
      <c r="BS94" s="503"/>
      <c r="BT94" s="504"/>
      <c r="BU94" s="618" t="s">
        <v>325</v>
      </c>
      <c r="BV94" s="619"/>
      <c r="BW94" s="580" t="s">
        <v>421</v>
      </c>
      <c r="BX94" s="581"/>
      <c r="BY94" s="581"/>
      <c r="BZ94" s="581"/>
      <c r="CA94" s="581"/>
      <c r="CB94" s="582"/>
      <c r="CO94" s="300">
        <f t="shared" si="0"/>
        <v>5</v>
      </c>
      <c r="CP94" s="303"/>
      <c r="CQ94" s="303"/>
      <c r="CR94" s="303"/>
      <c r="CS94" s="303"/>
      <c r="CT94" s="303"/>
      <c r="CU94" s="303"/>
      <c r="CV94" s="303"/>
      <c r="CW94" s="303"/>
      <c r="CX94" s="303"/>
      <c r="CY94" s="303"/>
      <c r="CZ94" s="303"/>
      <c r="DA94" s="303"/>
    </row>
    <row r="95" spans="1:105" s="128" customFormat="1" ht="32.25" customHeight="1">
      <c r="A95" s="608">
        <v>16</v>
      </c>
      <c r="B95" s="608"/>
      <c r="C95" s="478"/>
      <c r="D95" s="479"/>
      <c r="E95" s="479"/>
      <c r="F95" s="479"/>
      <c r="G95" s="479"/>
      <c r="H95" s="479"/>
      <c r="I95" s="479"/>
      <c r="J95" s="479"/>
      <c r="K95" s="479"/>
      <c r="L95" s="479"/>
      <c r="M95" s="479"/>
      <c r="N95" s="479"/>
      <c r="O95" s="479"/>
      <c r="P95" s="479"/>
      <c r="Q95" s="479"/>
      <c r="R95" s="479"/>
      <c r="S95" s="479"/>
      <c r="T95" s="479"/>
      <c r="U95" s="479"/>
      <c r="V95" s="479"/>
      <c r="W95" s="479"/>
      <c r="X95" s="479"/>
      <c r="Y95" s="479"/>
      <c r="Z95" s="479"/>
      <c r="AA95" s="479"/>
      <c r="AB95" s="479"/>
      <c r="AC95" s="479"/>
      <c r="AD95" s="479"/>
      <c r="AE95" s="479"/>
      <c r="AF95" s="480" t="s">
        <v>421</v>
      </c>
      <c r="AG95" s="481"/>
      <c r="AH95" s="481"/>
      <c r="AI95" s="481"/>
      <c r="AJ95" s="481"/>
      <c r="AK95" s="480" t="s">
        <v>421</v>
      </c>
      <c r="AL95" s="481"/>
      <c r="AM95" s="481"/>
      <c r="AN95" s="481"/>
      <c r="AO95" s="481"/>
      <c r="AP95" s="482"/>
      <c r="AQ95" s="609" t="s">
        <v>421</v>
      </c>
      <c r="AR95" s="609"/>
      <c r="AS95" s="609"/>
      <c r="AT95" s="609"/>
      <c r="AU95" s="609"/>
      <c r="AV95" s="609"/>
      <c r="AW95" s="610"/>
      <c r="AX95" s="610"/>
      <c r="AY95" s="610"/>
      <c r="AZ95" s="611"/>
      <c r="BA95" s="612" t="s">
        <v>327</v>
      </c>
      <c r="BB95" s="613"/>
      <c r="BC95" s="616"/>
      <c r="BD95" s="617"/>
      <c r="BE95" s="620" t="s">
        <v>326</v>
      </c>
      <c r="BF95" s="621"/>
      <c r="BG95" s="579"/>
      <c r="BH95" s="579"/>
      <c r="BI95" s="579"/>
      <c r="BJ95" s="579"/>
      <c r="BK95" s="503"/>
      <c r="BL95" s="503"/>
      <c r="BM95" s="503"/>
      <c r="BN95" s="504"/>
      <c r="BO95" s="618" t="s">
        <v>325</v>
      </c>
      <c r="BP95" s="619"/>
      <c r="BQ95" s="503"/>
      <c r="BR95" s="503"/>
      <c r="BS95" s="503"/>
      <c r="BT95" s="504"/>
      <c r="BU95" s="618" t="s">
        <v>325</v>
      </c>
      <c r="BV95" s="619"/>
      <c r="BW95" s="580" t="s">
        <v>421</v>
      </c>
      <c r="BX95" s="581"/>
      <c r="BY95" s="581"/>
      <c r="BZ95" s="581"/>
      <c r="CA95" s="581"/>
      <c r="CB95" s="582"/>
      <c r="CO95" s="300">
        <f t="shared" si="0"/>
        <v>5</v>
      </c>
      <c r="CP95" s="303"/>
      <c r="CQ95" s="303"/>
      <c r="CR95" s="303"/>
      <c r="CS95" s="303"/>
      <c r="CT95" s="303"/>
      <c r="CU95" s="303"/>
      <c r="CV95" s="303"/>
      <c r="CW95" s="303"/>
      <c r="CX95" s="303"/>
      <c r="CY95" s="303"/>
      <c r="CZ95" s="303"/>
      <c r="DA95" s="303"/>
    </row>
    <row r="96" spans="1:105" s="128" customFormat="1" ht="32.25" customHeight="1">
      <c r="A96" s="608">
        <v>17</v>
      </c>
      <c r="B96" s="608"/>
      <c r="C96" s="478"/>
      <c r="D96" s="479"/>
      <c r="E96" s="479"/>
      <c r="F96" s="479"/>
      <c r="G96" s="479"/>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80" t="s">
        <v>421</v>
      </c>
      <c r="AG96" s="481"/>
      <c r="AH96" s="481"/>
      <c r="AI96" s="481"/>
      <c r="AJ96" s="481"/>
      <c r="AK96" s="480" t="s">
        <v>421</v>
      </c>
      <c r="AL96" s="481"/>
      <c r="AM96" s="481"/>
      <c r="AN96" s="481"/>
      <c r="AO96" s="481"/>
      <c r="AP96" s="482"/>
      <c r="AQ96" s="609" t="s">
        <v>421</v>
      </c>
      <c r="AR96" s="609"/>
      <c r="AS96" s="609"/>
      <c r="AT96" s="609"/>
      <c r="AU96" s="609"/>
      <c r="AV96" s="609"/>
      <c r="AW96" s="610"/>
      <c r="AX96" s="610"/>
      <c r="AY96" s="610"/>
      <c r="AZ96" s="611"/>
      <c r="BA96" s="612" t="s">
        <v>327</v>
      </c>
      <c r="BB96" s="613"/>
      <c r="BC96" s="616"/>
      <c r="BD96" s="617"/>
      <c r="BE96" s="620" t="s">
        <v>326</v>
      </c>
      <c r="BF96" s="621"/>
      <c r="BG96" s="579"/>
      <c r="BH96" s="579"/>
      <c r="BI96" s="579"/>
      <c r="BJ96" s="579"/>
      <c r="BK96" s="503"/>
      <c r="BL96" s="503"/>
      <c r="BM96" s="503"/>
      <c r="BN96" s="504"/>
      <c r="BO96" s="618" t="s">
        <v>325</v>
      </c>
      <c r="BP96" s="619"/>
      <c r="BQ96" s="503"/>
      <c r="BR96" s="503"/>
      <c r="BS96" s="503"/>
      <c r="BT96" s="504"/>
      <c r="BU96" s="618" t="s">
        <v>325</v>
      </c>
      <c r="BV96" s="619"/>
      <c r="BW96" s="580" t="s">
        <v>421</v>
      </c>
      <c r="BX96" s="581"/>
      <c r="BY96" s="581"/>
      <c r="BZ96" s="581"/>
      <c r="CA96" s="581"/>
      <c r="CB96" s="582"/>
      <c r="CO96" s="300">
        <f t="shared" si="0"/>
        <v>5</v>
      </c>
      <c r="CP96" s="303"/>
      <c r="CQ96" s="303"/>
      <c r="CR96" s="303"/>
      <c r="CS96" s="303"/>
      <c r="CT96" s="303"/>
      <c r="CU96" s="303"/>
      <c r="CV96" s="303"/>
      <c r="CW96" s="303"/>
      <c r="CX96" s="303"/>
      <c r="CY96" s="303"/>
      <c r="CZ96" s="303"/>
      <c r="DA96" s="303"/>
    </row>
    <row r="97" spans="1:105" s="128" customFormat="1" ht="32.25" customHeight="1">
      <c r="A97" s="608">
        <v>18</v>
      </c>
      <c r="B97" s="608"/>
      <c r="C97" s="478"/>
      <c r="D97" s="479"/>
      <c r="E97" s="479"/>
      <c r="F97" s="479"/>
      <c r="G97" s="479"/>
      <c r="H97" s="479"/>
      <c r="I97" s="479"/>
      <c r="J97" s="479"/>
      <c r="K97" s="479"/>
      <c r="L97" s="479"/>
      <c r="M97" s="479"/>
      <c r="N97" s="479"/>
      <c r="O97" s="479"/>
      <c r="P97" s="479"/>
      <c r="Q97" s="479"/>
      <c r="R97" s="479"/>
      <c r="S97" s="479"/>
      <c r="T97" s="479"/>
      <c r="U97" s="479"/>
      <c r="V97" s="479"/>
      <c r="W97" s="479"/>
      <c r="X97" s="479"/>
      <c r="Y97" s="479"/>
      <c r="Z97" s="479"/>
      <c r="AA97" s="479"/>
      <c r="AB97" s="479"/>
      <c r="AC97" s="479"/>
      <c r="AD97" s="479"/>
      <c r="AE97" s="479"/>
      <c r="AF97" s="480" t="s">
        <v>421</v>
      </c>
      <c r="AG97" s="481"/>
      <c r="AH97" s="481"/>
      <c r="AI97" s="481"/>
      <c r="AJ97" s="481"/>
      <c r="AK97" s="480" t="s">
        <v>421</v>
      </c>
      <c r="AL97" s="481"/>
      <c r="AM97" s="481"/>
      <c r="AN97" s="481"/>
      <c r="AO97" s="481"/>
      <c r="AP97" s="482"/>
      <c r="AQ97" s="609" t="s">
        <v>421</v>
      </c>
      <c r="AR97" s="609"/>
      <c r="AS97" s="609"/>
      <c r="AT97" s="609"/>
      <c r="AU97" s="609"/>
      <c r="AV97" s="609"/>
      <c r="AW97" s="610"/>
      <c r="AX97" s="610"/>
      <c r="AY97" s="610"/>
      <c r="AZ97" s="611"/>
      <c r="BA97" s="612" t="s">
        <v>327</v>
      </c>
      <c r="BB97" s="613"/>
      <c r="BC97" s="616"/>
      <c r="BD97" s="617"/>
      <c r="BE97" s="620" t="s">
        <v>326</v>
      </c>
      <c r="BF97" s="621"/>
      <c r="BG97" s="579"/>
      <c r="BH97" s="579"/>
      <c r="BI97" s="579"/>
      <c r="BJ97" s="579"/>
      <c r="BK97" s="503"/>
      <c r="BL97" s="503"/>
      <c r="BM97" s="503"/>
      <c r="BN97" s="504"/>
      <c r="BO97" s="618" t="s">
        <v>325</v>
      </c>
      <c r="BP97" s="619"/>
      <c r="BQ97" s="503"/>
      <c r="BR97" s="503"/>
      <c r="BS97" s="503"/>
      <c r="BT97" s="504"/>
      <c r="BU97" s="618" t="s">
        <v>325</v>
      </c>
      <c r="BV97" s="619"/>
      <c r="BW97" s="580" t="s">
        <v>421</v>
      </c>
      <c r="BX97" s="581"/>
      <c r="BY97" s="581"/>
      <c r="BZ97" s="581"/>
      <c r="CA97" s="581"/>
      <c r="CB97" s="582"/>
      <c r="CO97" s="300">
        <f t="shared" si="0"/>
        <v>5</v>
      </c>
      <c r="CP97" s="303"/>
      <c r="CQ97" s="303"/>
      <c r="CR97" s="303"/>
      <c r="CS97" s="303"/>
      <c r="CT97" s="303"/>
      <c r="CU97" s="303"/>
      <c r="CV97" s="303"/>
      <c r="CW97" s="303"/>
      <c r="CX97" s="303"/>
      <c r="CY97" s="303"/>
      <c r="CZ97" s="303"/>
      <c r="DA97" s="303"/>
    </row>
    <row r="98" spans="1:105" s="128" customFormat="1" ht="32.25" customHeight="1">
      <c r="A98" s="608">
        <v>19</v>
      </c>
      <c r="B98" s="608"/>
      <c r="C98" s="478"/>
      <c r="D98" s="479"/>
      <c r="E98" s="479"/>
      <c r="F98" s="479"/>
      <c r="G98" s="479"/>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80" t="s">
        <v>421</v>
      </c>
      <c r="AG98" s="481"/>
      <c r="AH98" s="481"/>
      <c r="AI98" s="481"/>
      <c r="AJ98" s="481"/>
      <c r="AK98" s="480" t="s">
        <v>421</v>
      </c>
      <c r="AL98" s="481"/>
      <c r="AM98" s="481"/>
      <c r="AN98" s="481"/>
      <c r="AO98" s="481"/>
      <c r="AP98" s="482"/>
      <c r="AQ98" s="609" t="s">
        <v>421</v>
      </c>
      <c r="AR98" s="609"/>
      <c r="AS98" s="609"/>
      <c r="AT98" s="609"/>
      <c r="AU98" s="609"/>
      <c r="AV98" s="609"/>
      <c r="AW98" s="610"/>
      <c r="AX98" s="610"/>
      <c r="AY98" s="610"/>
      <c r="AZ98" s="611"/>
      <c r="BA98" s="612" t="s">
        <v>327</v>
      </c>
      <c r="BB98" s="613"/>
      <c r="BC98" s="616"/>
      <c r="BD98" s="617"/>
      <c r="BE98" s="620" t="s">
        <v>326</v>
      </c>
      <c r="BF98" s="621"/>
      <c r="BG98" s="579"/>
      <c r="BH98" s="579"/>
      <c r="BI98" s="579"/>
      <c r="BJ98" s="579"/>
      <c r="BK98" s="503"/>
      <c r="BL98" s="503"/>
      <c r="BM98" s="503"/>
      <c r="BN98" s="504"/>
      <c r="BO98" s="618" t="s">
        <v>325</v>
      </c>
      <c r="BP98" s="619"/>
      <c r="BQ98" s="503"/>
      <c r="BR98" s="503"/>
      <c r="BS98" s="503"/>
      <c r="BT98" s="504"/>
      <c r="BU98" s="618" t="s">
        <v>325</v>
      </c>
      <c r="BV98" s="619"/>
      <c r="BW98" s="580" t="s">
        <v>421</v>
      </c>
      <c r="BX98" s="581"/>
      <c r="BY98" s="581"/>
      <c r="BZ98" s="581"/>
      <c r="CA98" s="581"/>
      <c r="CB98" s="582"/>
      <c r="CO98" s="300">
        <f t="shared" si="0"/>
        <v>5</v>
      </c>
      <c r="CP98" s="303"/>
      <c r="CQ98" s="303"/>
      <c r="CR98" s="303"/>
      <c r="CS98" s="303"/>
      <c r="CT98" s="303"/>
      <c r="CU98" s="303"/>
      <c r="CV98" s="303"/>
      <c r="CW98" s="303"/>
      <c r="CX98" s="303"/>
      <c r="CY98" s="303"/>
      <c r="CZ98" s="303"/>
      <c r="DA98" s="303"/>
    </row>
    <row r="99" spans="1:105" s="128" customFormat="1" ht="32.25" customHeight="1">
      <c r="A99" s="608">
        <v>20</v>
      </c>
      <c r="B99" s="608"/>
      <c r="C99" s="478"/>
      <c r="D99" s="479"/>
      <c r="E99" s="479"/>
      <c r="F99" s="479"/>
      <c r="G99" s="479"/>
      <c r="H99" s="479"/>
      <c r="I99" s="479"/>
      <c r="J99" s="479"/>
      <c r="K99" s="479"/>
      <c r="L99" s="479"/>
      <c r="M99" s="479"/>
      <c r="N99" s="479"/>
      <c r="O99" s="479"/>
      <c r="P99" s="479"/>
      <c r="Q99" s="479"/>
      <c r="R99" s="479"/>
      <c r="S99" s="479"/>
      <c r="T99" s="479"/>
      <c r="U99" s="479"/>
      <c r="V99" s="479"/>
      <c r="W99" s="479"/>
      <c r="X99" s="479"/>
      <c r="Y99" s="479"/>
      <c r="Z99" s="479"/>
      <c r="AA99" s="479"/>
      <c r="AB99" s="479"/>
      <c r="AC99" s="479"/>
      <c r="AD99" s="479"/>
      <c r="AE99" s="479"/>
      <c r="AF99" s="480" t="s">
        <v>421</v>
      </c>
      <c r="AG99" s="481"/>
      <c r="AH99" s="481"/>
      <c r="AI99" s="481"/>
      <c r="AJ99" s="481"/>
      <c r="AK99" s="480" t="s">
        <v>421</v>
      </c>
      <c r="AL99" s="481"/>
      <c r="AM99" s="481"/>
      <c r="AN99" s="481"/>
      <c r="AO99" s="481"/>
      <c r="AP99" s="482"/>
      <c r="AQ99" s="609" t="s">
        <v>421</v>
      </c>
      <c r="AR99" s="609"/>
      <c r="AS99" s="609"/>
      <c r="AT99" s="609"/>
      <c r="AU99" s="609"/>
      <c r="AV99" s="609"/>
      <c r="AW99" s="610"/>
      <c r="AX99" s="610"/>
      <c r="AY99" s="610"/>
      <c r="AZ99" s="611"/>
      <c r="BA99" s="612" t="s">
        <v>327</v>
      </c>
      <c r="BB99" s="613"/>
      <c r="BC99" s="616"/>
      <c r="BD99" s="617"/>
      <c r="BE99" s="620" t="s">
        <v>326</v>
      </c>
      <c r="BF99" s="621"/>
      <c r="BG99" s="579"/>
      <c r="BH99" s="579"/>
      <c r="BI99" s="579"/>
      <c r="BJ99" s="579"/>
      <c r="BK99" s="503"/>
      <c r="BL99" s="503"/>
      <c r="BM99" s="503"/>
      <c r="BN99" s="504"/>
      <c r="BO99" s="618" t="s">
        <v>325</v>
      </c>
      <c r="BP99" s="619"/>
      <c r="BQ99" s="503"/>
      <c r="BR99" s="503"/>
      <c r="BS99" s="503"/>
      <c r="BT99" s="504"/>
      <c r="BU99" s="618" t="s">
        <v>325</v>
      </c>
      <c r="BV99" s="619"/>
      <c r="BW99" s="580" t="s">
        <v>421</v>
      </c>
      <c r="BX99" s="581"/>
      <c r="BY99" s="581"/>
      <c r="BZ99" s="581"/>
      <c r="CA99" s="581"/>
      <c r="CB99" s="582"/>
      <c r="CO99" s="300">
        <f t="shared" si="0"/>
        <v>5</v>
      </c>
      <c r="CP99" s="303"/>
      <c r="CQ99" s="303"/>
      <c r="CR99" s="303"/>
      <c r="CS99" s="303"/>
      <c r="CT99" s="303"/>
      <c r="CU99" s="303"/>
      <c r="CV99" s="303"/>
      <c r="CW99" s="303"/>
      <c r="CX99" s="303"/>
      <c r="CY99" s="303"/>
      <c r="CZ99" s="303"/>
      <c r="DA99" s="303"/>
    </row>
    <row r="100" spans="1:105" s="128" customFormat="1" ht="32.25" customHeight="1">
      <c r="A100" s="608">
        <v>21</v>
      </c>
      <c r="B100" s="608"/>
      <c r="C100" s="478"/>
      <c r="D100" s="479"/>
      <c r="E100" s="479"/>
      <c r="F100" s="479"/>
      <c r="G100" s="479"/>
      <c r="H100" s="479"/>
      <c r="I100" s="479"/>
      <c r="J100" s="479"/>
      <c r="K100" s="479"/>
      <c r="L100" s="479"/>
      <c r="M100" s="479"/>
      <c r="N100" s="479"/>
      <c r="O100" s="479"/>
      <c r="P100" s="479"/>
      <c r="Q100" s="479"/>
      <c r="R100" s="479"/>
      <c r="S100" s="479"/>
      <c r="T100" s="479"/>
      <c r="U100" s="479"/>
      <c r="V100" s="479"/>
      <c r="W100" s="479"/>
      <c r="X100" s="479"/>
      <c r="Y100" s="479"/>
      <c r="Z100" s="479"/>
      <c r="AA100" s="479"/>
      <c r="AB100" s="479"/>
      <c r="AC100" s="479"/>
      <c r="AD100" s="479"/>
      <c r="AE100" s="479"/>
      <c r="AF100" s="480" t="s">
        <v>421</v>
      </c>
      <c r="AG100" s="481"/>
      <c r="AH100" s="481"/>
      <c r="AI100" s="481"/>
      <c r="AJ100" s="481"/>
      <c r="AK100" s="480" t="s">
        <v>421</v>
      </c>
      <c r="AL100" s="481"/>
      <c r="AM100" s="481"/>
      <c r="AN100" s="481"/>
      <c r="AO100" s="481"/>
      <c r="AP100" s="482"/>
      <c r="AQ100" s="609" t="s">
        <v>421</v>
      </c>
      <c r="AR100" s="609"/>
      <c r="AS100" s="609"/>
      <c r="AT100" s="609"/>
      <c r="AU100" s="609"/>
      <c r="AV100" s="609"/>
      <c r="AW100" s="610"/>
      <c r="AX100" s="610"/>
      <c r="AY100" s="610"/>
      <c r="AZ100" s="611"/>
      <c r="BA100" s="612" t="s">
        <v>327</v>
      </c>
      <c r="BB100" s="613"/>
      <c r="BC100" s="616"/>
      <c r="BD100" s="617"/>
      <c r="BE100" s="620" t="s">
        <v>326</v>
      </c>
      <c r="BF100" s="621"/>
      <c r="BG100" s="579"/>
      <c r="BH100" s="579"/>
      <c r="BI100" s="579"/>
      <c r="BJ100" s="579"/>
      <c r="BK100" s="503"/>
      <c r="BL100" s="503"/>
      <c r="BM100" s="503"/>
      <c r="BN100" s="504"/>
      <c r="BO100" s="618" t="s">
        <v>325</v>
      </c>
      <c r="BP100" s="619"/>
      <c r="BQ100" s="503"/>
      <c r="BR100" s="503"/>
      <c r="BS100" s="503"/>
      <c r="BT100" s="504"/>
      <c r="BU100" s="618" t="s">
        <v>325</v>
      </c>
      <c r="BV100" s="619"/>
      <c r="BW100" s="580" t="s">
        <v>421</v>
      </c>
      <c r="BX100" s="581"/>
      <c r="BY100" s="581"/>
      <c r="BZ100" s="581"/>
      <c r="CA100" s="581"/>
      <c r="CB100" s="582"/>
      <c r="CO100" s="300">
        <f t="shared" si="0"/>
        <v>5</v>
      </c>
      <c r="CP100" s="303"/>
      <c r="CQ100" s="303"/>
      <c r="CR100" s="303"/>
      <c r="CS100" s="303"/>
      <c r="CT100" s="303"/>
      <c r="CU100" s="303"/>
      <c r="CV100" s="303"/>
      <c r="CW100" s="303"/>
      <c r="CX100" s="303"/>
      <c r="CY100" s="303"/>
      <c r="CZ100" s="303"/>
      <c r="DA100" s="303"/>
    </row>
    <row r="101" spans="1:105" s="128" customFormat="1" ht="32.25" customHeight="1">
      <c r="A101" s="608">
        <v>22</v>
      </c>
      <c r="B101" s="608"/>
      <c r="C101" s="478"/>
      <c r="D101" s="479"/>
      <c r="E101" s="479"/>
      <c r="F101" s="479"/>
      <c r="G101" s="479"/>
      <c r="H101" s="479"/>
      <c r="I101" s="479"/>
      <c r="J101" s="479"/>
      <c r="K101" s="479"/>
      <c r="L101" s="479"/>
      <c r="M101" s="479"/>
      <c r="N101" s="479"/>
      <c r="O101" s="479"/>
      <c r="P101" s="479"/>
      <c r="Q101" s="479"/>
      <c r="R101" s="479"/>
      <c r="S101" s="479"/>
      <c r="T101" s="479"/>
      <c r="U101" s="479"/>
      <c r="V101" s="479"/>
      <c r="W101" s="479"/>
      <c r="X101" s="479"/>
      <c r="Y101" s="479"/>
      <c r="Z101" s="479"/>
      <c r="AA101" s="479"/>
      <c r="AB101" s="479"/>
      <c r="AC101" s="479"/>
      <c r="AD101" s="479"/>
      <c r="AE101" s="479"/>
      <c r="AF101" s="480" t="s">
        <v>421</v>
      </c>
      <c r="AG101" s="481"/>
      <c r="AH101" s="481"/>
      <c r="AI101" s="481"/>
      <c r="AJ101" s="481"/>
      <c r="AK101" s="480" t="s">
        <v>421</v>
      </c>
      <c r="AL101" s="481"/>
      <c r="AM101" s="481"/>
      <c r="AN101" s="481"/>
      <c r="AO101" s="481"/>
      <c r="AP101" s="482"/>
      <c r="AQ101" s="609" t="s">
        <v>421</v>
      </c>
      <c r="AR101" s="609"/>
      <c r="AS101" s="609"/>
      <c r="AT101" s="609"/>
      <c r="AU101" s="609"/>
      <c r="AV101" s="609"/>
      <c r="AW101" s="610"/>
      <c r="AX101" s="610"/>
      <c r="AY101" s="610"/>
      <c r="AZ101" s="611"/>
      <c r="BA101" s="612" t="s">
        <v>327</v>
      </c>
      <c r="BB101" s="613"/>
      <c r="BC101" s="616"/>
      <c r="BD101" s="617"/>
      <c r="BE101" s="620" t="s">
        <v>326</v>
      </c>
      <c r="BF101" s="621"/>
      <c r="BG101" s="579"/>
      <c r="BH101" s="579"/>
      <c r="BI101" s="579"/>
      <c r="BJ101" s="579"/>
      <c r="BK101" s="503"/>
      <c r="BL101" s="503"/>
      <c r="BM101" s="503"/>
      <c r="BN101" s="504"/>
      <c r="BO101" s="618" t="s">
        <v>325</v>
      </c>
      <c r="BP101" s="619"/>
      <c r="BQ101" s="503"/>
      <c r="BR101" s="503"/>
      <c r="BS101" s="503"/>
      <c r="BT101" s="504"/>
      <c r="BU101" s="618" t="s">
        <v>325</v>
      </c>
      <c r="BV101" s="619"/>
      <c r="BW101" s="580" t="s">
        <v>421</v>
      </c>
      <c r="BX101" s="581"/>
      <c r="BY101" s="581"/>
      <c r="BZ101" s="581"/>
      <c r="CA101" s="581"/>
      <c r="CB101" s="582"/>
      <c r="CO101" s="300">
        <f t="shared" si="0"/>
        <v>5</v>
      </c>
      <c r="CP101" s="303"/>
      <c r="CQ101" s="303"/>
      <c r="CR101" s="303"/>
      <c r="CS101" s="303"/>
      <c r="CT101" s="303"/>
      <c r="CU101" s="303"/>
      <c r="CV101" s="303"/>
      <c r="CW101" s="303"/>
      <c r="CX101" s="303"/>
      <c r="CY101" s="303"/>
      <c r="CZ101" s="303"/>
      <c r="DA101" s="303"/>
    </row>
    <row r="102" spans="1:105" s="128" customFormat="1" ht="32.25" customHeight="1">
      <c r="A102" s="608">
        <v>23</v>
      </c>
      <c r="B102" s="608"/>
      <c r="C102" s="478"/>
      <c r="D102" s="479"/>
      <c r="E102" s="479"/>
      <c r="F102" s="479"/>
      <c r="G102" s="479"/>
      <c r="H102" s="479"/>
      <c r="I102" s="479"/>
      <c r="J102" s="479"/>
      <c r="K102" s="479"/>
      <c r="L102" s="479"/>
      <c r="M102" s="479"/>
      <c r="N102" s="479"/>
      <c r="O102" s="479"/>
      <c r="P102" s="479"/>
      <c r="Q102" s="479"/>
      <c r="R102" s="479"/>
      <c r="S102" s="479"/>
      <c r="T102" s="479"/>
      <c r="U102" s="479"/>
      <c r="V102" s="479"/>
      <c r="W102" s="479"/>
      <c r="X102" s="479"/>
      <c r="Y102" s="479"/>
      <c r="Z102" s="479"/>
      <c r="AA102" s="479"/>
      <c r="AB102" s="479"/>
      <c r="AC102" s="479"/>
      <c r="AD102" s="479"/>
      <c r="AE102" s="479"/>
      <c r="AF102" s="480" t="s">
        <v>421</v>
      </c>
      <c r="AG102" s="481"/>
      <c r="AH102" s="481"/>
      <c r="AI102" s="481"/>
      <c r="AJ102" s="481"/>
      <c r="AK102" s="480" t="s">
        <v>421</v>
      </c>
      <c r="AL102" s="481"/>
      <c r="AM102" s="481"/>
      <c r="AN102" s="481"/>
      <c r="AO102" s="481"/>
      <c r="AP102" s="482"/>
      <c r="AQ102" s="609" t="s">
        <v>421</v>
      </c>
      <c r="AR102" s="609"/>
      <c r="AS102" s="609"/>
      <c r="AT102" s="609"/>
      <c r="AU102" s="609"/>
      <c r="AV102" s="609"/>
      <c r="AW102" s="610"/>
      <c r="AX102" s="610"/>
      <c r="AY102" s="610"/>
      <c r="AZ102" s="611"/>
      <c r="BA102" s="612" t="s">
        <v>327</v>
      </c>
      <c r="BB102" s="613"/>
      <c r="BC102" s="616"/>
      <c r="BD102" s="617"/>
      <c r="BE102" s="620" t="s">
        <v>326</v>
      </c>
      <c r="BF102" s="621"/>
      <c r="BG102" s="579"/>
      <c r="BH102" s="579"/>
      <c r="BI102" s="579"/>
      <c r="BJ102" s="579"/>
      <c r="BK102" s="503"/>
      <c r="BL102" s="503"/>
      <c r="BM102" s="503"/>
      <c r="BN102" s="504"/>
      <c r="BO102" s="618" t="s">
        <v>325</v>
      </c>
      <c r="BP102" s="619"/>
      <c r="BQ102" s="503"/>
      <c r="BR102" s="503"/>
      <c r="BS102" s="503"/>
      <c r="BT102" s="504"/>
      <c r="BU102" s="618" t="s">
        <v>325</v>
      </c>
      <c r="BV102" s="619"/>
      <c r="BW102" s="580" t="s">
        <v>421</v>
      </c>
      <c r="BX102" s="581"/>
      <c r="BY102" s="581"/>
      <c r="BZ102" s="581"/>
      <c r="CA102" s="581"/>
      <c r="CB102" s="582"/>
      <c r="CO102" s="300">
        <f t="shared" si="0"/>
        <v>5</v>
      </c>
      <c r="CP102" s="303"/>
      <c r="CQ102" s="303"/>
      <c r="CR102" s="303"/>
      <c r="CS102" s="303"/>
      <c r="CT102" s="303"/>
      <c r="CU102" s="303"/>
      <c r="CV102" s="303"/>
      <c r="CW102" s="303"/>
      <c r="CX102" s="303"/>
      <c r="CY102" s="303"/>
      <c r="CZ102" s="303"/>
      <c r="DA102" s="303"/>
    </row>
    <row r="103" spans="1:105" s="128" customFormat="1" ht="32.25" customHeight="1">
      <c r="A103" s="608">
        <v>24</v>
      </c>
      <c r="B103" s="608"/>
      <c r="C103" s="478"/>
      <c r="D103" s="479"/>
      <c r="E103" s="479"/>
      <c r="F103" s="479"/>
      <c r="G103" s="479"/>
      <c r="H103" s="479"/>
      <c r="I103" s="479"/>
      <c r="J103" s="479"/>
      <c r="K103" s="479"/>
      <c r="L103" s="479"/>
      <c r="M103" s="479"/>
      <c r="N103" s="479"/>
      <c r="O103" s="479"/>
      <c r="P103" s="479"/>
      <c r="Q103" s="479"/>
      <c r="R103" s="479"/>
      <c r="S103" s="479"/>
      <c r="T103" s="479"/>
      <c r="U103" s="479"/>
      <c r="V103" s="479"/>
      <c r="W103" s="479"/>
      <c r="X103" s="479"/>
      <c r="Y103" s="479"/>
      <c r="Z103" s="479"/>
      <c r="AA103" s="479"/>
      <c r="AB103" s="479"/>
      <c r="AC103" s="479"/>
      <c r="AD103" s="479"/>
      <c r="AE103" s="479"/>
      <c r="AF103" s="480" t="s">
        <v>421</v>
      </c>
      <c r="AG103" s="481"/>
      <c r="AH103" s="481"/>
      <c r="AI103" s="481"/>
      <c r="AJ103" s="481"/>
      <c r="AK103" s="480" t="s">
        <v>421</v>
      </c>
      <c r="AL103" s="481"/>
      <c r="AM103" s="481"/>
      <c r="AN103" s="481"/>
      <c r="AO103" s="481"/>
      <c r="AP103" s="482"/>
      <c r="AQ103" s="609" t="s">
        <v>421</v>
      </c>
      <c r="AR103" s="609"/>
      <c r="AS103" s="609"/>
      <c r="AT103" s="609"/>
      <c r="AU103" s="609"/>
      <c r="AV103" s="609"/>
      <c r="AW103" s="610"/>
      <c r="AX103" s="610"/>
      <c r="AY103" s="610"/>
      <c r="AZ103" s="611"/>
      <c r="BA103" s="612" t="s">
        <v>327</v>
      </c>
      <c r="BB103" s="613"/>
      <c r="BC103" s="616"/>
      <c r="BD103" s="617"/>
      <c r="BE103" s="620" t="s">
        <v>326</v>
      </c>
      <c r="BF103" s="621"/>
      <c r="BG103" s="579"/>
      <c r="BH103" s="579"/>
      <c r="BI103" s="579"/>
      <c r="BJ103" s="579"/>
      <c r="BK103" s="503"/>
      <c r="BL103" s="503"/>
      <c r="BM103" s="503"/>
      <c r="BN103" s="504"/>
      <c r="BO103" s="618" t="s">
        <v>325</v>
      </c>
      <c r="BP103" s="619"/>
      <c r="BQ103" s="503"/>
      <c r="BR103" s="503"/>
      <c r="BS103" s="503"/>
      <c r="BT103" s="504"/>
      <c r="BU103" s="618" t="s">
        <v>325</v>
      </c>
      <c r="BV103" s="619"/>
      <c r="BW103" s="580" t="s">
        <v>421</v>
      </c>
      <c r="BX103" s="581"/>
      <c r="BY103" s="581"/>
      <c r="BZ103" s="581"/>
      <c r="CA103" s="581"/>
      <c r="CB103" s="582"/>
      <c r="CO103" s="300">
        <f t="shared" si="0"/>
        <v>5</v>
      </c>
      <c r="CP103" s="303"/>
      <c r="CQ103" s="303"/>
      <c r="CR103" s="303"/>
      <c r="CS103" s="303"/>
      <c r="CT103" s="303"/>
      <c r="CU103" s="303"/>
      <c r="CV103" s="303"/>
      <c r="CW103" s="303"/>
      <c r="CX103" s="303"/>
      <c r="CY103" s="303"/>
      <c r="CZ103" s="303"/>
      <c r="DA103" s="303"/>
    </row>
    <row r="104" spans="1:105" s="128" customFormat="1" ht="32.25" customHeight="1">
      <c r="A104" s="608">
        <v>25</v>
      </c>
      <c r="B104" s="608"/>
      <c r="C104" s="478"/>
      <c r="D104" s="479"/>
      <c r="E104" s="479"/>
      <c r="F104" s="479"/>
      <c r="G104" s="479"/>
      <c r="H104" s="479"/>
      <c r="I104" s="479"/>
      <c r="J104" s="479"/>
      <c r="K104" s="479"/>
      <c r="L104" s="479"/>
      <c r="M104" s="479"/>
      <c r="N104" s="479"/>
      <c r="O104" s="479"/>
      <c r="P104" s="479"/>
      <c r="Q104" s="479"/>
      <c r="R104" s="479"/>
      <c r="S104" s="479"/>
      <c r="T104" s="479"/>
      <c r="U104" s="479"/>
      <c r="V104" s="479"/>
      <c r="W104" s="479"/>
      <c r="X104" s="479"/>
      <c r="Y104" s="479"/>
      <c r="Z104" s="479"/>
      <c r="AA104" s="479"/>
      <c r="AB104" s="479"/>
      <c r="AC104" s="479"/>
      <c r="AD104" s="479"/>
      <c r="AE104" s="479"/>
      <c r="AF104" s="480" t="s">
        <v>421</v>
      </c>
      <c r="AG104" s="481"/>
      <c r="AH104" s="481"/>
      <c r="AI104" s="481"/>
      <c r="AJ104" s="481"/>
      <c r="AK104" s="480" t="s">
        <v>421</v>
      </c>
      <c r="AL104" s="481"/>
      <c r="AM104" s="481"/>
      <c r="AN104" s="481"/>
      <c r="AO104" s="481"/>
      <c r="AP104" s="482"/>
      <c r="AQ104" s="609" t="s">
        <v>421</v>
      </c>
      <c r="AR104" s="609"/>
      <c r="AS104" s="609"/>
      <c r="AT104" s="609"/>
      <c r="AU104" s="609"/>
      <c r="AV104" s="609"/>
      <c r="AW104" s="610"/>
      <c r="AX104" s="610"/>
      <c r="AY104" s="610"/>
      <c r="AZ104" s="611"/>
      <c r="BA104" s="612" t="s">
        <v>327</v>
      </c>
      <c r="BB104" s="613"/>
      <c r="BC104" s="616"/>
      <c r="BD104" s="617"/>
      <c r="BE104" s="620" t="s">
        <v>326</v>
      </c>
      <c r="BF104" s="621"/>
      <c r="BG104" s="579"/>
      <c r="BH104" s="579"/>
      <c r="BI104" s="579"/>
      <c r="BJ104" s="579"/>
      <c r="BK104" s="503"/>
      <c r="BL104" s="503"/>
      <c r="BM104" s="503"/>
      <c r="BN104" s="504"/>
      <c r="BO104" s="618" t="s">
        <v>325</v>
      </c>
      <c r="BP104" s="619"/>
      <c r="BQ104" s="503"/>
      <c r="BR104" s="503"/>
      <c r="BS104" s="503"/>
      <c r="BT104" s="504"/>
      <c r="BU104" s="618" t="s">
        <v>325</v>
      </c>
      <c r="BV104" s="619"/>
      <c r="BW104" s="580" t="s">
        <v>421</v>
      </c>
      <c r="BX104" s="581"/>
      <c r="BY104" s="581"/>
      <c r="BZ104" s="581"/>
      <c r="CA104" s="581"/>
      <c r="CB104" s="582"/>
      <c r="CO104" s="300">
        <f t="shared" si="0"/>
        <v>5</v>
      </c>
      <c r="CP104" s="303"/>
      <c r="CQ104" s="303"/>
      <c r="CR104" s="303"/>
      <c r="CS104" s="303"/>
      <c r="CT104" s="303"/>
      <c r="CU104" s="303"/>
      <c r="CV104" s="303"/>
      <c r="CW104" s="303"/>
      <c r="CX104" s="303"/>
      <c r="CY104" s="303"/>
      <c r="CZ104" s="303"/>
      <c r="DA104" s="303"/>
    </row>
    <row r="105" spans="1:105" s="128" customFormat="1" ht="32.25" customHeight="1">
      <c r="A105" s="608">
        <v>26</v>
      </c>
      <c r="B105" s="608"/>
      <c r="C105" s="478"/>
      <c r="D105" s="479"/>
      <c r="E105" s="479"/>
      <c r="F105" s="479"/>
      <c r="G105" s="479"/>
      <c r="H105" s="479"/>
      <c r="I105" s="479"/>
      <c r="J105" s="479"/>
      <c r="K105" s="479"/>
      <c r="L105" s="479"/>
      <c r="M105" s="479"/>
      <c r="N105" s="479"/>
      <c r="O105" s="479"/>
      <c r="P105" s="479"/>
      <c r="Q105" s="479"/>
      <c r="R105" s="479"/>
      <c r="S105" s="479"/>
      <c r="T105" s="479"/>
      <c r="U105" s="479"/>
      <c r="V105" s="479"/>
      <c r="W105" s="479"/>
      <c r="X105" s="479"/>
      <c r="Y105" s="479"/>
      <c r="Z105" s="479"/>
      <c r="AA105" s="479"/>
      <c r="AB105" s="479"/>
      <c r="AC105" s="479"/>
      <c r="AD105" s="479"/>
      <c r="AE105" s="479"/>
      <c r="AF105" s="480" t="s">
        <v>421</v>
      </c>
      <c r="AG105" s="481"/>
      <c r="AH105" s="481"/>
      <c r="AI105" s="481"/>
      <c r="AJ105" s="481"/>
      <c r="AK105" s="480" t="s">
        <v>421</v>
      </c>
      <c r="AL105" s="481"/>
      <c r="AM105" s="481"/>
      <c r="AN105" s="481"/>
      <c r="AO105" s="481"/>
      <c r="AP105" s="482"/>
      <c r="AQ105" s="609" t="s">
        <v>421</v>
      </c>
      <c r="AR105" s="609"/>
      <c r="AS105" s="609"/>
      <c r="AT105" s="609"/>
      <c r="AU105" s="609"/>
      <c r="AV105" s="609"/>
      <c r="AW105" s="610"/>
      <c r="AX105" s="610"/>
      <c r="AY105" s="610"/>
      <c r="AZ105" s="611"/>
      <c r="BA105" s="612" t="s">
        <v>327</v>
      </c>
      <c r="BB105" s="613"/>
      <c r="BC105" s="616"/>
      <c r="BD105" s="617"/>
      <c r="BE105" s="620" t="s">
        <v>326</v>
      </c>
      <c r="BF105" s="621"/>
      <c r="BG105" s="579"/>
      <c r="BH105" s="579"/>
      <c r="BI105" s="579"/>
      <c r="BJ105" s="579"/>
      <c r="BK105" s="503"/>
      <c r="BL105" s="503"/>
      <c r="BM105" s="503"/>
      <c r="BN105" s="504"/>
      <c r="BO105" s="618" t="s">
        <v>325</v>
      </c>
      <c r="BP105" s="619"/>
      <c r="BQ105" s="503"/>
      <c r="BR105" s="503"/>
      <c r="BS105" s="503"/>
      <c r="BT105" s="504"/>
      <c r="BU105" s="618" t="s">
        <v>325</v>
      </c>
      <c r="BV105" s="619"/>
      <c r="BW105" s="580" t="s">
        <v>421</v>
      </c>
      <c r="BX105" s="581"/>
      <c r="BY105" s="581"/>
      <c r="BZ105" s="581"/>
      <c r="CA105" s="581"/>
      <c r="CB105" s="582"/>
      <c r="CO105" s="300">
        <f t="shared" si="0"/>
        <v>5</v>
      </c>
      <c r="CP105" s="303"/>
      <c r="CQ105" s="303"/>
      <c r="CR105" s="303"/>
      <c r="CS105" s="303"/>
      <c r="CT105" s="303"/>
      <c r="CU105" s="303"/>
      <c r="CV105" s="303"/>
      <c r="CW105" s="303"/>
      <c r="CX105" s="303"/>
      <c r="CY105" s="303"/>
      <c r="CZ105" s="303"/>
      <c r="DA105" s="303"/>
    </row>
    <row r="106" spans="1:105" s="128" customFormat="1" ht="32.25" customHeight="1">
      <c r="A106" s="608">
        <v>27</v>
      </c>
      <c r="B106" s="608"/>
      <c r="C106" s="478"/>
      <c r="D106" s="479"/>
      <c r="E106" s="479"/>
      <c r="F106" s="479"/>
      <c r="G106" s="479"/>
      <c r="H106" s="479"/>
      <c r="I106" s="479"/>
      <c r="J106" s="479"/>
      <c r="K106" s="479"/>
      <c r="L106" s="479"/>
      <c r="M106" s="479"/>
      <c r="N106" s="479"/>
      <c r="O106" s="479"/>
      <c r="P106" s="479"/>
      <c r="Q106" s="479"/>
      <c r="R106" s="479"/>
      <c r="S106" s="479"/>
      <c r="T106" s="479"/>
      <c r="U106" s="479"/>
      <c r="V106" s="479"/>
      <c r="W106" s="479"/>
      <c r="X106" s="479"/>
      <c r="Y106" s="479"/>
      <c r="Z106" s="479"/>
      <c r="AA106" s="479"/>
      <c r="AB106" s="479"/>
      <c r="AC106" s="479"/>
      <c r="AD106" s="479"/>
      <c r="AE106" s="479"/>
      <c r="AF106" s="480" t="s">
        <v>421</v>
      </c>
      <c r="AG106" s="481"/>
      <c r="AH106" s="481"/>
      <c r="AI106" s="481"/>
      <c r="AJ106" s="481"/>
      <c r="AK106" s="480" t="s">
        <v>421</v>
      </c>
      <c r="AL106" s="481"/>
      <c r="AM106" s="481"/>
      <c r="AN106" s="481"/>
      <c r="AO106" s="481"/>
      <c r="AP106" s="482"/>
      <c r="AQ106" s="609" t="s">
        <v>421</v>
      </c>
      <c r="AR106" s="609"/>
      <c r="AS106" s="609"/>
      <c r="AT106" s="609"/>
      <c r="AU106" s="609"/>
      <c r="AV106" s="609"/>
      <c r="AW106" s="610"/>
      <c r="AX106" s="610"/>
      <c r="AY106" s="610"/>
      <c r="AZ106" s="611"/>
      <c r="BA106" s="612" t="s">
        <v>327</v>
      </c>
      <c r="BB106" s="613"/>
      <c r="BC106" s="616"/>
      <c r="BD106" s="617"/>
      <c r="BE106" s="620" t="s">
        <v>326</v>
      </c>
      <c r="BF106" s="621"/>
      <c r="BG106" s="579"/>
      <c r="BH106" s="579"/>
      <c r="BI106" s="579"/>
      <c r="BJ106" s="579"/>
      <c r="BK106" s="503"/>
      <c r="BL106" s="503"/>
      <c r="BM106" s="503"/>
      <c r="BN106" s="504"/>
      <c r="BO106" s="618" t="s">
        <v>325</v>
      </c>
      <c r="BP106" s="619"/>
      <c r="BQ106" s="503"/>
      <c r="BR106" s="503"/>
      <c r="BS106" s="503"/>
      <c r="BT106" s="504"/>
      <c r="BU106" s="618" t="s">
        <v>325</v>
      </c>
      <c r="BV106" s="619"/>
      <c r="BW106" s="580" t="s">
        <v>421</v>
      </c>
      <c r="BX106" s="581"/>
      <c r="BY106" s="581"/>
      <c r="BZ106" s="581"/>
      <c r="CA106" s="581"/>
      <c r="CB106" s="582"/>
      <c r="CO106" s="300">
        <f t="shared" si="0"/>
        <v>5</v>
      </c>
      <c r="CP106" s="303"/>
      <c r="CQ106" s="303"/>
      <c r="CR106" s="303"/>
      <c r="CS106" s="303"/>
      <c r="CT106" s="303"/>
      <c r="CU106" s="303"/>
      <c r="CV106" s="303"/>
      <c r="CW106" s="303"/>
      <c r="CX106" s="303"/>
      <c r="CY106" s="303"/>
      <c r="CZ106" s="303"/>
      <c r="DA106" s="303"/>
    </row>
    <row r="107" spans="1:105" s="128" customFormat="1" ht="32.25" customHeight="1">
      <c r="A107" s="608">
        <v>28</v>
      </c>
      <c r="B107" s="608"/>
      <c r="C107" s="478"/>
      <c r="D107" s="479"/>
      <c r="E107" s="479"/>
      <c r="F107" s="479"/>
      <c r="G107" s="479"/>
      <c r="H107" s="479"/>
      <c r="I107" s="479"/>
      <c r="J107" s="479"/>
      <c r="K107" s="479"/>
      <c r="L107" s="479"/>
      <c r="M107" s="479"/>
      <c r="N107" s="479"/>
      <c r="O107" s="479"/>
      <c r="P107" s="479"/>
      <c r="Q107" s="479"/>
      <c r="R107" s="479"/>
      <c r="S107" s="479"/>
      <c r="T107" s="479"/>
      <c r="U107" s="479"/>
      <c r="V107" s="479"/>
      <c r="W107" s="479"/>
      <c r="X107" s="479"/>
      <c r="Y107" s="479"/>
      <c r="Z107" s="479"/>
      <c r="AA107" s="479"/>
      <c r="AB107" s="479"/>
      <c r="AC107" s="479"/>
      <c r="AD107" s="479"/>
      <c r="AE107" s="479"/>
      <c r="AF107" s="480" t="s">
        <v>421</v>
      </c>
      <c r="AG107" s="481"/>
      <c r="AH107" s="481"/>
      <c r="AI107" s="481"/>
      <c r="AJ107" s="481"/>
      <c r="AK107" s="480" t="s">
        <v>421</v>
      </c>
      <c r="AL107" s="481"/>
      <c r="AM107" s="481"/>
      <c r="AN107" s="481"/>
      <c r="AO107" s="481"/>
      <c r="AP107" s="482"/>
      <c r="AQ107" s="609" t="s">
        <v>421</v>
      </c>
      <c r="AR107" s="609"/>
      <c r="AS107" s="609"/>
      <c r="AT107" s="609"/>
      <c r="AU107" s="609"/>
      <c r="AV107" s="609"/>
      <c r="AW107" s="610"/>
      <c r="AX107" s="610"/>
      <c r="AY107" s="610"/>
      <c r="AZ107" s="611"/>
      <c r="BA107" s="612" t="s">
        <v>327</v>
      </c>
      <c r="BB107" s="613"/>
      <c r="BC107" s="616"/>
      <c r="BD107" s="617"/>
      <c r="BE107" s="620" t="s">
        <v>326</v>
      </c>
      <c r="BF107" s="621"/>
      <c r="BG107" s="579"/>
      <c r="BH107" s="579"/>
      <c r="BI107" s="579"/>
      <c r="BJ107" s="579"/>
      <c r="BK107" s="503"/>
      <c r="BL107" s="503"/>
      <c r="BM107" s="503"/>
      <c r="BN107" s="504"/>
      <c r="BO107" s="618" t="s">
        <v>325</v>
      </c>
      <c r="BP107" s="619"/>
      <c r="BQ107" s="503"/>
      <c r="BR107" s="503"/>
      <c r="BS107" s="503"/>
      <c r="BT107" s="504"/>
      <c r="BU107" s="618" t="s">
        <v>325</v>
      </c>
      <c r="BV107" s="619"/>
      <c r="BW107" s="580" t="s">
        <v>421</v>
      </c>
      <c r="BX107" s="581"/>
      <c r="BY107" s="581"/>
      <c r="BZ107" s="581"/>
      <c r="CA107" s="581"/>
      <c r="CB107" s="582"/>
      <c r="CO107" s="300">
        <f t="shared" si="0"/>
        <v>5</v>
      </c>
      <c r="CP107" s="303"/>
      <c r="CQ107" s="303"/>
      <c r="CR107" s="303"/>
      <c r="CS107" s="303"/>
      <c r="CT107" s="303"/>
      <c r="CU107" s="303"/>
      <c r="CV107" s="303"/>
      <c r="CW107" s="303"/>
      <c r="CX107" s="303"/>
      <c r="CY107" s="303"/>
      <c r="CZ107" s="303"/>
      <c r="DA107" s="303"/>
    </row>
    <row r="108" spans="1:105" s="128" customFormat="1" ht="32.25" customHeight="1">
      <c r="A108" s="608">
        <v>29</v>
      </c>
      <c r="B108" s="608"/>
      <c r="C108" s="478"/>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79"/>
      <c r="AD108" s="479"/>
      <c r="AE108" s="479"/>
      <c r="AF108" s="480" t="s">
        <v>421</v>
      </c>
      <c r="AG108" s="481"/>
      <c r="AH108" s="481"/>
      <c r="AI108" s="481"/>
      <c r="AJ108" s="481"/>
      <c r="AK108" s="480" t="s">
        <v>421</v>
      </c>
      <c r="AL108" s="481"/>
      <c r="AM108" s="481"/>
      <c r="AN108" s="481"/>
      <c r="AO108" s="481"/>
      <c r="AP108" s="482"/>
      <c r="AQ108" s="609" t="s">
        <v>421</v>
      </c>
      <c r="AR108" s="609"/>
      <c r="AS108" s="609"/>
      <c r="AT108" s="609"/>
      <c r="AU108" s="609"/>
      <c r="AV108" s="609"/>
      <c r="AW108" s="610"/>
      <c r="AX108" s="610"/>
      <c r="AY108" s="610"/>
      <c r="AZ108" s="611"/>
      <c r="BA108" s="612" t="s">
        <v>327</v>
      </c>
      <c r="BB108" s="613"/>
      <c r="BC108" s="616"/>
      <c r="BD108" s="617"/>
      <c r="BE108" s="620" t="s">
        <v>326</v>
      </c>
      <c r="BF108" s="621"/>
      <c r="BG108" s="579"/>
      <c r="BH108" s="579"/>
      <c r="BI108" s="579"/>
      <c r="BJ108" s="579"/>
      <c r="BK108" s="503"/>
      <c r="BL108" s="503"/>
      <c r="BM108" s="503"/>
      <c r="BN108" s="504"/>
      <c r="BO108" s="618" t="s">
        <v>325</v>
      </c>
      <c r="BP108" s="619"/>
      <c r="BQ108" s="503"/>
      <c r="BR108" s="503"/>
      <c r="BS108" s="503"/>
      <c r="BT108" s="504"/>
      <c r="BU108" s="618" t="s">
        <v>325</v>
      </c>
      <c r="BV108" s="619"/>
      <c r="BW108" s="580" t="s">
        <v>421</v>
      </c>
      <c r="BX108" s="581"/>
      <c r="BY108" s="581"/>
      <c r="BZ108" s="581"/>
      <c r="CA108" s="581"/>
      <c r="CB108" s="582"/>
      <c r="CO108" s="300">
        <f t="shared" si="0"/>
        <v>5</v>
      </c>
      <c r="CP108" s="303"/>
      <c r="CQ108" s="303"/>
      <c r="CR108" s="303"/>
      <c r="CS108" s="303"/>
      <c r="CT108" s="303"/>
      <c r="CU108" s="303"/>
      <c r="CV108" s="303"/>
      <c r="CW108" s="303"/>
      <c r="CX108" s="303"/>
      <c r="CY108" s="303"/>
      <c r="CZ108" s="303"/>
      <c r="DA108" s="303"/>
    </row>
    <row r="109" spans="1:105" s="128" customFormat="1" ht="32.25" customHeight="1">
      <c r="A109" s="608">
        <v>30</v>
      </c>
      <c r="B109" s="608"/>
      <c r="C109" s="478"/>
      <c r="D109" s="479"/>
      <c r="E109" s="479"/>
      <c r="F109" s="479"/>
      <c r="G109" s="479"/>
      <c r="H109" s="479"/>
      <c r="I109" s="479"/>
      <c r="J109" s="479"/>
      <c r="K109" s="479"/>
      <c r="L109" s="479"/>
      <c r="M109" s="479"/>
      <c r="N109" s="479"/>
      <c r="O109" s="479"/>
      <c r="P109" s="479"/>
      <c r="Q109" s="479"/>
      <c r="R109" s="479"/>
      <c r="S109" s="479"/>
      <c r="T109" s="479"/>
      <c r="U109" s="479"/>
      <c r="V109" s="479"/>
      <c r="W109" s="479"/>
      <c r="X109" s="479"/>
      <c r="Y109" s="479"/>
      <c r="Z109" s="479"/>
      <c r="AA109" s="479"/>
      <c r="AB109" s="479"/>
      <c r="AC109" s="479"/>
      <c r="AD109" s="479"/>
      <c r="AE109" s="479"/>
      <c r="AF109" s="480" t="s">
        <v>421</v>
      </c>
      <c r="AG109" s="481"/>
      <c r="AH109" s="481"/>
      <c r="AI109" s="481"/>
      <c r="AJ109" s="481"/>
      <c r="AK109" s="480" t="s">
        <v>421</v>
      </c>
      <c r="AL109" s="481"/>
      <c r="AM109" s="481"/>
      <c r="AN109" s="481"/>
      <c r="AO109" s="481"/>
      <c r="AP109" s="482"/>
      <c r="AQ109" s="609" t="s">
        <v>421</v>
      </c>
      <c r="AR109" s="609"/>
      <c r="AS109" s="609"/>
      <c r="AT109" s="609"/>
      <c r="AU109" s="609"/>
      <c r="AV109" s="609"/>
      <c r="AW109" s="610"/>
      <c r="AX109" s="610"/>
      <c r="AY109" s="610"/>
      <c r="AZ109" s="611"/>
      <c r="BA109" s="612" t="s">
        <v>327</v>
      </c>
      <c r="BB109" s="613"/>
      <c r="BC109" s="616"/>
      <c r="BD109" s="617"/>
      <c r="BE109" s="620" t="s">
        <v>326</v>
      </c>
      <c r="BF109" s="621"/>
      <c r="BG109" s="579"/>
      <c r="BH109" s="579"/>
      <c r="BI109" s="579"/>
      <c r="BJ109" s="579"/>
      <c r="BK109" s="503"/>
      <c r="BL109" s="503"/>
      <c r="BM109" s="503"/>
      <c r="BN109" s="504"/>
      <c r="BO109" s="618" t="s">
        <v>325</v>
      </c>
      <c r="BP109" s="619"/>
      <c r="BQ109" s="503"/>
      <c r="BR109" s="503"/>
      <c r="BS109" s="503"/>
      <c r="BT109" s="504"/>
      <c r="BU109" s="618" t="s">
        <v>325</v>
      </c>
      <c r="BV109" s="619"/>
      <c r="BW109" s="580" t="s">
        <v>421</v>
      </c>
      <c r="BX109" s="581"/>
      <c r="BY109" s="581"/>
      <c r="BZ109" s="581"/>
      <c r="CA109" s="581"/>
      <c r="CB109" s="582"/>
      <c r="CO109" s="300">
        <f t="shared" si="0"/>
        <v>5</v>
      </c>
      <c r="CP109" s="303"/>
      <c r="CQ109" s="303"/>
      <c r="CR109" s="303"/>
      <c r="CS109" s="303"/>
      <c r="CT109" s="303"/>
      <c r="CU109" s="303"/>
      <c r="CV109" s="303"/>
      <c r="CW109" s="303"/>
      <c r="CX109" s="303"/>
      <c r="CY109" s="303"/>
      <c r="CZ109" s="303"/>
      <c r="DA109" s="303"/>
    </row>
    <row r="110" spans="1:105" s="128" customFormat="1" ht="32.25" customHeight="1">
      <c r="A110" s="608">
        <v>31</v>
      </c>
      <c r="B110" s="608"/>
      <c r="C110" s="478"/>
      <c r="D110" s="479"/>
      <c r="E110" s="479"/>
      <c r="F110" s="479"/>
      <c r="G110" s="479"/>
      <c r="H110" s="479"/>
      <c r="I110" s="479"/>
      <c r="J110" s="479"/>
      <c r="K110" s="479"/>
      <c r="L110" s="479"/>
      <c r="M110" s="479"/>
      <c r="N110" s="479"/>
      <c r="O110" s="479"/>
      <c r="P110" s="479"/>
      <c r="Q110" s="479"/>
      <c r="R110" s="479"/>
      <c r="S110" s="479"/>
      <c r="T110" s="479"/>
      <c r="U110" s="479"/>
      <c r="V110" s="479"/>
      <c r="W110" s="479"/>
      <c r="X110" s="479"/>
      <c r="Y110" s="479"/>
      <c r="Z110" s="479"/>
      <c r="AA110" s="479"/>
      <c r="AB110" s="479"/>
      <c r="AC110" s="479"/>
      <c r="AD110" s="479"/>
      <c r="AE110" s="479"/>
      <c r="AF110" s="480" t="s">
        <v>421</v>
      </c>
      <c r="AG110" s="481"/>
      <c r="AH110" s="481"/>
      <c r="AI110" s="481"/>
      <c r="AJ110" s="481"/>
      <c r="AK110" s="480" t="s">
        <v>421</v>
      </c>
      <c r="AL110" s="481"/>
      <c r="AM110" s="481"/>
      <c r="AN110" s="481"/>
      <c r="AO110" s="481"/>
      <c r="AP110" s="482"/>
      <c r="AQ110" s="609" t="s">
        <v>421</v>
      </c>
      <c r="AR110" s="609"/>
      <c r="AS110" s="609"/>
      <c r="AT110" s="609"/>
      <c r="AU110" s="609"/>
      <c r="AV110" s="609"/>
      <c r="AW110" s="610"/>
      <c r="AX110" s="610"/>
      <c r="AY110" s="610"/>
      <c r="AZ110" s="611"/>
      <c r="BA110" s="612" t="s">
        <v>327</v>
      </c>
      <c r="BB110" s="613"/>
      <c r="BC110" s="616"/>
      <c r="BD110" s="617"/>
      <c r="BE110" s="620" t="s">
        <v>326</v>
      </c>
      <c r="BF110" s="621"/>
      <c r="BG110" s="579"/>
      <c r="BH110" s="579"/>
      <c r="BI110" s="579"/>
      <c r="BJ110" s="579"/>
      <c r="BK110" s="503"/>
      <c r="BL110" s="503"/>
      <c r="BM110" s="503"/>
      <c r="BN110" s="504"/>
      <c r="BO110" s="618" t="s">
        <v>325</v>
      </c>
      <c r="BP110" s="619"/>
      <c r="BQ110" s="503"/>
      <c r="BR110" s="503"/>
      <c r="BS110" s="503"/>
      <c r="BT110" s="504"/>
      <c r="BU110" s="618" t="s">
        <v>325</v>
      </c>
      <c r="BV110" s="619"/>
      <c r="BW110" s="580" t="s">
        <v>421</v>
      </c>
      <c r="BX110" s="581"/>
      <c r="BY110" s="581"/>
      <c r="BZ110" s="581"/>
      <c r="CA110" s="581"/>
      <c r="CB110" s="582"/>
      <c r="CO110" s="300">
        <f t="shared" si="0"/>
        <v>5</v>
      </c>
      <c r="CP110" s="303"/>
      <c r="CQ110" s="303"/>
      <c r="CR110" s="303"/>
      <c r="CS110" s="303"/>
      <c r="CT110" s="303"/>
      <c r="CU110" s="303"/>
      <c r="CV110" s="303"/>
      <c r="CW110" s="303"/>
      <c r="CX110" s="303"/>
      <c r="CY110" s="303"/>
      <c r="CZ110" s="303"/>
      <c r="DA110" s="303"/>
    </row>
    <row r="111" spans="1:105" s="128" customFormat="1" ht="32.25" customHeight="1">
      <c r="A111" s="608">
        <v>32</v>
      </c>
      <c r="B111" s="608"/>
      <c r="C111" s="478"/>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479"/>
      <c r="AE111" s="479"/>
      <c r="AF111" s="480" t="s">
        <v>421</v>
      </c>
      <c r="AG111" s="481"/>
      <c r="AH111" s="481"/>
      <c r="AI111" s="481"/>
      <c r="AJ111" s="481"/>
      <c r="AK111" s="480" t="s">
        <v>421</v>
      </c>
      <c r="AL111" s="481"/>
      <c r="AM111" s="481"/>
      <c r="AN111" s="481"/>
      <c r="AO111" s="481"/>
      <c r="AP111" s="482"/>
      <c r="AQ111" s="609" t="s">
        <v>421</v>
      </c>
      <c r="AR111" s="609"/>
      <c r="AS111" s="609"/>
      <c r="AT111" s="609"/>
      <c r="AU111" s="609"/>
      <c r="AV111" s="609"/>
      <c r="AW111" s="610"/>
      <c r="AX111" s="610"/>
      <c r="AY111" s="610"/>
      <c r="AZ111" s="611"/>
      <c r="BA111" s="612" t="s">
        <v>327</v>
      </c>
      <c r="BB111" s="613"/>
      <c r="BC111" s="616"/>
      <c r="BD111" s="617"/>
      <c r="BE111" s="620" t="s">
        <v>326</v>
      </c>
      <c r="BF111" s="621"/>
      <c r="BG111" s="579"/>
      <c r="BH111" s="579"/>
      <c r="BI111" s="579"/>
      <c r="BJ111" s="579"/>
      <c r="BK111" s="503"/>
      <c r="BL111" s="503"/>
      <c r="BM111" s="503"/>
      <c r="BN111" s="504"/>
      <c r="BO111" s="618" t="s">
        <v>325</v>
      </c>
      <c r="BP111" s="619"/>
      <c r="BQ111" s="503"/>
      <c r="BR111" s="503"/>
      <c r="BS111" s="503"/>
      <c r="BT111" s="504"/>
      <c r="BU111" s="618" t="s">
        <v>325</v>
      </c>
      <c r="BV111" s="619"/>
      <c r="BW111" s="580" t="s">
        <v>421</v>
      </c>
      <c r="BX111" s="581"/>
      <c r="BY111" s="581"/>
      <c r="BZ111" s="581"/>
      <c r="CA111" s="581"/>
      <c r="CB111" s="582"/>
      <c r="CO111" s="300">
        <f t="shared" si="0"/>
        <v>5</v>
      </c>
      <c r="CP111" s="303"/>
      <c r="CQ111" s="303"/>
      <c r="CR111" s="303"/>
      <c r="CS111" s="303"/>
      <c r="CT111" s="303"/>
      <c r="CU111" s="303"/>
      <c r="CV111" s="303"/>
      <c r="CW111" s="303"/>
      <c r="CX111" s="303"/>
      <c r="CY111" s="303"/>
      <c r="CZ111" s="303"/>
      <c r="DA111" s="303"/>
    </row>
    <row r="112" spans="1:105" s="128" customFormat="1" ht="32.25" customHeight="1">
      <c r="A112" s="608">
        <v>33</v>
      </c>
      <c r="B112" s="608"/>
      <c r="C112" s="478"/>
      <c r="D112" s="479"/>
      <c r="E112" s="479"/>
      <c r="F112" s="479"/>
      <c r="G112" s="479"/>
      <c r="H112" s="479"/>
      <c r="I112" s="479"/>
      <c r="J112" s="479"/>
      <c r="K112" s="479"/>
      <c r="L112" s="479"/>
      <c r="M112" s="479"/>
      <c r="N112" s="479"/>
      <c r="O112" s="479"/>
      <c r="P112" s="479"/>
      <c r="Q112" s="479"/>
      <c r="R112" s="479"/>
      <c r="S112" s="479"/>
      <c r="T112" s="479"/>
      <c r="U112" s="479"/>
      <c r="V112" s="479"/>
      <c r="W112" s="479"/>
      <c r="X112" s="479"/>
      <c r="Y112" s="479"/>
      <c r="Z112" s="479"/>
      <c r="AA112" s="479"/>
      <c r="AB112" s="479"/>
      <c r="AC112" s="479"/>
      <c r="AD112" s="479"/>
      <c r="AE112" s="479"/>
      <c r="AF112" s="480" t="s">
        <v>421</v>
      </c>
      <c r="AG112" s="481"/>
      <c r="AH112" s="481"/>
      <c r="AI112" s="481"/>
      <c r="AJ112" s="481"/>
      <c r="AK112" s="480" t="s">
        <v>421</v>
      </c>
      <c r="AL112" s="481"/>
      <c r="AM112" s="481"/>
      <c r="AN112" s="481"/>
      <c r="AO112" s="481"/>
      <c r="AP112" s="482"/>
      <c r="AQ112" s="609" t="s">
        <v>421</v>
      </c>
      <c r="AR112" s="609"/>
      <c r="AS112" s="609"/>
      <c r="AT112" s="609"/>
      <c r="AU112" s="609"/>
      <c r="AV112" s="609"/>
      <c r="AW112" s="610"/>
      <c r="AX112" s="610"/>
      <c r="AY112" s="610"/>
      <c r="AZ112" s="611"/>
      <c r="BA112" s="612" t="s">
        <v>327</v>
      </c>
      <c r="BB112" s="613"/>
      <c r="BC112" s="616"/>
      <c r="BD112" s="617"/>
      <c r="BE112" s="620" t="s">
        <v>326</v>
      </c>
      <c r="BF112" s="621"/>
      <c r="BG112" s="579"/>
      <c r="BH112" s="579"/>
      <c r="BI112" s="579"/>
      <c r="BJ112" s="579"/>
      <c r="BK112" s="503"/>
      <c r="BL112" s="503"/>
      <c r="BM112" s="503"/>
      <c r="BN112" s="504"/>
      <c r="BO112" s="618" t="s">
        <v>325</v>
      </c>
      <c r="BP112" s="619"/>
      <c r="BQ112" s="503"/>
      <c r="BR112" s="503"/>
      <c r="BS112" s="503"/>
      <c r="BT112" s="504"/>
      <c r="BU112" s="618" t="s">
        <v>325</v>
      </c>
      <c r="BV112" s="619"/>
      <c r="BW112" s="580" t="s">
        <v>421</v>
      </c>
      <c r="BX112" s="581"/>
      <c r="BY112" s="581"/>
      <c r="BZ112" s="581"/>
      <c r="CA112" s="581"/>
      <c r="CB112" s="582"/>
      <c r="CO112" s="300">
        <f t="shared" si="0"/>
        <v>5</v>
      </c>
      <c r="CP112" s="303"/>
      <c r="CQ112" s="303"/>
      <c r="CR112" s="303"/>
      <c r="CS112" s="303"/>
      <c r="CT112" s="303"/>
      <c r="CU112" s="303"/>
      <c r="CV112" s="303"/>
      <c r="CW112" s="303"/>
      <c r="CX112" s="303"/>
      <c r="CY112" s="303"/>
      <c r="CZ112" s="303"/>
      <c r="DA112" s="303"/>
    </row>
    <row r="113" spans="1:105" s="128" customFormat="1" ht="32.25" customHeight="1">
      <c r="A113" s="608">
        <v>34</v>
      </c>
      <c r="B113" s="608"/>
      <c r="C113" s="478"/>
      <c r="D113" s="479"/>
      <c r="E113" s="479"/>
      <c r="F113" s="479"/>
      <c r="G113" s="479"/>
      <c r="H113" s="479"/>
      <c r="I113" s="479"/>
      <c r="J113" s="479"/>
      <c r="K113" s="479"/>
      <c r="L113" s="479"/>
      <c r="M113" s="479"/>
      <c r="N113" s="479"/>
      <c r="O113" s="479"/>
      <c r="P113" s="479"/>
      <c r="Q113" s="479"/>
      <c r="R113" s="479"/>
      <c r="S113" s="479"/>
      <c r="T113" s="479"/>
      <c r="U113" s="479"/>
      <c r="V113" s="479"/>
      <c r="W113" s="479"/>
      <c r="X113" s="479"/>
      <c r="Y113" s="479"/>
      <c r="Z113" s="479"/>
      <c r="AA113" s="479"/>
      <c r="AB113" s="479"/>
      <c r="AC113" s="479"/>
      <c r="AD113" s="479"/>
      <c r="AE113" s="479"/>
      <c r="AF113" s="480" t="s">
        <v>421</v>
      </c>
      <c r="AG113" s="481"/>
      <c r="AH113" s="481"/>
      <c r="AI113" s="481"/>
      <c r="AJ113" s="481"/>
      <c r="AK113" s="480" t="s">
        <v>421</v>
      </c>
      <c r="AL113" s="481"/>
      <c r="AM113" s="481"/>
      <c r="AN113" s="481"/>
      <c r="AO113" s="481"/>
      <c r="AP113" s="482"/>
      <c r="AQ113" s="609" t="s">
        <v>421</v>
      </c>
      <c r="AR113" s="609"/>
      <c r="AS113" s="609"/>
      <c r="AT113" s="609"/>
      <c r="AU113" s="609"/>
      <c r="AV113" s="609"/>
      <c r="AW113" s="610"/>
      <c r="AX113" s="610"/>
      <c r="AY113" s="610"/>
      <c r="AZ113" s="611"/>
      <c r="BA113" s="612" t="s">
        <v>327</v>
      </c>
      <c r="BB113" s="613"/>
      <c r="BC113" s="616"/>
      <c r="BD113" s="617"/>
      <c r="BE113" s="620" t="s">
        <v>326</v>
      </c>
      <c r="BF113" s="621"/>
      <c r="BG113" s="579"/>
      <c r="BH113" s="579"/>
      <c r="BI113" s="579"/>
      <c r="BJ113" s="579"/>
      <c r="BK113" s="503"/>
      <c r="BL113" s="503"/>
      <c r="BM113" s="503"/>
      <c r="BN113" s="504"/>
      <c r="BO113" s="618" t="s">
        <v>325</v>
      </c>
      <c r="BP113" s="619"/>
      <c r="BQ113" s="503"/>
      <c r="BR113" s="503"/>
      <c r="BS113" s="503"/>
      <c r="BT113" s="504"/>
      <c r="BU113" s="618" t="s">
        <v>325</v>
      </c>
      <c r="BV113" s="619"/>
      <c r="BW113" s="580" t="s">
        <v>421</v>
      </c>
      <c r="BX113" s="581"/>
      <c r="BY113" s="581"/>
      <c r="BZ113" s="581"/>
      <c r="CA113" s="581"/>
      <c r="CB113" s="582"/>
      <c r="CO113" s="300">
        <f t="shared" si="0"/>
        <v>5</v>
      </c>
      <c r="CP113" s="303"/>
      <c r="CQ113" s="303"/>
      <c r="CR113" s="303"/>
      <c r="CS113" s="303"/>
      <c r="CT113" s="303"/>
      <c r="CU113" s="303"/>
      <c r="CV113" s="303"/>
      <c r="CW113" s="303"/>
      <c r="CX113" s="303"/>
      <c r="CY113" s="303"/>
      <c r="CZ113" s="303"/>
      <c r="DA113" s="303"/>
    </row>
    <row r="114" spans="1:105" s="128" customFormat="1" ht="32.25" customHeight="1">
      <c r="A114" s="608">
        <v>35</v>
      </c>
      <c r="B114" s="608"/>
      <c r="C114" s="478"/>
      <c r="D114" s="479"/>
      <c r="E114" s="479"/>
      <c r="F114" s="479"/>
      <c r="G114" s="479"/>
      <c r="H114" s="479"/>
      <c r="I114" s="479"/>
      <c r="J114" s="479"/>
      <c r="K114" s="479"/>
      <c r="L114" s="479"/>
      <c r="M114" s="479"/>
      <c r="N114" s="479"/>
      <c r="O114" s="479"/>
      <c r="P114" s="479"/>
      <c r="Q114" s="479"/>
      <c r="R114" s="479"/>
      <c r="S114" s="479"/>
      <c r="T114" s="479"/>
      <c r="U114" s="479"/>
      <c r="V114" s="479"/>
      <c r="W114" s="479"/>
      <c r="X114" s="479"/>
      <c r="Y114" s="479"/>
      <c r="Z114" s="479"/>
      <c r="AA114" s="479"/>
      <c r="AB114" s="479"/>
      <c r="AC114" s="479"/>
      <c r="AD114" s="479"/>
      <c r="AE114" s="479"/>
      <c r="AF114" s="480" t="s">
        <v>421</v>
      </c>
      <c r="AG114" s="481"/>
      <c r="AH114" s="481"/>
      <c r="AI114" s="481"/>
      <c r="AJ114" s="481"/>
      <c r="AK114" s="480" t="s">
        <v>421</v>
      </c>
      <c r="AL114" s="481"/>
      <c r="AM114" s="481"/>
      <c r="AN114" s="481"/>
      <c r="AO114" s="481"/>
      <c r="AP114" s="482"/>
      <c r="AQ114" s="609" t="s">
        <v>421</v>
      </c>
      <c r="AR114" s="609"/>
      <c r="AS114" s="609"/>
      <c r="AT114" s="609"/>
      <c r="AU114" s="609"/>
      <c r="AV114" s="609"/>
      <c r="AW114" s="610"/>
      <c r="AX114" s="610"/>
      <c r="AY114" s="610"/>
      <c r="AZ114" s="611"/>
      <c r="BA114" s="612" t="s">
        <v>327</v>
      </c>
      <c r="BB114" s="613"/>
      <c r="BC114" s="616"/>
      <c r="BD114" s="617"/>
      <c r="BE114" s="620" t="s">
        <v>326</v>
      </c>
      <c r="BF114" s="621"/>
      <c r="BG114" s="579"/>
      <c r="BH114" s="579"/>
      <c r="BI114" s="579"/>
      <c r="BJ114" s="579"/>
      <c r="BK114" s="503"/>
      <c r="BL114" s="503"/>
      <c r="BM114" s="503"/>
      <c r="BN114" s="504"/>
      <c r="BO114" s="618" t="s">
        <v>325</v>
      </c>
      <c r="BP114" s="619"/>
      <c r="BQ114" s="503"/>
      <c r="BR114" s="503"/>
      <c r="BS114" s="503"/>
      <c r="BT114" s="504"/>
      <c r="BU114" s="618" t="s">
        <v>325</v>
      </c>
      <c r="BV114" s="619"/>
      <c r="BW114" s="580" t="s">
        <v>421</v>
      </c>
      <c r="BX114" s="581"/>
      <c r="BY114" s="581"/>
      <c r="BZ114" s="581"/>
      <c r="CA114" s="581"/>
      <c r="CB114" s="582"/>
      <c r="CO114" s="300">
        <f t="shared" si="0"/>
        <v>5</v>
      </c>
      <c r="CP114" s="303"/>
      <c r="CQ114" s="303"/>
      <c r="CR114" s="303"/>
      <c r="CS114" s="303"/>
      <c r="CT114" s="303"/>
      <c r="CU114" s="303"/>
      <c r="CV114" s="303"/>
      <c r="CW114" s="303"/>
      <c r="CX114" s="303"/>
      <c r="CY114" s="303"/>
      <c r="CZ114" s="303"/>
      <c r="DA114" s="303"/>
    </row>
    <row r="115" spans="1:105" s="128" customFormat="1" ht="32.25" customHeight="1">
      <c r="A115" s="608">
        <v>36</v>
      </c>
      <c r="B115" s="608"/>
      <c r="C115" s="478"/>
      <c r="D115" s="479"/>
      <c r="E115" s="479"/>
      <c r="F115" s="479"/>
      <c r="G115" s="479"/>
      <c r="H115" s="479"/>
      <c r="I115" s="479"/>
      <c r="J115" s="479"/>
      <c r="K115" s="479"/>
      <c r="L115" s="479"/>
      <c r="M115" s="479"/>
      <c r="N115" s="479"/>
      <c r="O115" s="479"/>
      <c r="P115" s="479"/>
      <c r="Q115" s="479"/>
      <c r="R115" s="479"/>
      <c r="S115" s="479"/>
      <c r="T115" s="479"/>
      <c r="U115" s="479"/>
      <c r="V115" s="479"/>
      <c r="W115" s="479"/>
      <c r="X115" s="479"/>
      <c r="Y115" s="479"/>
      <c r="Z115" s="479"/>
      <c r="AA115" s="479"/>
      <c r="AB115" s="479"/>
      <c r="AC115" s="479"/>
      <c r="AD115" s="479"/>
      <c r="AE115" s="479"/>
      <c r="AF115" s="480" t="s">
        <v>421</v>
      </c>
      <c r="AG115" s="481"/>
      <c r="AH115" s="481"/>
      <c r="AI115" s="481"/>
      <c r="AJ115" s="481"/>
      <c r="AK115" s="480" t="s">
        <v>421</v>
      </c>
      <c r="AL115" s="481"/>
      <c r="AM115" s="481"/>
      <c r="AN115" s="481"/>
      <c r="AO115" s="481"/>
      <c r="AP115" s="482"/>
      <c r="AQ115" s="609" t="s">
        <v>421</v>
      </c>
      <c r="AR115" s="609"/>
      <c r="AS115" s="609"/>
      <c r="AT115" s="609"/>
      <c r="AU115" s="609"/>
      <c r="AV115" s="609"/>
      <c r="AW115" s="610"/>
      <c r="AX115" s="610"/>
      <c r="AY115" s="610"/>
      <c r="AZ115" s="611"/>
      <c r="BA115" s="612" t="s">
        <v>327</v>
      </c>
      <c r="BB115" s="613"/>
      <c r="BC115" s="616"/>
      <c r="BD115" s="617"/>
      <c r="BE115" s="620" t="s">
        <v>326</v>
      </c>
      <c r="BF115" s="621"/>
      <c r="BG115" s="579"/>
      <c r="BH115" s="579"/>
      <c r="BI115" s="579"/>
      <c r="BJ115" s="579"/>
      <c r="BK115" s="503"/>
      <c r="BL115" s="503"/>
      <c r="BM115" s="503"/>
      <c r="BN115" s="504"/>
      <c r="BO115" s="618" t="s">
        <v>325</v>
      </c>
      <c r="BP115" s="619"/>
      <c r="BQ115" s="503"/>
      <c r="BR115" s="503"/>
      <c r="BS115" s="503"/>
      <c r="BT115" s="504"/>
      <c r="BU115" s="618" t="s">
        <v>325</v>
      </c>
      <c r="BV115" s="619"/>
      <c r="BW115" s="580" t="s">
        <v>421</v>
      </c>
      <c r="BX115" s="581"/>
      <c r="BY115" s="581"/>
      <c r="BZ115" s="581"/>
      <c r="CA115" s="581"/>
      <c r="CB115" s="582"/>
      <c r="CO115" s="300">
        <f t="shared" si="0"/>
        <v>5</v>
      </c>
      <c r="CP115" s="303"/>
      <c r="CQ115" s="303"/>
      <c r="CR115" s="303"/>
      <c r="CS115" s="303"/>
      <c r="CT115" s="303"/>
      <c r="CU115" s="303"/>
      <c r="CV115" s="303"/>
      <c r="CW115" s="303"/>
      <c r="CX115" s="303"/>
      <c r="CY115" s="303"/>
      <c r="CZ115" s="303"/>
      <c r="DA115" s="303"/>
    </row>
    <row r="116" spans="1:105" s="128" customFormat="1" ht="32.25" customHeight="1">
      <c r="A116" s="608">
        <v>37</v>
      </c>
      <c r="B116" s="608"/>
      <c r="C116" s="478"/>
      <c r="D116" s="479"/>
      <c r="E116" s="479"/>
      <c r="F116" s="479"/>
      <c r="G116" s="479"/>
      <c r="H116" s="479"/>
      <c r="I116" s="479"/>
      <c r="J116" s="479"/>
      <c r="K116" s="479"/>
      <c r="L116" s="479"/>
      <c r="M116" s="479"/>
      <c r="N116" s="479"/>
      <c r="O116" s="479"/>
      <c r="P116" s="479"/>
      <c r="Q116" s="479"/>
      <c r="R116" s="479"/>
      <c r="S116" s="479"/>
      <c r="T116" s="479"/>
      <c r="U116" s="479"/>
      <c r="V116" s="479"/>
      <c r="W116" s="479"/>
      <c r="X116" s="479"/>
      <c r="Y116" s="479"/>
      <c r="Z116" s="479"/>
      <c r="AA116" s="479"/>
      <c r="AB116" s="479"/>
      <c r="AC116" s="479"/>
      <c r="AD116" s="479"/>
      <c r="AE116" s="479"/>
      <c r="AF116" s="480" t="s">
        <v>421</v>
      </c>
      <c r="AG116" s="481"/>
      <c r="AH116" s="481"/>
      <c r="AI116" s="481"/>
      <c r="AJ116" s="481"/>
      <c r="AK116" s="480" t="s">
        <v>421</v>
      </c>
      <c r="AL116" s="481"/>
      <c r="AM116" s="481"/>
      <c r="AN116" s="481"/>
      <c r="AO116" s="481"/>
      <c r="AP116" s="482"/>
      <c r="AQ116" s="609" t="s">
        <v>421</v>
      </c>
      <c r="AR116" s="609"/>
      <c r="AS116" s="609"/>
      <c r="AT116" s="609"/>
      <c r="AU116" s="609"/>
      <c r="AV116" s="609"/>
      <c r="AW116" s="610"/>
      <c r="AX116" s="610"/>
      <c r="AY116" s="610"/>
      <c r="AZ116" s="611"/>
      <c r="BA116" s="612" t="s">
        <v>327</v>
      </c>
      <c r="BB116" s="613"/>
      <c r="BC116" s="616"/>
      <c r="BD116" s="617"/>
      <c r="BE116" s="620" t="s">
        <v>326</v>
      </c>
      <c r="BF116" s="621"/>
      <c r="BG116" s="579"/>
      <c r="BH116" s="579"/>
      <c r="BI116" s="579"/>
      <c r="BJ116" s="579"/>
      <c r="BK116" s="503"/>
      <c r="BL116" s="503"/>
      <c r="BM116" s="503"/>
      <c r="BN116" s="504"/>
      <c r="BO116" s="618" t="s">
        <v>325</v>
      </c>
      <c r="BP116" s="619"/>
      <c r="BQ116" s="503"/>
      <c r="BR116" s="503"/>
      <c r="BS116" s="503"/>
      <c r="BT116" s="504"/>
      <c r="BU116" s="618" t="s">
        <v>325</v>
      </c>
      <c r="BV116" s="619"/>
      <c r="BW116" s="580" t="s">
        <v>421</v>
      </c>
      <c r="BX116" s="581"/>
      <c r="BY116" s="581"/>
      <c r="BZ116" s="581"/>
      <c r="CA116" s="581"/>
      <c r="CB116" s="582"/>
      <c r="CO116" s="300">
        <f t="shared" si="0"/>
        <v>5</v>
      </c>
      <c r="CP116" s="303"/>
      <c r="CQ116" s="303"/>
      <c r="CR116" s="303"/>
      <c r="CS116" s="303"/>
      <c r="CT116" s="303"/>
      <c r="CU116" s="303"/>
      <c r="CV116" s="303"/>
      <c r="CW116" s="303"/>
      <c r="CX116" s="303"/>
      <c r="CY116" s="303"/>
      <c r="CZ116" s="303"/>
      <c r="DA116" s="303"/>
    </row>
    <row r="117" spans="1:105" s="128" customFormat="1" ht="32.25" customHeight="1">
      <c r="A117" s="608">
        <v>38</v>
      </c>
      <c r="B117" s="608"/>
      <c r="C117" s="478"/>
      <c r="D117" s="479"/>
      <c r="E117" s="479"/>
      <c r="F117" s="479"/>
      <c r="G117" s="479"/>
      <c r="H117" s="479"/>
      <c r="I117" s="479"/>
      <c r="J117" s="479"/>
      <c r="K117" s="479"/>
      <c r="L117" s="479"/>
      <c r="M117" s="479"/>
      <c r="N117" s="479"/>
      <c r="O117" s="479"/>
      <c r="P117" s="479"/>
      <c r="Q117" s="479"/>
      <c r="R117" s="479"/>
      <c r="S117" s="479"/>
      <c r="T117" s="479"/>
      <c r="U117" s="479"/>
      <c r="V117" s="479"/>
      <c r="W117" s="479"/>
      <c r="X117" s="479"/>
      <c r="Y117" s="479"/>
      <c r="Z117" s="479"/>
      <c r="AA117" s="479"/>
      <c r="AB117" s="479"/>
      <c r="AC117" s="479"/>
      <c r="AD117" s="479"/>
      <c r="AE117" s="479"/>
      <c r="AF117" s="480" t="s">
        <v>421</v>
      </c>
      <c r="AG117" s="481"/>
      <c r="AH117" s="481"/>
      <c r="AI117" s="481"/>
      <c r="AJ117" s="481"/>
      <c r="AK117" s="480" t="s">
        <v>421</v>
      </c>
      <c r="AL117" s="481"/>
      <c r="AM117" s="481"/>
      <c r="AN117" s="481"/>
      <c r="AO117" s="481"/>
      <c r="AP117" s="482"/>
      <c r="AQ117" s="609" t="s">
        <v>421</v>
      </c>
      <c r="AR117" s="609"/>
      <c r="AS117" s="609"/>
      <c r="AT117" s="609"/>
      <c r="AU117" s="609"/>
      <c r="AV117" s="609"/>
      <c r="AW117" s="610"/>
      <c r="AX117" s="610"/>
      <c r="AY117" s="610"/>
      <c r="AZ117" s="611"/>
      <c r="BA117" s="612" t="s">
        <v>327</v>
      </c>
      <c r="BB117" s="613"/>
      <c r="BC117" s="616"/>
      <c r="BD117" s="617"/>
      <c r="BE117" s="620" t="s">
        <v>326</v>
      </c>
      <c r="BF117" s="621"/>
      <c r="BG117" s="579"/>
      <c r="BH117" s="579"/>
      <c r="BI117" s="579"/>
      <c r="BJ117" s="579"/>
      <c r="BK117" s="503"/>
      <c r="BL117" s="503"/>
      <c r="BM117" s="503"/>
      <c r="BN117" s="504"/>
      <c r="BO117" s="618" t="s">
        <v>325</v>
      </c>
      <c r="BP117" s="619"/>
      <c r="BQ117" s="503"/>
      <c r="BR117" s="503"/>
      <c r="BS117" s="503"/>
      <c r="BT117" s="504"/>
      <c r="BU117" s="618" t="s">
        <v>325</v>
      </c>
      <c r="BV117" s="619"/>
      <c r="BW117" s="580" t="s">
        <v>421</v>
      </c>
      <c r="BX117" s="581"/>
      <c r="BY117" s="581"/>
      <c r="BZ117" s="581"/>
      <c r="CA117" s="581"/>
      <c r="CB117" s="582"/>
      <c r="CO117" s="300">
        <f t="shared" si="0"/>
        <v>5</v>
      </c>
      <c r="CP117" s="303"/>
      <c r="CQ117" s="303"/>
      <c r="CR117" s="303"/>
      <c r="CS117" s="303"/>
      <c r="CT117" s="303"/>
      <c r="CU117" s="303"/>
      <c r="CV117" s="303"/>
      <c r="CW117" s="303"/>
      <c r="CX117" s="303"/>
      <c r="CY117" s="303"/>
      <c r="CZ117" s="303"/>
      <c r="DA117" s="303"/>
    </row>
    <row r="118" spans="1:105" s="128" customFormat="1" ht="32.25" customHeight="1">
      <c r="A118" s="608">
        <v>39</v>
      </c>
      <c r="B118" s="608"/>
      <c r="C118" s="478"/>
      <c r="D118" s="479"/>
      <c r="E118" s="479"/>
      <c r="F118" s="479"/>
      <c r="G118" s="479"/>
      <c r="H118" s="479"/>
      <c r="I118" s="479"/>
      <c r="J118" s="479"/>
      <c r="K118" s="479"/>
      <c r="L118" s="479"/>
      <c r="M118" s="479"/>
      <c r="N118" s="479"/>
      <c r="O118" s="479"/>
      <c r="P118" s="479"/>
      <c r="Q118" s="479"/>
      <c r="R118" s="479"/>
      <c r="S118" s="479"/>
      <c r="T118" s="479"/>
      <c r="U118" s="479"/>
      <c r="V118" s="479"/>
      <c r="W118" s="479"/>
      <c r="X118" s="479"/>
      <c r="Y118" s="479"/>
      <c r="Z118" s="479"/>
      <c r="AA118" s="479"/>
      <c r="AB118" s="479"/>
      <c r="AC118" s="479"/>
      <c r="AD118" s="479"/>
      <c r="AE118" s="479"/>
      <c r="AF118" s="480" t="s">
        <v>421</v>
      </c>
      <c r="AG118" s="481"/>
      <c r="AH118" s="481"/>
      <c r="AI118" s="481"/>
      <c r="AJ118" s="481"/>
      <c r="AK118" s="480" t="s">
        <v>421</v>
      </c>
      <c r="AL118" s="481"/>
      <c r="AM118" s="481"/>
      <c r="AN118" s="481"/>
      <c r="AO118" s="481"/>
      <c r="AP118" s="482"/>
      <c r="AQ118" s="609" t="s">
        <v>421</v>
      </c>
      <c r="AR118" s="609"/>
      <c r="AS118" s="609"/>
      <c r="AT118" s="609"/>
      <c r="AU118" s="609"/>
      <c r="AV118" s="609"/>
      <c r="AW118" s="610"/>
      <c r="AX118" s="610"/>
      <c r="AY118" s="610"/>
      <c r="AZ118" s="611"/>
      <c r="BA118" s="612" t="s">
        <v>327</v>
      </c>
      <c r="BB118" s="613"/>
      <c r="BC118" s="616"/>
      <c r="BD118" s="617"/>
      <c r="BE118" s="620" t="s">
        <v>326</v>
      </c>
      <c r="BF118" s="621"/>
      <c r="BG118" s="579"/>
      <c r="BH118" s="579"/>
      <c r="BI118" s="579"/>
      <c r="BJ118" s="579"/>
      <c r="BK118" s="503"/>
      <c r="BL118" s="503"/>
      <c r="BM118" s="503"/>
      <c r="BN118" s="504"/>
      <c r="BO118" s="618" t="s">
        <v>325</v>
      </c>
      <c r="BP118" s="619"/>
      <c r="BQ118" s="503"/>
      <c r="BR118" s="503"/>
      <c r="BS118" s="503"/>
      <c r="BT118" s="504"/>
      <c r="BU118" s="618" t="s">
        <v>325</v>
      </c>
      <c r="BV118" s="619"/>
      <c r="BW118" s="580" t="s">
        <v>421</v>
      </c>
      <c r="BX118" s="581"/>
      <c r="BY118" s="581"/>
      <c r="BZ118" s="581"/>
      <c r="CA118" s="581"/>
      <c r="CB118" s="582"/>
      <c r="CO118" s="300">
        <f t="shared" si="0"/>
        <v>5</v>
      </c>
      <c r="CP118" s="303"/>
      <c r="CQ118" s="303"/>
      <c r="CR118" s="303"/>
      <c r="CS118" s="303"/>
      <c r="CT118" s="303"/>
      <c r="CU118" s="303"/>
      <c r="CV118" s="303"/>
      <c r="CW118" s="303"/>
      <c r="CX118" s="303"/>
      <c r="CY118" s="303"/>
      <c r="CZ118" s="303"/>
      <c r="DA118" s="303"/>
    </row>
    <row r="119" spans="1:105" s="128" customFormat="1" ht="32.25" customHeight="1">
      <c r="A119" s="608">
        <v>40</v>
      </c>
      <c r="B119" s="608"/>
      <c r="C119" s="478"/>
      <c r="D119" s="479"/>
      <c r="E119" s="479"/>
      <c r="F119" s="479"/>
      <c r="G119" s="479"/>
      <c r="H119" s="479"/>
      <c r="I119" s="479"/>
      <c r="J119" s="479"/>
      <c r="K119" s="479"/>
      <c r="L119" s="479"/>
      <c r="M119" s="479"/>
      <c r="N119" s="479"/>
      <c r="O119" s="479"/>
      <c r="P119" s="479"/>
      <c r="Q119" s="479"/>
      <c r="R119" s="479"/>
      <c r="S119" s="479"/>
      <c r="T119" s="479"/>
      <c r="U119" s="479"/>
      <c r="V119" s="479"/>
      <c r="W119" s="479"/>
      <c r="X119" s="479"/>
      <c r="Y119" s="479"/>
      <c r="Z119" s="479"/>
      <c r="AA119" s="479"/>
      <c r="AB119" s="479"/>
      <c r="AC119" s="479"/>
      <c r="AD119" s="479"/>
      <c r="AE119" s="479"/>
      <c r="AF119" s="480" t="s">
        <v>421</v>
      </c>
      <c r="AG119" s="481"/>
      <c r="AH119" s="481"/>
      <c r="AI119" s="481"/>
      <c r="AJ119" s="481"/>
      <c r="AK119" s="480" t="s">
        <v>421</v>
      </c>
      <c r="AL119" s="481"/>
      <c r="AM119" s="481"/>
      <c r="AN119" s="481"/>
      <c r="AO119" s="481"/>
      <c r="AP119" s="482"/>
      <c r="AQ119" s="609" t="s">
        <v>421</v>
      </c>
      <c r="AR119" s="609"/>
      <c r="AS119" s="609"/>
      <c r="AT119" s="609"/>
      <c r="AU119" s="609"/>
      <c r="AV119" s="609"/>
      <c r="AW119" s="610"/>
      <c r="AX119" s="610"/>
      <c r="AY119" s="610"/>
      <c r="AZ119" s="611"/>
      <c r="BA119" s="612" t="s">
        <v>327</v>
      </c>
      <c r="BB119" s="613"/>
      <c r="BC119" s="616"/>
      <c r="BD119" s="617"/>
      <c r="BE119" s="620" t="s">
        <v>326</v>
      </c>
      <c r="BF119" s="621"/>
      <c r="BG119" s="579"/>
      <c r="BH119" s="579"/>
      <c r="BI119" s="579"/>
      <c r="BJ119" s="579"/>
      <c r="BK119" s="503"/>
      <c r="BL119" s="503"/>
      <c r="BM119" s="503"/>
      <c r="BN119" s="504"/>
      <c r="BO119" s="618" t="s">
        <v>325</v>
      </c>
      <c r="BP119" s="619"/>
      <c r="BQ119" s="503"/>
      <c r="BR119" s="503"/>
      <c r="BS119" s="503"/>
      <c r="BT119" s="504"/>
      <c r="BU119" s="618" t="s">
        <v>325</v>
      </c>
      <c r="BV119" s="619"/>
      <c r="BW119" s="580" t="s">
        <v>421</v>
      </c>
      <c r="BX119" s="581"/>
      <c r="BY119" s="581"/>
      <c r="BZ119" s="581"/>
      <c r="CA119" s="581"/>
      <c r="CB119" s="582"/>
      <c r="CO119" s="300">
        <f t="shared" si="0"/>
        <v>5</v>
      </c>
      <c r="CP119" s="303"/>
      <c r="CQ119" s="303"/>
      <c r="CR119" s="303"/>
      <c r="CS119" s="303"/>
      <c r="CT119" s="303"/>
      <c r="CU119" s="303"/>
      <c r="CV119" s="303"/>
      <c r="CW119" s="303"/>
      <c r="CX119" s="303"/>
      <c r="CY119" s="303"/>
      <c r="CZ119" s="303"/>
      <c r="DA119" s="303"/>
    </row>
    <row r="120" spans="1:105" s="128" customFormat="1" ht="32.25" customHeight="1">
      <c r="A120" s="608">
        <v>41</v>
      </c>
      <c r="B120" s="608"/>
      <c r="C120" s="478"/>
      <c r="D120" s="479"/>
      <c r="E120" s="479"/>
      <c r="F120" s="479"/>
      <c r="G120" s="479"/>
      <c r="H120" s="479"/>
      <c r="I120" s="479"/>
      <c r="J120" s="479"/>
      <c r="K120" s="479"/>
      <c r="L120" s="479"/>
      <c r="M120" s="479"/>
      <c r="N120" s="479"/>
      <c r="O120" s="479"/>
      <c r="P120" s="479"/>
      <c r="Q120" s="479"/>
      <c r="R120" s="479"/>
      <c r="S120" s="479"/>
      <c r="T120" s="479"/>
      <c r="U120" s="479"/>
      <c r="V120" s="479"/>
      <c r="W120" s="479"/>
      <c r="X120" s="479"/>
      <c r="Y120" s="479"/>
      <c r="Z120" s="479"/>
      <c r="AA120" s="479"/>
      <c r="AB120" s="479"/>
      <c r="AC120" s="479"/>
      <c r="AD120" s="479"/>
      <c r="AE120" s="479"/>
      <c r="AF120" s="480" t="s">
        <v>421</v>
      </c>
      <c r="AG120" s="481"/>
      <c r="AH120" s="481"/>
      <c r="AI120" s="481"/>
      <c r="AJ120" s="481"/>
      <c r="AK120" s="480" t="s">
        <v>421</v>
      </c>
      <c r="AL120" s="481"/>
      <c r="AM120" s="481"/>
      <c r="AN120" s="481"/>
      <c r="AO120" s="481"/>
      <c r="AP120" s="482"/>
      <c r="AQ120" s="609" t="s">
        <v>421</v>
      </c>
      <c r="AR120" s="609"/>
      <c r="AS120" s="609"/>
      <c r="AT120" s="609"/>
      <c r="AU120" s="609"/>
      <c r="AV120" s="609"/>
      <c r="AW120" s="610"/>
      <c r="AX120" s="610"/>
      <c r="AY120" s="610"/>
      <c r="AZ120" s="611"/>
      <c r="BA120" s="612" t="s">
        <v>327</v>
      </c>
      <c r="BB120" s="613"/>
      <c r="BC120" s="616"/>
      <c r="BD120" s="617"/>
      <c r="BE120" s="620" t="s">
        <v>326</v>
      </c>
      <c r="BF120" s="621"/>
      <c r="BG120" s="579"/>
      <c r="BH120" s="579"/>
      <c r="BI120" s="579"/>
      <c r="BJ120" s="579"/>
      <c r="BK120" s="503"/>
      <c r="BL120" s="503"/>
      <c r="BM120" s="503"/>
      <c r="BN120" s="504"/>
      <c r="BO120" s="618" t="s">
        <v>325</v>
      </c>
      <c r="BP120" s="619"/>
      <c r="BQ120" s="503"/>
      <c r="BR120" s="503"/>
      <c r="BS120" s="503"/>
      <c r="BT120" s="504"/>
      <c r="BU120" s="618" t="s">
        <v>325</v>
      </c>
      <c r="BV120" s="619"/>
      <c r="BW120" s="580" t="s">
        <v>421</v>
      </c>
      <c r="BX120" s="581"/>
      <c r="BY120" s="581"/>
      <c r="BZ120" s="581"/>
      <c r="CA120" s="581"/>
      <c r="CB120" s="582"/>
      <c r="CO120" s="300">
        <f t="shared" si="0"/>
        <v>5</v>
      </c>
      <c r="CP120" s="303"/>
      <c r="CQ120" s="303"/>
      <c r="CR120" s="303"/>
      <c r="CS120" s="303"/>
      <c r="CT120" s="303"/>
      <c r="CU120" s="303"/>
      <c r="CV120" s="303"/>
      <c r="CW120" s="303"/>
      <c r="CX120" s="303"/>
      <c r="CY120" s="303"/>
      <c r="CZ120" s="303"/>
      <c r="DA120" s="303"/>
    </row>
    <row r="121" spans="1:105" s="128" customFormat="1" ht="32.25" customHeight="1">
      <c r="A121" s="608">
        <v>42</v>
      </c>
      <c r="B121" s="608"/>
      <c r="C121" s="478"/>
      <c r="D121" s="479"/>
      <c r="E121" s="479"/>
      <c r="F121" s="479"/>
      <c r="G121" s="479"/>
      <c r="H121" s="479"/>
      <c r="I121" s="479"/>
      <c r="J121" s="479"/>
      <c r="K121" s="479"/>
      <c r="L121" s="479"/>
      <c r="M121" s="479"/>
      <c r="N121" s="479"/>
      <c r="O121" s="479"/>
      <c r="P121" s="479"/>
      <c r="Q121" s="479"/>
      <c r="R121" s="479"/>
      <c r="S121" s="479"/>
      <c r="T121" s="479"/>
      <c r="U121" s="479"/>
      <c r="V121" s="479"/>
      <c r="W121" s="479"/>
      <c r="X121" s="479"/>
      <c r="Y121" s="479"/>
      <c r="Z121" s="479"/>
      <c r="AA121" s="479"/>
      <c r="AB121" s="479"/>
      <c r="AC121" s="479"/>
      <c r="AD121" s="479"/>
      <c r="AE121" s="479"/>
      <c r="AF121" s="480" t="s">
        <v>421</v>
      </c>
      <c r="AG121" s="481"/>
      <c r="AH121" s="481"/>
      <c r="AI121" s="481"/>
      <c r="AJ121" s="481"/>
      <c r="AK121" s="480" t="s">
        <v>421</v>
      </c>
      <c r="AL121" s="481"/>
      <c r="AM121" s="481"/>
      <c r="AN121" s="481"/>
      <c r="AO121" s="481"/>
      <c r="AP121" s="482"/>
      <c r="AQ121" s="609" t="s">
        <v>421</v>
      </c>
      <c r="AR121" s="609"/>
      <c r="AS121" s="609"/>
      <c r="AT121" s="609"/>
      <c r="AU121" s="609"/>
      <c r="AV121" s="609"/>
      <c r="AW121" s="610"/>
      <c r="AX121" s="610"/>
      <c r="AY121" s="610"/>
      <c r="AZ121" s="611"/>
      <c r="BA121" s="612" t="s">
        <v>327</v>
      </c>
      <c r="BB121" s="613"/>
      <c r="BC121" s="616"/>
      <c r="BD121" s="617"/>
      <c r="BE121" s="620" t="s">
        <v>326</v>
      </c>
      <c r="BF121" s="621"/>
      <c r="BG121" s="579"/>
      <c r="BH121" s="579"/>
      <c r="BI121" s="579"/>
      <c r="BJ121" s="579"/>
      <c r="BK121" s="503"/>
      <c r="BL121" s="503"/>
      <c r="BM121" s="503"/>
      <c r="BN121" s="504"/>
      <c r="BO121" s="618" t="s">
        <v>325</v>
      </c>
      <c r="BP121" s="619"/>
      <c r="BQ121" s="503"/>
      <c r="BR121" s="503"/>
      <c r="BS121" s="503"/>
      <c r="BT121" s="504"/>
      <c r="BU121" s="618" t="s">
        <v>325</v>
      </c>
      <c r="BV121" s="619"/>
      <c r="BW121" s="580" t="s">
        <v>421</v>
      </c>
      <c r="BX121" s="581"/>
      <c r="BY121" s="581"/>
      <c r="BZ121" s="581"/>
      <c r="CA121" s="581"/>
      <c r="CB121" s="582"/>
      <c r="CO121" s="300">
        <f t="shared" si="0"/>
        <v>5</v>
      </c>
      <c r="CP121" s="303"/>
      <c r="CQ121" s="303"/>
      <c r="CR121" s="303"/>
      <c r="CS121" s="303"/>
      <c r="CT121" s="303"/>
      <c r="CU121" s="303"/>
      <c r="CV121" s="303"/>
      <c r="CW121" s="303"/>
      <c r="CX121" s="303"/>
      <c r="CY121" s="303"/>
      <c r="CZ121" s="303"/>
      <c r="DA121" s="303"/>
    </row>
    <row r="122" spans="1:105" s="128" customFormat="1" ht="32.25" customHeight="1">
      <c r="A122" s="608">
        <v>43</v>
      </c>
      <c r="B122" s="608"/>
      <c r="C122" s="478"/>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79"/>
      <c r="AD122" s="479"/>
      <c r="AE122" s="479"/>
      <c r="AF122" s="480" t="s">
        <v>421</v>
      </c>
      <c r="AG122" s="481"/>
      <c r="AH122" s="481"/>
      <c r="AI122" s="481"/>
      <c r="AJ122" s="481"/>
      <c r="AK122" s="480" t="s">
        <v>421</v>
      </c>
      <c r="AL122" s="481"/>
      <c r="AM122" s="481"/>
      <c r="AN122" s="481"/>
      <c r="AO122" s="481"/>
      <c r="AP122" s="482"/>
      <c r="AQ122" s="609" t="s">
        <v>421</v>
      </c>
      <c r="AR122" s="609"/>
      <c r="AS122" s="609"/>
      <c r="AT122" s="609"/>
      <c r="AU122" s="609"/>
      <c r="AV122" s="609"/>
      <c r="AW122" s="610"/>
      <c r="AX122" s="610"/>
      <c r="AY122" s="610"/>
      <c r="AZ122" s="611"/>
      <c r="BA122" s="612" t="s">
        <v>327</v>
      </c>
      <c r="BB122" s="613"/>
      <c r="BC122" s="616"/>
      <c r="BD122" s="617"/>
      <c r="BE122" s="620" t="s">
        <v>326</v>
      </c>
      <c r="BF122" s="621"/>
      <c r="BG122" s="579"/>
      <c r="BH122" s="579"/>
      <c r="BI122" s="579"/>
      <c r="BJ122" s="579"/>
      <c r="BK122" s="503"/>
      <c r="BL122" s="503"/>
      <c r="BM122" s="503"/>
      <c r="BN122" s="504"/>
      <c r="BO122" s="618" t="s">
        <v>325</v>
      </c>
      <c r="BP122" s="619"/>
      <c r="BQ122" s="503"/>
      <c r="BR122" s="503"/>
      <c r="BS122" s="503"/>
      <c r="BT122" s="504"/>
      <c r="BU122" s="618" t="s">
        <v>325</v>
      </c>
      <c r="BV122" s="619"/>
      <c r="BW122" s="580" t="s">
        <v>421</v>
      </c>
      <c r="BX122" s="581"/>
      <c r="BY122" s="581"/>
      <c r="BZ122" s="581"/>
      <c r="CA122" s="581"/>
      <c r="CB122" s="582"/>
      <c r="CO122" s="300">
        <f t="shared" si="0"/>
        <v>5</v>
      </c>
      <c r="CP122" s="303"/>
      <c r="CQ122" s="303"/>
      <c r="CR122" s="303"/>
      <c r="CS122" s="303"/>
      <c r="CT122" s="303"/>
      <c r="CU122" s="303"/>
      <c r="CV122" s="303"/>
      <c r="CW122" s="303"/>
      <c r="CX122" s="303"/>
      <c r="CY122" s="303"/>
      <c r="CZ122" s="303"/>
      <c r="DA122" s="303"/>
    </row>
    <row r="123" spans="1:105" s="128" customFormat="1" ht="32.25" customHeight="1">
      <c r="A123" s="608">
        <v>44</v>
      </c>
      <c r="B123" s="608"/>
      <c r="C123" s="478"/>
      <c r="D123" s="479"/>
      <c r="E123" s="479"/>
      <c r="F123" s="479"/>
      <c r="G123" s="479"/>
      <c r="H123" s="479"/>
      <c r="I123" s="479"/>
      <c r="J123" s="479"/>
      <c r="K123" s="479"/>
      <c r="L123" s="479"/>
      <c r="M123" s="479"/>
      <c r="N123" s="479"/>
      <c r="O123" s="479"/>
      <c r="P123" s="479"/>
      <c r="Q123" s="479"/>
      <c r="R123" s="479"/>
      <c r="S123" s="479"/>
      <c r="T123" s="479"/>
      <c r="U123" s="479"/>
      <c r="V123" s="479"/>
      <c r="W123" s="479"/>
      <c r="X123" s="479"/>
      <c r="Y123" s="479"/>
      <c r="Z123" s="479"/>
      <c r="AA123" s="479"/>
      <c r="AB123" s="479"/>
      <c r="AC123" s="479"/>
      <c r="AD123" s="479"/>
      <c r="AE123" s="479"/>
      <c r="AF123" s="480" t="s">
        <v>421</v>
      </c>
      <c r="AG123" s="481"/>
      <c r="AH123" s="481"/>
      <c r="AI123" s="481"/>
      <c r="AJ123" s="481"/>
      <c r="AK123" s="480" t="s">
        <v>421</v>
      </c>
      <c r="AL123" s="481"/>
      <c r="AM123" s="481"/>
      <c r="AN123" s="481"/>
      <c r="AO123" s="481"/>
      <c r="AP123" s="482"/>
      <c r="AQ123" s="609" t="s">
        <v>421</v>
      </c>
      <c r="AR123" s="609"/>
      <c r="AS123" s="609"/>
      <c r="AT123" s="609"/>
      <c r="AU123" s="609"/>
      <c r="AV123" s="609"/>
      <c r="AW123" s="610"/>
      <c r="AX123" s="610"/>
      <c r="AY123" s="610"/>
      <c r="AZ123" s="611"/>
      <c r="BA123" s="612" t="s">
        <v>327</v>
      </c>
      <c r="BB123" s="613"/>
      <c r="BC123" s="616"/>
      <c r="BD123" s="617"/>
      <c r="BE123" s="620" t="s">
        <v>326</v>
      </c>
      <c r="BF123" s="621"/>
      <c r="BG123" s="579"/>
      <c r="BH123" s="579"/>
      <c r="BI123" s="579"/>
      <c r="BJ123" s="579"/>
      <c r="BK123" s="503"/>
      <c r="BL123" s="503"/>
      <c r="BM123" s="503"/>
      <c r="BN123" s="504"/>
      <c r="BO123" s="618" t="s">
        <v>325</v>
      </c>
      <c r="BP123" s="619"/>
      <c r="BQ123" s="503"/>
      <c r="BR123" s="503"/>
      <c r="BS123" s="503"/>
      <c r="BT123" s="504"/>
      <c r="BU123" s="618" t="s">
        <v>325</v>
      </c>
      <c r="BV123" s="619"/>
      <c r="BW123" s="580" t="s">
        <v>421</v>
      </c>
      <c r="BX123" s="581"/>
      <c r="BY123" s="581"/>
      <c r="BZ123" s="581"/>
      <c r="CA123" s="581"/>
      <c r="CB123" s="582"/>
      <c r="CO123" s="300">
        <f t="shared" si="0"/>
        <v>5</v>
      </c>
      <c r="CP123" s="303"/>
      <c r="CQ123" s="303"/>
      <c r="CR123" s="303"/>
      <c r="CS123" s="303"/>
      <c r="CT123" s="303"/>
      <c r="CU123" s="303"/>
      <c r="CV123" s="303"/>
      <c r="CW123" s="303"/>
      <c r="CX123" s="303"/>
      <c r="CY123" s="303"/>
      <c r="CZ123" s="303"/>
      <c r="DA123" s="303"/>
    </row>
    <row r="124" spans="1:105" s="128" customFormat="1" ht="32.25" customHeight="1">
      <c r="A124" s="608">
        <v>45</v>
      </c>
      <c r="B124" s="608"/>
      <c r="C124" s="478"/>
      <c r="D124" s="479"/>
      <c r="E124" s="479"/>
      <c r="F124" s="479"/>
      <c r="G124" s="479"/>
      <c r="H124" s="479"/>
      <c r="I124" s="479"/>
      <c r="J124" s="479"/>
      <c r="K124" s="479"/>
      <c r="L124" s="479"/>
      <c r="M124" s="479"/>
      <c r="N124" s="479"/>
      <c r="O124" s="479"/>
      <c r="P124" s="479"/>
      <c r="Q124" s="479"/>
      <c r="R124" s="479"/>
      <c r="S124" s="479"/>
      <c r="T124" s="479"/>
      <c r="U124" s="479"/>
      <c r="V124" s="479"/>
      <c r="W124" s="479"/>
      <c r="X124" s="479"/>
      <c r="Y124" s="479"/>
      <c r="Z124" s="479"/>
      <c r="AA124" s="479"/>
      <c r="AB124" s="479"/>
      <c r="AC124" s="479"/>
      <c r="AD124" s="479"/>
      <c r="AE124" s="479"/>
      <c r="AF124" s="480" t="s">
        <v>421</v>
      </c>
      <c r="AG124" s="481"/>
      <c r="AH124" s="481"/>
      <c r="AI124" s="481"/>
      <c r="AJ124" s="481"/>
      <c r="AK124" s="480" t="s">
        <v>421</v>
      </c>
      <c r="AL124" s="481"/>
      <c r="AM124" s="481"/>
      <c r="AN124" s="481"/>
      <c r="AO124" s="481"/>
      <c r="AP124" s="482"/>
      <c r="AQ124" s="609" t="s">
        <v>421</v>
      </c>
      <c r="AR124" s="609"/>
      <c r="AS124" s="609"/>
      <c r="AT124" s="609"/>
      <c r="AU124" s="609"/>
      <c r="AV124" s="609"/>
      <c r="AW124" s="610"/>
      <c r="AX124" s="610"/>
      <c r="AY124" s="610"/>
      <c r="AZ124" s="611"/>
      <c r="BA124" s="612" t="s">
        <v>327</v>
      </c>
      <c r="BB124" s="613"/>
      <c r="BC124" s="616"/>
      <c r="BD124" s="617"/>
      <c r="BE124" s="620" t="s">
        <v>326</v>
      </c>
      <c r="BF124" s="621"/>
      <c r="BG124" s="579"/>
      <c r="BH124" s="579"/>
      <c r="BI124" s="579"/>
      <c r="BJ124" s="579"/>
      <c r="BK124" s="503"/>
      <c r="BL124" s="503"/>
      <c r="BM124" s="503"/>
      <c r="BN124" s="504"/>
      <c r="BO124" s="618" t="s">
        <v>325</v>
      </c>
      <c r="BP124" s="619"/>
      <c r="BQ124" s="503"/>
      <c r="BR124" s="503"/>
      <c r="BS124" s="503"/>
      <c r="BT124" s="504"/>
      <c r="BU124" s="618" t="s">
        <v>325</v>
      </c>
      <c r="BV124" s="619"/>
      <c r="BW124" s="580" t="s">
        <v>421</v>
      </c>
      <c r="BX124" s="581"/>
      <c r="BY124" s="581"/>
      <c r="BZ124" s="581"/>
      <c r="CA124" s="581"/>
      <c r="CB124" s="582"/>
      <c r="CO124" s="300">
        <f t="shared" si="0"/>
        <v>5</v>
      </c>
      <c r="CP124" s="303"/>
      <c r="CQ124" s="303"/>
      <c r="CR124" s="303"/>
      <c r="CS124" s="303"/>
      <c r="CT124" s="303"/>
      <c r="CU124" s="303"/>
      <c r="CV124" s="303"/>
      <c r="CW124" s="303"/>
      <c r="CX124" s="303"/>
      <c r="CY124" s="303"/>
      <c r="CZ124" s="303"/>
      <c r="DA124" s="303"/>
    </row>
    <row r="125" spans="1:105" s="128" customFormat="1" ht="32.25" customHeight="1">
      <c r="A125" s="608">
        <v>46</v>
      </c>
      <c r="B125" s="608"/>
      <c r="C125" s="478"/>
      <c r="D125" s="479"/>
      <c r="E125" s="479"/>
      <c r="F125" s="479"/>
      <c r="G125" s="479"/>
      <c r="H125" s="479"/>
      <c r="I125" s="479"/>
      <c r="J125" s="479"/>
      <c r="K125" s="479"/>
      <c r="L125" s="479"/>
      <c r="M125" s="479"/>
      <c r="N125" s="479"/>
      <c r="O125" s="479"/>
      <c r="P125" s="479"/>
      <c r="Q125" s="479"/>
      <c r="R125" s="479"/>
      <c r="S125" s="479"/>
      <c r="T125" s="479"/>
      <c r="U125" s="479"/>
      <c r="V125" s="479"/>
      <c r="W125" s="479"/>
      <c r="X125" s="479"/>
      <c r="Y125" s="479"/>
      <c r="Z125" s="479"/>
      <c r="AA125" s="479"/>
      <c r="AB125" s="479"/>
      <c r="AC125" s="479"/>
      <c r="AD125" s="479"/>
      <c r="AE125" s="479"/>
      <c r="AF125" s="480" t="s">
        <v>421</v>
      </c>
      <c r="AG125" s="481"/>
      <c r="AH125" s="481"/>
      <c r="AI125" s="481"/>
      <c r="AJ125" s="481"/>
      <c r="AK125" s="480" t="s">
        <v>421</v>
      </c>
      <c r="AL125" s="481"/>
      <c r="AM125" s="481"/>
      <c r="AN125" s="481"/>
      <c r="AO125" s="481"/>
      <c r="AP125" s="482"/>
      <c r="AQ125" s="609" t="s">
        <v>421</v>
      </c>
      <c r="AR125" s="609"/>
      <c r="AS125" s="609"/>
      <c r="AT125" s="609"/>
      <c r="AU125" s="609"/>
      <c r="AV125" s="609"/>
      <c r="AW125" s="610"/>
      <c r="AX125" s="610"/>
      <c r="AY125" s="610"/>
      <c r="AZ125" s="611"/>
      <c r="BA125" s="612" t="s">
        <v>327</v>
      </c>
      <c r="BB125" s="613"/>
      <c r="BC125" s="616"/>
      <c r="BD125" s="617"/>
      <c r="BE125" s="620" t="s">
        <v>326</v>
      </c>
      <c r="BF125" s="621"/>
      <c r="BG125" s="579"/>
      <c r="BH125" s="579"/>
      <c r="BI125" s="579"/>
      <c r="BJ125" s="579"/>
      <c r="BK125" s="503"/>
      <c r="BL125" s="503"/>
      <c r="BM125" s="503"/>
      <c r="BN125" s="504"/>
      <c r="BO125" s="618" t="s">
        <v>325</v>
      </c>
      <c r="BP125" s="619"/>
      <c r="BQ125" s="503"/>
      <c r="BR125" s="503"/>
      <c r="BS125" s="503"/>
      <c r="BT125" s="504"/>
      <c r="BU125" s="618" t="s">
        <v>325</v>
      </c>
      <c r="BV125" s="619"/>
      <c r="BW125" s="580" t="s">
        <v>421</v>
      </c>
      <c r="BX125" s="581"/>
      <c r="BY125" s="581"/>
      <c r="BZ125" s="581"/>
      <c r="CA125" s="581"/>
      <c r="CB125" s="582"/>
      <c r="CO125" s="300">
        <f t="shared" si="0"/>
        <v>5</v>
      </c>
      <c r="CP125" s="303"/>
      <c r="CQ125" s="303"/>
      <c r="CR125" s="303"/>
      <c r="CS125" s="303"/>
      <c r="CT125" s="303"/>
      <c r="CU125" s="303"/>
      <c r="CV125" s="303"/>
      <c r="CW125" s="303"/>
      <c r="CX125" s="303"/>
      <c r="CY125" s="303"/>
      <c r="CZ125" s="303"/>
      <c r="DA125" s="303"/>
    </row>
    <row r="126" spans="1:105" s="128" customFormat="1" ht="32.25" customHeight="1">
      <c r="A126" s="608">
        <v>47</v>
      </c>
      <c r="B126" s="608"/>
      <c r="C126" s="478"/>
      <c r="D126" s="479"/>
      <c r="E126" s="479"/>
      <c r="F126" s="479"/>
      <c r="G126" s="479"/>
      <c r="H126" s="479"/>
      <c r="I126" s="479"/>
      <c r="J126" s="479"/>
      <c r="K126" s="479"/>
      <c r="L126" s="479"/>
      <c r="M126" s="479"/>
      <c r="N126" s="479"/>
      <c r="O126" s="479"/>
      <c r="P126" s="479"/>
      <c r="Q126" s="479"/>
      <c r="R126" s="479"/>
      <c r="S126" s="479"/>
      <c r="T126" s="479"/>
      <c r="U126" s="479"/>
      <c r="V126" s="479"/>
      <c r="W126" s="479"/>
      <c r="X126" s="479"/>
      <c r="Y126" s="479"/>
      <c r="Z126" s="479"/>
      <c r="AA126" s="479"/>
      <c r="AB126" s="479"/>
      <c r="AC126" s="479"/>
      <c r="AD126" s="479"/>
      <c r="AE126" s="479"/>
      <c r="AF126" s="480" t="s">
        <v>421</v>
      </c>
      <c r="AG126" s="481"/>
      <c r="AH126" s="481"/>
      <c r="AI126" s="481"/>
      <c r="AJ126" s="481"/>
      <c r="AK126" s="480" t="s">
        <v>421</v>
      </c>
      <c r="AL126" s="481"/>
      <c r="AM126" s="481"/>
      <c r="AN126" s="481"/>
      <c r="AO126" s="481"/>
      <c r="AP126" s="482"/>
      <c r="AQ126" s="609" t="s">
        <v>421</v>
      </c>
      <c r="AR126" s="609"/>
      <c r="AS126" s="609"/>
      <c r="AT126" s="609"/>
      <c r="AU126" s="609"/>
      <c r="AV126" s="609"/>
      <c r="AW126" s="610"/>
      <c r="AX126" s="610"/>
      <c r="AY126" s="610"/>
      <c r="AZ126" s="611"/>
      <c r="BA126" s="612" t="s">
        <v>327</v>
      </c>
      <c r="BB126" s="613"/>
      <c r="BC126" s="616"/>
      <c r="BD126" s="617"/>
      <c r="BE126" s="620" t="s">
        <v>326</v>
      </c>
      <c r="BF126" s="621"/>
      <c r="BG126" s="579"/>
      <c r="BH126" s="579"/>
      <c r="BI126" s="579"/>
      <c r="BJ126" s="579"/>
      <c r="BK126" s="503"/>
      <c r="BL126" s="503"/>
      <c r="BM126" s="503"/>
      <c r="BN126" s="504"/>
      <c r="BO126" s="618" t="s">
        <v>325</v>
      </c>
      <c r="BP126" s="619"/>
      <c r="BQ126" s="503"/>
      <c r="BR126" s="503"/>
      <c r="BS126" s="503"/>
      <c r="BT126" s="504"/>
      <c r="BU126" s="618" t="s">
        <v>325</v>
      </c>
      <c r="BV126" s="619"/>
      <c r="BW126" s="580" t="s">
        <v>421</v>
      </c>
      <c r="BX126" s="581"/>
      <c r="BY126" s="581"/>
      <c r="BZ126" s="581"/>
      <c r="CA126" s="581"/>
      <c r="CB126" s="582"/>
      <c r="CO126" s="300">
        <f t="shared" si="0"/>
        <v>5</v>
      </c>
      <c r="CP126" s="303"/>
      <c r="CQ126" s="303"/>
      <c r="CR126" s="303"/>
      <c r="CS126" s="303"/>
      <c r="CT126" s="303"/>
      <c r="CU126" s="303"/>
      <c r="CV126" s="303"/>
      <c r="CW126" s="303"/>
      <c r="CX126" s="303"/>
      <c r="CY126" s="303"/>
      <c r="CZ126" s="303"/>
      <c r="DA126" s="303"/>
    </row>
    <row r="127" spans="1:105" s="128" customFormat="1" ht="32.25" customHeight="1">
      <c r="A127" s="608">
        <v>48</v>
      </c>
      <c r="B127" s="608"/>
      <c r="C127" s="478"/>
      <c r="D127" s="479"/>
      <c r="E127" s="479"/>
      <c r="F127" s="479"/>
      <c r="G127" s="479"/>
      <c r="H127" s="479"/>
      <c r="I127" s="479"/>
      <c r="J127" s="479"/>
      <c r="K127" s="479"/>
      <c r="L127" s="479"/>
      <c r="M127" s="479"/>
      <c r="N127" s="479"/>
      <c r="O127" s="479"/>
      <c r="P127" s="479"/>
      <c r="Q127" s="479"/>
      <c r="R127" s="479"/>
      <c r="S127" s="479"/>
      <c r="T127" s="479"/>
      <c r="U127" s="479"/>
      <c r="V127" s="479"/>
      <c r="W127" s="479"/>
      <c r="X127" s="479"/>
      <c r="Y127" s="479"/>
      <c r="Z127" s="479"/>
      <c r="AA127" s="479"/>
      <c r="AB127" s="479"/>
      <c r="AC127" s="479"/>
      <c r="AD127" s="479"/>
      <c r="AE127" s="479"/>
      <c r="AF127" s="480" t="s">
        <v>421</v>
      </c>
      <c r="AG127" s="481"/>
      <c r="AH127" s="481"/>
      <c r="AI127" s="481"/>
      <c r="AJ127" s="481"/>
      <c r="AK127" s="480" t="s">
        <v>421</v>
      </c>
      <c r="AL127" s="481"/>
      <c r="AM127" s="481"/>
      <c r="AN127" s="481"/>
      <c r="AO127" s="481"/>
      <c r="AP127" s="482"/>
      <c r="AQ127" s="609" t="s">
        <v>421</v>
      </c>
      <c r="AR127" s="609"/>
      <c r="AS127" s="609"/>
      <c r="AT127" s="609"/>
      <c r="AU127" s="609"/>
      <c r="AV127" s="609"/>
      <c r="AW127" s="610"/>
      <c r="AX127" s="610"/>
      <c r="AY127" s="610"/>
      <c r="AZ127" s="611"/>
      <c r="BA127" s="612" t="s">
        <v>327</v>
      </c>
      <c r="BB127" s="613"/>
      <c r="BC127" s="616"/>
      <c r="BD127" s="617"/>
      <c r="BE127" s="620" t="s">
        <v>326</v>
      </c>
      <c r="BF127" s="621"/>
      <c r="BG127" s="579"/>
      <c r="BH127" s="579"/>
      <c r="BI127" s="579"/>
      <c r="BJ127" s="579"/>
      <c r="BK127" s="503"/>
      <c r="BL127" s="503"/>
      <c r="BM127" s="503"/>
      <c r="BN127" s="504"/>
      <c r="BO127" s="618" t="s">
        <v>325</v>
      </c>
      <c r="BP127" s="619"/>
      <c r="BQ127" s="503"/>
      <c r="BR127" s="503"/>
      <c r="BS127" s="503"/>
      <c r="BT127" s="504"/>
      <c r="BU127" s="618" t="s">
        <v>325</v>
      </c>
      <c r="BV127" s="619"/>
      <c r="BW127" s="580" t="s">
        <v>421</v>
      </c>
      <c r="BX127" s="581"/>
      <c r="BY127" s="581"/>
      <c r="BZ127" s="581"/>
      <c r="CA127" s="581"/>
      <c r="CB127" s="582"/>
      <c r="CO127" s="300">
        <f t="shared" si="0"/>
        <v>5</v>
      </c>
      <c r="CP127" s="303"/>
      <c r="CQ127" s="303"/>
      <c r="CR127" s="303"/>
      <c r="CS127" s="303"/>
      <c r="CT127" s="303"/>
      <c r="CU127" s="303"/>
      <c r="CV127" s="303"/>
      <c r="CW127" s="303"/>
      <c r="CX127" s="303"/>
      <c r="CY127" s="303"/>
      <c r="CZ127" s="303"/>
      <c r="DA127" s="303"/>
    </row>
    <row r="128" spans="1:105" s="128" customFormat="1" ht="32.25" customHeight="1">
      <c r="A128" s="608">
        <v>49</v>
      </c>
      <c r="B128" s="608"/>
      <c r="C128" s="478"/>
      <c r="D128" s="479"/>
      <c r="E128" s="479"/>
      <c r="F128" s="479"/>
      <c r="G128" s="479"/>
      <c r="H128" s="479"/>
      <c r="I128" s="479"/>
      <c r="J128" s="479"/>
      <c r="K128" s="479"/>
      <c r="L128" s="479"/>
      <c r="M128" s="479"/>
      <c r="N128" s="479"/>
      <c r="O128" s="479"/>
      <c r="P128" s="479"/>
      <c r="Q128" s="479"/>
      <c r="R128" s="479"/>
      <c r="S128" s="479"/>
      <c r="T128" s="479"/>
      <c r="U128" s="479"/>
      <c r="V128" s="479"/>
      <c r="W128" s="479"/>
      <c r="X128" s="479"/>
      <c r="Y128" s="479"/>
      <c r="Z128" s="479"/>
      <c r="AA128" s="479"/>
      <c r="AB128" s="479"/>
      <c r="AC128" s="479"/>
      <c r="AD128" s="479"/>
      <c r="AE128" s="479"/>
      <c r="AF128" s="480" t="s">
        <v>421</v>
      </c>
      <c r="AG128" s="481"/>
      <c r="AH128" s="481"/>
      <c r="AI128" s="481"/>
      <c r="AJ128" s="481"/>
      <c r="AK128" s="480" t="s">
        <v>421</v>
      </c>
      <c r="AL128" s="481"/>
      <c r="AM128" s="481"/>
      <c r="AN128" s="481"/>
      <c r="AO128" s="481"/>
      <c r="AP128" s="482"/>
      <c r="AQ128" s="609" t="s">
        <v>421</v>
      </c>
      <c r="AR128" s="609"/>
      <c r="AS128" s="609"/>
      <c r="AT128" s="609"/>
      <c r="AU128" s="609"/>
      <c r="AV128" s="609"/>
      <c r="AW128" s="610"/>
      <c r="AX128" s="610"/>
      <c r="AY128" s="610"/>
      <c r="AZ128" s="611"/>
      <c r="BA128" s="612" t="s">
        <v>327</v>
      </c>
      <c r="BB128" s="613"/>
      <c r="BC128" s="616"/>
      <c r="BD128" s="617"/>
      <c r="BE128" s="620" t="s">
        <v>326</v>
      </c>
      <c r="BF128" s="621"/>
      <c r="BG128" s="579"/>
      <c r="BH128" s="579"/>
      <c r="BI128" s="579"/>
      <c r="BJ128" s="579"/>
      <c r="BK128" s="503"/>
      <c r="BL128" s="503"/>
      <c r="BM128" s="503"/>
      <c r="BN128" s="504"/>
      <c r="BO128" s="618" t="s">
        <v>325</v>
      </c>
      <c r="BP128" s="619"/>
      <c r="BQ128" s="503"/>
      <c r="BR128" s="503"/>
      <c r="BS128" s="503"/>
      <c r="BT128" s="504"/>
      <c r="BU128" s="618" t="s">
        <v>325</v>
      </c>
      <c r="BV128" s="619"/>
      <c r="BW128" s="580" t="s">
        <v>421</v>
      </c>
      <c r="BX128" s="581"/>
      <c r="BY128" s="581"/>
      <c r="BZ128" s="581"/>
      <c r="CA128" s="581"/>
      <c r="CB128" s="582"/>
      <c r="CO128" s="300">
        <f t="shared" si="0"/>
        <v>5</v>
      </c>
      <c r="CP128" s="303"/>
      <c r="CQ128" s="303"/>
      <c r="CR128" s="303"/>
      <c r="CS128" s="303"/>
      <c r="CT128" s="303"/>
      <c r="CU128" s="303"/>
      <c r="CV128" s="303"/>
      <c r="CW128" s="303"/>
      <c r="CX128" s="303"/>
      <c r="CY128" s="303"/>
      <c r="CZ128" s="303"/>
      <c r="DA128" s="303"/>
    </row>
    <row r="129" spans="1:105" s="128" customFormat="1" ht="32.25" customHeight="1">
      <c r="A129" s="608">
        <v>50</v>
      </c>
      <c r="B129" s="608"/>
      <c r="C129" s="478"/>
      <c r="D129" s="479"/>
      <c r="E129" s="479"/>
      <c r="F129" s="479"/>
      <c r="G129" s="479"/>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80" t="s">
        <v>421</v>
      </c>
      <c r="AG129" s="481"/>
      <c r="AH129" s="481"/>
      <c r="AI129" s="481"/>
      <c r="AJ129" s="481"/>
      <c r="AK129" s="480" t="s">
        <v>421</v>
      </c>
      <c r="AL129" s="481"/>
      <c r="AM129" s="481"/>
      <c r="AN129" s="481"/>
      <c r="AO129" s="481"/>
      <c r="AP129" s="482"/>
      <c r="AQ129" s="609" t="s">
        <v>421</v>
      </c>
      <c r="AR129" s="609"/>
      <c r="AS129" s="609"/>
      <c r="AT129" s="609"/>
      <c r="AU129" s="609"/>
      <c r="AV129" s="609"/>
      <c r="AW129" s="610"/>
      <c r="AX129" s="610"/>
      <c r="AY129" s="610"/>
      <c r="AZ129" s="611"/>
      <c r="BA129" s="612" t="s">
        <v>327</v>
      </c>
      <c r="BB129" s="613"/>
      <c r="BC129" s="616"/>
      <c r="BD129" s="617"/>
      <c r="BE129" s="620" t="s">
        <v>326</v>
      </c>
      <c r="BF129" s="621"/>
      <c r="BG129" s="579"/>
      <c r="BH129" s="579"/>
      <c r="BI129" s="579"/>
      <c r="BJ129" s="579"/>
      <c r="BK129" s="503"/>
      <c r="BL129" s="503"/>
      <c r="BM129" s="503"/>
      <c r="BN129" s="504"/>
      <c r="BO129" s="618" t="s">
        <v>325</v>
      </c>
      <c r="BP129" s="619"/>
      <c r="BQ129" s="503"/>
      <c r="BR129" s="503"/>
      <c r="BS129" s="503"/>
      <c r="BT129" s="504"/>
      <c r="BU129" s="618" t="s">
        <v>325</v>
      </c>
      <c r="BV129" s="619"/>
      <c r="BW129" s="580" t="s">
        <v>421</v>
      </c>
      <c r="BX129" s="581"/>
      <c r="BY129" s="581"/>
      <c r="BZ129" s="581"/>
      <c r="CA129" s="581"/>
      <c r="CB129" s="582"/>
      <c r="CO129" s="300">
        <f>COUNTA(C129:CB129)-COUNTIF(AF129:AV129,"--選択--")</f>
        <v>5</v>
      </c>
      <c r="CP129" s="303"/>
      <c r="CQ129" s="303"/>
      <c r="CR129" s="303"/>
      <c r="CS129" s="303"/>
      <c r="CT129" s="303"/>
      <c r="CU129" s="303"/>
      <c r="CV129" s="303"/>
      <c r="CW129" s="303"/>
      <c r="CX129" s="303"/>
      <c r="CY129" s="303"/>
      <c r="CZ129" s="303"/>
      <c r="DA129" s="303"/>
    </row>
    <row r="130" spans="1:105" ht="28.5" customHeight="1">
      <c r="A130" s="173"/>
      <c r="B130" s="174"/>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5"/>
      <c r="AP130" s="175"/>
      <c r="AQ130" s="175"/>
      <c r="AR130" s="175"/>
      <c r="AS130" s="175"/>
      <c r="AT130" s="175"/>
      <c r="AU130" s="175"/>
      <c r="AV130" s="175"/>
      <c r="AW130" s="175"/>
      <c r="AX130" s="175"/>
      <c r="AY130" s="175"/>
      <c r="AZ130" s="175"/>
      <c r="BA130" s="175"/>
      <c r="BB130" s="175"/>
      <c r="BC130" s="175"/>
      <c r="BD130" s="175"/>
      <c r="BE130" s="175"/>
      <c r="BF130" s="175"/>
      <c r="BG130" s="175"/>
      <c r="BH130" s="175"/>
      <c r="BI130" s="175"/>
      <c r="BJ130" s="175"/>
      <c r="BK130" s="175"/>
      <c r="BL130" s="175"/>
      <c r="BM130" s="175"/>
      <c r="BN130" s="175"/>
      <c r="BO130" s="175"/>
      <c r="BP130" s="175"/>
      <c r="BQ130" s="175"/>
      <c r="BR130" s="175"/>
      <c r="BS130" s="175"/>
      <c r="BT130" s="175"/>
      <c r="BU130" s="175"/>
      <c r="BV130" s="175"/>
      <c r="BW130" s="175"/>
      <c r="BX130" s="175"/>
      <c r="BY130" s="175"/>
      <c r="BZ130" s="175"/>
      <c r="CA130" s="175"/>
      <c r="CB130" s="175"/>
    </row>
    <row r="131" spans="1:105" s="34" customFormat="1" ht="15" customHeight="1">
      <c r="BV131" s="63"/>
      <c r="BW131" s="63"/>
      <c r="BX131" s="63"/>
      <c r="BY131" s="63"/>
      <c r="BZ131" s="63"/>
      <c r="CA131" s="63"/>
      <c r="CB131" s="63"/>
      <c r="CC131" s="63"/>
      <c r="CD131" s="63"/>
      <c r="CO131" s="305"/>
      <c r="CP131" s="306"/>
      <c r="CQ131" s="306"/>
      <c r="CR131" s="306"/>
      <c r="CS131" s="306"/>
      <c r="CT131" s="306"/>
      <c r="CU131" s="306"/>
      <c r="CV131" s="306"/>
      <c r="CW131" s="306"/>
      <c r="CX131" s="306"/>
      <c r="CY131" s="306"/>
      <c r="CZ131" s="306"/>
      <c r="DA131" s="306"/>
    </row>
    <row r="132" spans="1:105" ht="28.5" customHeight="1">
      <c r="A132" s="96" t="s">
        <v>535</v>
      </c>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7"/>
      <c r="BU132" s="97"/>
      <c r="BV132" s="97"/>
      <c r="BW132" s="97"/>
      <c r="BX132" s="97"/>
      <c r="BY132" s="97"/>
      <c r="BZ132" s="97"/>
      <c r="CA132" s="97"/>
      <c r="CB132" s="97"/>
    </row>
    <row r="133" spans="1:105" s="34" customFormat="1" ht="18">
      <c r="A133" s="176"/>
      <c r="B133" s="176"/>
      <c r="C133" s="176"/>
      <c r="D133" s="176"/>
      <c r="E133" s="176"/>
      <c r="F133" s="176"/>
      <c r="G133" s="176"/>
      <c r="H133" s="176"/>
      <c r="I133" s="177"/>
      <c r="J133" s="178"/>
      <c r="K133" s="177"/>
      <c r="L133" s="177"/>
      <c r="M133" s="177"/>
      <c r="N133" s="177"/>
      <c r="O133" s="177"/>
      <c r="P133" s="177"/>
      <c r="BM133" s="179"/>
      <c r="BN133" s="179"/>
      <c r="BO133" s="180"/>
      <c r="BP133" s="180"/>
      <c r="BQ133" s="180"/>
      <c r="BR133" s="180"/>
      <c r="BS133" s="180"/>
      <c r="BT133" s="180"/>
      <c r="BU133" s="180"/>
      <c r="BV133" s="181"/>
      <c r="BW133" s="181"/>
      <c r="BX133" s="181"/>
      <c r="BY133" s="181"/>
      <c r="BZ133" s="181"/>
      <c r="CA133" s="181"/>
      <c r="CD133" s="63"/>
      <c r="CE133" s="63"/>
      <c r="CF133" s="63"/>
      <c r="CG133" s="63"/>
      <c r="CH133" s="63"/>
      <c r="CI133" s="63"/>
      <c r="CJ133" s="63"/>
      <c r="CK133" s="63"/>
      <c r="CL133" s="63"/>
      <c r="CO133" s="305"/>
      <c r="CP133" s="306"/>
      <c r="CQ133" s="306"/>
      <c r="CR133" s="306"/>
      <c r="CS133" s="306"/>
      <c r="CT133" s="306"/>
      <c r="CU133" s="306"/>
      <c r="CV133" s="306"/>
      <c r="CW133" s="306"/>
      <c r="CX133" s="306"/>
      <c r="CY133" s="306"/>
      <c r="CZ133" s="306"/>
      <c r="DA133" s="306"/>
    </row>
    <row r="134" spans="1:105" s="98" customFormat="1" ht="29.25" customHeight="1">
      <c r="A134" s="593" t="s">
        <v>536</v>
      </c>
      <c r="B134" s="593"/>
      <c r="C134" s="593"/>
      <c r="D134" s="593"/>
      <c r="E134" s="593"/>
      <c r="F134" s="593"/>
      <c r="G134" s="593"/>
      <c r="H134" s="593"/>
      <c r="I134" s="593"/>
      <c r="J134" s="593"/>
      <c r="K134" s="593"/>
      <c r="L134" s="593"/>
      <c r="M134" s="593"/>
      <c r="N134" s="593"/>
      <c r="O134" s="593"/>
      <c r="P134" s="593"/>
      <c r="Q134" s="593"/>
      <c r="R134" s="593"/>
      <c r="S134" s="593"/>
      <c r="T134" s="593"/>
      <c r="U134" s="593"/>
      <c r="V134" s="593"/>
      <c r="W134" s="593"/>
      <c r="X134" s="593"/>
      <c r="Y134" s="593"/>
      <c r="Z134" s="593"/>
      <c r="AA134" s="593"/>
      <c r="AB134" s="593"/>
      <c r="AC134" s="593"/>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593"/>
      <c r="AY134" s="593"/>
      <c r="AZ134" s="593"/>
      <c r="BA134" s="593"/>
      <c r="BB134" s="593"/>
      <c r="BC134" s="593"/>
      <c r="BD134" s="593"/>
      <c r="BE134" s="593"/>
      <c r="BF134" s="593"/>
      <c r="BG134" s="593"/>
      <c r="BH134" s="593"/>
      <c r="BI134" s="593"/>
      <c r="BJ134" s="593"/>
      <c r="BK134" s="593"/>
      <c r="BL134" s="593"/>
      <c r="BM134" s="593"/>
      <c r="BN134" s="593"/>
      <c r="BO134" s="593"/>
      <c r="BP134" s="593"/>
      <c r="BQ134" s="593"/>
      <c r="BR134" s="593"/>
      <c r="BS134" s="593"/>
      <c r="BT134" s="593"/>
      <c r="BU134" s="593"/>
      <c r="BV134" s="593"/>
      <c r="BW134" s="593"/>
      <c r="BX134" s="593"/>
      <c r="BY134" s="593"/>
      <c r="BZ134" s="593"/>
      <c r="CA134" s="593"/>
      <c r="CB134" s="593"/>
      <c r="CI134" s="99"/>
      <c r="CJ134" s="99"/>
      <c r="CK134" s="99"/>
      <c r="CL134" s="99"/>
      <c r="CM134" s="99"/>
      <c r="CN134" s="99"/>
      <c r="CO134" s="295"/>
      <c r="CP134" s="296"/>
      <c r="CQ134" s="296"/>
      <c r="CR134" s="296"/>
      <c r="CS134" s="296"/>
      <c r="CT134" s="296"/>
      <c r="CU134" s="301"/>
      <c r="CV134" s="301"/>
      <c r="CW134" s="301"/>
      <c r="CX134" s="301"/>
      <c r="CY134" s="301"/>
      <c r="CZ134" s="301"/>
      <c r="DA134" s="301"/>
    </row>
    <row r="135" spans="1:105" s="98" customFormat="1" ht="19.5" customHeight="1">
      <c r="A135" s="595" t="s">
        <v>538</v>
      </c>
      <c r="B135" s="595"/>
      <c r="C135" s="595"/>
      <c r="D135" s="595"/>
      <c r="E135" s="595"/>
      <c r="F135" s="595"/>
      <c r="G135" s="595"/>
      <c r="H135" s="595"/>
      <c r="I135" s="595"/>
      <c r="J135" s="595"/>
      <c r="K135" s="595"/>
      <c r="L135" s="595"/>
      <c r="M135" s="595"/>
      <c r="N135" s="595"/>
      <c r="O135" s="595"/>
      <c r="P135" s="595"/>
      <c r="Q135" s="595"/>
      <c r="R135" s="595"/>
      <c r="S135" s="595"/>
      <c r="T135" s="595"/>
      <c r="U135" s="595"/>
      <c r="V135" s="595"/>
      <c r="W135" s="595"/>
      <c r="X135" s="595"/>
      <c r="Y135" s="595"/>
      <c r="Z135" s="595"/>
      <c r="AA135" s="595"/>
      <c r="AB135" s="595"/>
      <c r="AC135" s="595"/>
      <c r="AD135" s="595"/>
      <c r="AE135" s="595"/>
      <c r="AF135" s="595"/>
      <c r="AG135" s="595"/>
      <c r="AH135" s="595"/>
      <c r="AI135" s="595"/>
      <c r="AJ135" s="595"/>
      <c r="AK135" s="595"/>
      <c r="AL135" s="595"/>
      <c r="AM135" s="595"/>
      <c r="AN135" s="595"/>
      <c r="AO135" s="595"/>
      <c r="AP135" s="595"/>
      <c r="AQ135" s="595"/>
      <c r="AR135" s="595"/>
      <c r="AS135" s="595"/>
      <c r="AT135" s="595"/>
      <c r="AU135" s="595"/>
      <c r="AV135" s="595"/>
      <c r="AW135" s="595"/>
      <c r="AX135" s="595"/>
      <c r="AY135" s="595"/>
      <c r="AZ135" s="595"/>
      <c r="BA135" s="595"/>
      <c r="BB135" s="595"/>
      <c r="BC135" s="595"/>
      <c r="BD135" s="595"/>
      <c r="BE135" s="595"/>
      <c r="BF135" s="595"/>
      <c r="BG135" s="595"/>
      <c r="BH135" s="595"/>
      <c r="BI135" s="595"/>
      <c r="BJ135" s="595"/>
      <c r="BK135" s="595"/>
      <c r="BL135" s="595"/>
      <c r="BM135" s="595"/>
      <c r="BN135" s="595"/>
      <c r="BO135" s="595"/>
      <c r="BP135" s="595"/>
      <c r="BQ135" s="595"/>
      <c r="BR135" s="595"/>
      <c r="BS135" s="595"/>
      <c r="BT135" s="595"/>
      <c r="BU135" s="595"/>
      <c r="BV135" s="595"/>
      <c r="BW135" s="595"/>
      <c r="BX135" s="595"/>
      <c r="BY135" s="595"/>
      <c r="BZ135" s="595"/>
      <c r="CA135" s="595"/>
      <c r="CB135" s="595"/>
      <c r="CI135" s="99"/>
      <c r="CJ135" s="99"/>
      <c r="CK135" s="99"/>
      <c r="CL135" s="99"/>
      <c r="CM135" s="99"/>
      <c r="CN135" s="99"/>
      <c r="CO135" s="295"/>
      <c r="CP135" s="296"/>
      <c r="CQ135" s="296"/>
      <c r="CR135" s="296"/>
      <c r="CS135" s="296"/>
      <c r="CT135" s="296"/>
      <c r="CU135" s="301"/>
      <c r="CV135" s="301"/>
      <c r="CW135" s="301"/>
      <c r="CX135" s="301"/>
      <c r="CY135" s="301"/>
      <c r="CZ135" s="301"/>
      <c r="DA135" s="301"/>
    </row>
    <row r="136" spans="1:105" s="34" customFormat="1" ht="18">
      <c r="A136" s="176"/>
      <c r="B136" s="176"/>
      <c r="C136" s="176"/>
      <c r="D136" s="176"/>
      <c r="E136" s="176"/>
      <c r="F136" s="176"/>
      <c r="G136" s="176"/>
      <c r="H136" s="176"/>
      <c r="I136" s="177"/>
      <c r="J136" s="178"/>
      <c r="K136" s="177"/>
      <c r="L136" s="177"/>
      <c r="M136" s="177"/>
      <c r="N136" s="177"/>
      <c r="O136" s="177"/>
      <c r="P136" s="177"/>
      <c r="BM136" s="179"/>
      <c r="BN136" s="179"/>
      <c r="BO136" s="180"/>
      <c r="BP136" s="180"/>
      <c r="BQ136" s="180"/>
      <c r="BR136" s="180"/>
      <c r="BS136" s="180"/>
      <c r="BT136" s="180"/>
      <c r="BU136" s="180"/>
      <c r="BV136" s="181"/>
      <c r="BW136" s="181"/>
      <c r="BX136" s="181"/>
      <c r="BY136" s="181"/>
      <c r="BZ136" s="181"/>
      <c r="CA136" s="181"/>
      <c r="CD136" s="63"/>
      <c r="CE136" s="63"/>
      <c r="CF136" s="63"/>
      <c r="CG136" s="63"/>
      <c r="CH136" s="63"/>
      <c r="CI136" s="63"/>
      <c r="CJ136" s="63"/>
      <c r="CK136" s="63"/>
      <c r="CL136" s="63"/>
      <c r="CO136" s="305"/>
      <c r="CP136" s="306"/>
      <c r="CQ136" s="306"/>
      <c r="CR136" s="306"/>
      <c r="CS136" s="306"/>
      <c r="CT136" s="306"/>
      <c r="CU136" s="306"/>
      <c r="CV136" s="306"/>
      <c r="CW136" s="306"/>
      <c r="CX136" s="306"/>
      <c r="CY136" s="306"/>
      <c r="CZ136" s="306"/>
      <c r="DA136" s="306"/>
    </row>
    <row r="137" spans="1:105" s="34" customFormat="1" ht="29.25" customHeight="1">
      <c r="A137" s="658"/>
      <c r="B137" s="658"/>
      <c r="C137" s="659" t="s">
        <v>659</v>
      </c>
      <c r="D137" s="660"/>
      <c r="E137" s="660"/>
      <c r="F137" s="660"/>
      <c r="G137" s="660"/>
      <c r="H137" s="660"/>
      <c r="I137" s="660"/>
      <c r="J137" s="660"/>
      <c r="K137" s="660"/>
      <c r="L137" s="660"/>
      <c r="M137" s="660"/>
      <c r="N137" s="660"/>
      <c r="O137" s="660"/>
      <c r="P137" s="661"/>
      <c r="Q137" s="686" t="s">
        <v>106</v>
      </c>
      <c r="R137" s="687"/>
      <c r="S137" s="687"/>
      <c r="T137" s="687"/>
      <c r="U137" s="687"/>
      <c r="V137" s="687"/>
      <c r="W137" s="687"/>
      <c r="X137" s="687"/>
      <c r="Y137" s="687"/>
      <c r="Z137" s="687"/>
      <c r="AA137" s="687"/>
      <c r="AB137" s="687"/>
      <c r="AC137" s="687"/>
      <c r="AD137" s="687"/>
      <c r="AE137" s="687"/>
      <c r="AF137" s="687"/>
      <c r="AG137" s="687"/>
      <c r="AH137" s="687"/>
      <c r="AI137" s="688"/>
      <c r="AJ137" s="662" t="s">
        <v>504</v>
      </c>
      <c r="AK137" s="662"/>
      <c r="AL137" s="662"/>
      <c r="AM137" s="662"/>
      <c r="AN137" s="662"/>
      <c r="AO137" s="662"/>
      <c r="AP137" s="662"/>
      <c r="AQ137" s="662"/>
      <c r="AR137" s="662"/>
      <c r="AS137" s="662"/>
      <c r="AT137" s="662"/>
      <c r="AU137" s="662" t="s">
        <v>505</v>
      </c>
      <c r="AV137" s="662"/>
      <c r="AW137" s="662"/>
      <c r="AX137" s="662"/>
      <c r="AY137" s="662"/>
      <c r="AZ137" s="662"/>
      <c r="BA137" s="662"/>
      <c r="BB137" s="662"/>
      <c r="BC137" s="662"/>
      <c r="BD137" s="662"/>
      <c r="BE137" s="662"/>
      <c r="BF137" s="663" t="s">
        <v>560</v>
      </c>
      <c r="BG137" s="663"/>
      <c r="BH137" s="663"/>
      <c r="BI137" s="663"/>
      <c r="BJ137" s="663"/>
      <c r="BK137" s="663"/>
      <c r="BL137" s="663"/>
      <c r="BM137" s="663"/>
      <c r="BN137" s="663"/>
      <c r="BO137" s="663"/>
      <c r="BP137" s="663"/>
      <c r="BQ137" s="683" t="s">
        <v>506</v>
      </c>
      <c r="BR137" s="684"/>
      <c r="BS137" s="684"/>
      <c r="BT137" s="684"/>
      <c r="BU137" s="684"/>
      <c r="BV137" s="684"/>
      <c r="BW137" s="684"/>
      <c r="BX137" s="684"/>
      <c r="BY137" s="684"/>
      <c r="BZ137" s="684"/>
      <c r="CA137" s="684"/>
      <c r="CB137" s="685"/>
      <c r="CD137" s="63"/>
      <c r="CO137" s="50"/>
    </row>
    <row r="138" spans="1:105" s="34" customFormat="1" ht="56.25" customHeight="1">
      <c r="A138" s="664">
        <v>1</v>
      </c>
      <c r="B138" s="664"/>
      <c r="C138" s="665" t="str">
        <f>IF(N18="","",N18)</f>
        <v/>
      </c>
      <c r="D138" s="665"/>
      <c r="E138" s="665"/>
      <c r="F138" s="665"/>
      <c r="G138" s="665"/>
      <c r="H138" s="665"/>
      <c r="I138" s="665"/>
      <c r="J138" s="665"/>
      <c r="K138" s="665"/>
      <c r="L138" s="665"/>
      <c r="M138" s="665"/>
      <c r="N138" s="665"/>
      <c r="O138" s="665"/>
      <c r="P138" s="665"/>
      <c r="Q138" s="689" t="str">
        <f>IF(S19&amp;AE19&amp;N20="","",S19&amp;AE19&amp;N20)</f>
        <v>--選択--</v>
      </c>
      <c r="R138" s="690"/>
      <c r="S138" s="690"/>
      <c r="T138" s="690"/>
      <c r="U138" s="690"/>
      <c r="V138" s="690"/>
      <c r="W138" s="690"/>
      <c r="X138" s="690"/>
      <c r="Y138" s="690"/>
      <c r="Z138" s="690"/>
      <c r="AA138" s="690"/>
      <c r="AB138" s="690"/>
      <c r="AC138" s="690"/>
      <c r="AD138" s="690"/>
      <c r="AE138" s="690"/>
      <c r="AF138" s="690"/>
      <c r="AG138" s="690"/>
      <c r="AH138" s="690"/>
      <c r="AI138" s="691"/>
      <c r="AJ138" s="666" t="str">
        <f>IF(N21&amp;T21&amp;Z21="","",N21&amp;"-"&amp;T21&amp;"-"&amp;Z21)</f>
        <v/>
      </c>
      <c r="AK138" s="666"/>
      <c r="AL138" s="666"/>
      <c r="AM138" s="666"/>
      <c r="AN138" s="666"/>
      <c r="AO138" s="666"/>
      <c r="AP138" s="666"/>
      <c r="AQ138" s="666"/>
      <c r="AR138" s="666"/>
      <c r="AS138" s="666"/>
      <c r="AT138" s="666"/>
      <c r="AU138" s="666" t="str">
        <f>IF((OR(N22="-",T22="-",Z22="-",N22="",T22="",Z22="")),"-",N22&amp;"-"&amp;T22&amp;"-"&amp;Z22)</f>
        <v>-</v>
      </c>
      <c r="AV138" s="666"/>
      <c r="AW138" s="666"/>
      <c r="AX138" s="666"/>
      <c r="AY138" s="666"/>
      <c r="AZ138" s="666"/>
      <c r="BA138" s="666"/>
      <c r="BB138" s="666"/>
      <c r="BC138" s="666"/>
      <c r="BD138" s="666"/>
      <c r="BE138" s="666"/>
      <c r="BF138" s="667" t="str">
        <f>IF(OR(N23="-",AK23="-"),"－",N23&amp;"@"&amp;AK23)</f>
        <v>@</v>
      </c>
      <c r="BG138" s="668"/>
      <c r="BH138" s="668"/>
      <c r="BI138" s="668"/>
      <c r="BJ138" s="668"/>
      <c r="BK138" s="668"/>
      <c r="BL138" s="668"/>
      <c r="BM138" s="668"/>
      <c r="BN138" s="668"/>
      <c r="BO138" s="668"/>
      <c r="BP138" s="669"/>
      <c r="BQ138" s="667" t="str">
        <f>IF(OR(R24="",R24="作成中"),"",N24&amp;R24)</f>
        <v/>
      </c>
      <c r="BR138" s="668"/>
      <c r="BS138" s="668"/>
      <c r="BT138" s="668"/>
      <c r="BU138" s="668"/>
      <c r="BV138" s="668"/>
      <c r="BW138" s="668"/>
      <c r="BX138" s="668"/>
      <c r="BY138" s="668"/>
      <c r="BZ138" s="668"/>
      <c r="CA138" s="668"/>
      <c r="CB138" s="669"/>
      <c r="CO138" s="50"/>
    </row>
    <row r="139" spans="1:105" s="34" customFormat="1" ht="56.25" customHeight="1">
      <c r="A139" s="664">
        <v>2</v>
      </c>
      <c r="B139" s="664"/>
      <c r="C139" s="671"/>
      <c r="D139" s="671"/>
      <c r="E139" s="671"/>
      <c r="F139" s="671"/>
      <c r="G139" s="671"/>
      <c r="H139" s="671"/>
      <c r="I139" s="671"/>
      <c r="J139" s="671"/>
      <c r="K139" s="671"/>
      <c r="L139" s="671"/>
      <c r="M139" s="671"/>
      <c r="N139" s="671"/>
      <c r="O139" s="671"/>
      <c r="P139" s="671"/>
      <c r="Q139" s="673"/>
      <c r="R139" s="674"/>
      <c r="S139" s="674"/>
      <c r="T139" s="674"/>
      <c r="U139" s="674"/>
      <c r="V139" s="674"/>
      <c r="W139" s="674"/>
      <c r="X139" s="674"/>
      <c r="Y139" s="674"/>
      <c r="Z139" s="674"/>
      <c r="AA139" s="674"/>
      <c r="AB139" s="674"/>
      <c r="AC139" s="674"/>
      <c r="AD139" s="674"/>
      <c r="AE139" s="674"/>
      <c r="AF139" s="674"/>
      <c r="AG139" s="674"/>
      <c r="AH139" s="674"/>
      <c r="AI139" s="675"/>
      <c r="AJ139" s="477"/>
      <c r="AK139" s="475"/>
      <c r="AL139" s="475"/>
      <c r="AM139" s="317" t="s">
        <v>660</v>
      </c>
      <c r="AN139" s="475"/>
      <c r="AO139" s="475"/>
      <c r="AP139" s="475"/>
      <c r="AQ139" s="317" t="s">
        <v>660</v>
      </c>
      <c r="AR139" s="475"/>
      <c r="AS139" s="475"/>
      <c r="AT139" s="476"/>
      <c r="AU139" s="477"/>
      <c r="AV139" s="475"/>
      <c r="AW139" s="475"/>
      <c r="AX139" s="317" t="s">
        <v>661</v>
      </c>
      <c r="AY139" s="475"/>
      <c r="AZ139" s="475"/>
      <c r="BA139" s="475"/>
      <c r="BB139" s="317" t="s">
        <v>662</v>
      </c>
      <c r="BC139" s="475"/>
      <c r="BD139" s="475"/>
      <c r="BE139" s="476"/>
      <c r="BF139" s="672"/>
      <c r="BG139" s="672"/>
      <c r="BH139" s="672"/>
      <c r="BI139" s="672"/>
      <c r="BJ139" s="672"/>
      <c r="BK139" s="672"/>
      <c r="BL139" s="672"/>
      <c r="BM139" s="672"/>
      <c r="BN139" s="672"/>
      <c r="BO139" s="672"/>
      <c r="BP139" s="672"/>
      <c r="BQ139" s="676"/>
      <c r="BR139" s="677"/>
      <c r="BS139" s="677"/>
      <c r="BT139" s="677"/>
      <c r="BU139" s="677"/>
      <c r="BV139" s="677"/>
      <c r="BW139" s="677"/>
      <c r="BX139" s="677"/>
      <c r="BY139" s="677"/>
      <c r="BZ139" s="677"/>
      <c r="CA139" s="677"/>
      <c r="CB139" s="678"/>
      <c r="CO139" s="305">
        <f>COUNTA(C139,AJ139,AN139,AR139)</f>
        <v>0</v>
      </c>
      <c r="CP139" s="305">
        <f>COUNTA(C139,AU139,AY139,BC139)</f>
        <v>0</v>
      </c>
      <c r="CQ139" s="305" t="str">
        <f>IF(AJ139="","",AJ139)&amp;IF(AN139="","","-"&amp;AN139)&amp;IF(AR139="","","-"&amp;AR139)</f>
        <v/>
      </c>
      <c r="CR139" s="305" t="str">
        <f>IF(AU139="","",AU139)&amp;IF(AY139="","","-"&amp;AY139)&amp;IF(BC139="","","-"&amp;BC139)</f>
        <v/>
      </c>
      <c r="CS139" s="305">
        <f>COUNTA(C139,BF139)</f>
        <v>0</v>
      </c>
      <c r="CT139" s="305">
        <f>COUNTA(C139,BQ139)</f>
        <v>0</v>
      </c>
    </row>
    <row r="140" spans="1:105" s="34" customFormat="1" ht="56.25" customHeight="1">
      <c r="A140" s="664">
        <v>3</v>
      </c>
      <c r="B140" s="664"/>
      <c r="C140" s="671"/>
      <c r="D140" s="671"/>
      <c r="E140" s="671"/>
      <c r="F140" s="671"/>
      <c r="G140" s="671"/>
      <c r="H140" s="671"/>
      <c r="I140" s="671"/>
      <c r="J140" s="671"/>
      <c r="K140" s="671"/>
      <c r="L140" s="671"/>
      <c r="M140" s="671"/>
      <c r="N140" s="671"/>
      <c r="O140" s="671"/>
      <c r="P140" s="671"/>
      <c r="Q140" s="673"/>
      <c r="R140" s="674"/>
      <c r="S140" s="674"/>
      <c r="T140" s="674"/>
      <c r="U140" s="674"/>
      <c r="V140" s="674"/>
      <c r="W140" s="674"/>
      <c r="X140" s="674"/>
      <c r="Y140" s="674"/>
      <c r="Z140" s="674"/>
      <c r="AA140" s="674"/>
      <c r="AB140" s="674"/>
      <c r="AC140" s="674"/>
      <c r="AD140" s="674"/>
      <c r="AE140" s="674"/>
      <c r="AF140" s="674"/>
      <c r="AG140" s="674"/>
      <c r="AH140" s="674"/>
      <c r="AI140" s="675"/>
      <c r="AJ140" s="477"/>
      <c r="AK140" s="475"/>
      <c r="AL140" s="475"/>
      <c r="AM140" s="317" t="s">
        <v>660</v>
      </c>
      <c r="AN140" s="475"/>
      <c r="AO140" s="475"/>
      <c r="AP140" s="475"/>
      <c r="AQ140" s="317" t="s">
        <v>660</v>
      </c>
      <c r="AR140" s="475"/>
      <c r="AS140" s="475"/>
      <c r="AT140" s="476"/>
      <c r="AU140" s="477"/>
      <c r="AV140" s="475"/>
      <c r="AW140" s="475"/>
      <c r="AX140" s="317" t="s">
        <v>661</v>
      </c>
      <c r="AY140" s="475"/>
      <c r="AZ140" s="475"/>
      <c r="BA140" s="475"/>
      <c r="BB140" s="317" t="s">
        <v>662</v>
      </c>
      <c r="BC140" s="475"/>
      <c r="BD140" s="475"/>
      <c r="BE140" s="476"/>
      <c r="BF140" s="672"/>
      <c r="BG140" s="672"/>
      <c r="BH140" s="672"/>
      <c r="BI140" s="672"/>
      <c r="BJ140" s="672"/>
      <c r="BK140" s="672"/>
      <c r="BL140" s="672"/>
      <c r="BM140" s="672"/>
      <c r="BN140" s="672"/>
      <c r="BO140" s="672"/>
      <c r="BP140" s="672"/>
      <c r="BQ140" s="676"/>
      <c r="BR140" s="677"/>
      <c r="BS140" s="677"/>
      <c r="BT140" s="677"/>
      <c r="BU140" s="677"/>
      <c r="BV140" s="677"/>
      <c r="BW140" s="677"/>
      <c r="BX140" s="677"/>
      <c r="BY140" s="677"/>
      <c r="BZ140" s="677"/>
      <c r="CA140" s="677"/>
      <c r="CB140" s="678"/>
      <c r="CO140" s="305">
        <f t="shared" ref="CO140:CO203" si="1">COUNTA(C140,AJ140,AN140,AR140)</f>
        <v>0</v>
      </c>
      <c r="CP140" s="305">
        <f t="shared" ref="CP140:CP203" si="2">COUNTA(C140,AU140,AY140,BC140)</f>
        <v>0</v>
      </c>
      <c r="CQ140" s="305" t="str">
        <f t="shared" ref="CQ140:CQ203" si="3">IF(AJ140="","",AJ140)&amp;IF(AN140="","","-"&amp;AN140)&amp;IF(AR140="","","-"&amp;AR140)</f>
        <v/>
      </c>
      <c r="CR140" s="305" t="str">
        <f t="shared" ref="CR140:CR203" si="4">IF(AU140="","",AU140)&amp;IF(AY140="","","-"&amp;AY140)&amp;IF(BC140="","","-"&amp;BC140)</f>
        <v/>
      </c>
      <c r="CS140" s="305">
        <f t="shared" ref="CS140:CS203" si="5">COUNTA(C140,BF140)</f>
        <v>0</v>
      </c>
      <c r="CT140" s="305">
        <f t="shared" ref="CT140:CT203" si="6">COUNTA(C140,BQ140)</f>
        <v>0</v>
      </c>
    </row>
    <row r="141" spans="1:105" s="34" customFormat="1" ht="56.25" customHeight="1">
      <c r="A141" s="664">
        <v>4</v>
      </c>
      <c r="B141" s="664"/>
      <c r="C141" s="671"/>
      <c r="D141" s="671"/>
      <c r="E141" s="671"/>
      <c r="F141" s="671"/>
      <c r="G141" s="671"/>
      <c r="H141" s="671"/>
      <c r="I141" s="671"/>
      <c r="J141" s="671"/>
      <c r="K141" s="671"/>
      <c r="L141" s="671"/>
      <c r="M141" s="671"/>
      <c r="N141" s="671"/>
      <c r="O141" s="671"/>
      <c r="P141" s="671"/>
      <c r="Q141" s="673"/>
      <c r="R141" s="674"/>
      <c r="S141" s="674"/>
      <c r="T141" s="674"/>
      <c r="U141" s="674"/>
      <c r="V141" s="674"/>
      <c r="W141" s="674"/>
      <c r="X141" s="674"/>
      <c r="Y141" s="674"/>
      <c r="Z141" s="674"/>
      <c r="AA141" s="674"/>
      <c r="AB141" s="674"/>
      <c r="AC141" s="674"/>
      <c r="AD141" s="674"/>
      <c r="AE141" s="674"/>
      <c r="AF141" s="674"/>
      <c r="AG141" s="674"/>
      <c r="AH141" s="674"/>
      <c r="AI141" s="675"/>
      <c r="AJ141" s="477"/>
      <c r="AK141" s="475"/>
      <c r="AL141" s="475"/>
      <c r="AM141" s="317" t="s">
        <v>660</v>
      </c>
      <c r="AN141" s="475"/>
      <c r="AO141" s="475"/>
      <c r="AP141" s="475"/>
      <c r="AQ141" s="317" t="s">
        <v>660</v>
      </c>
      <c r="AR141" s="475"/>
      <c r="AS141" s="475"/>
      <c r="AT141" s="476"/>
      <c r="AU141" s="477"/>
      <c r="AV141" s="475"/>
      <c r="AW141" s="475"/>
      <c r="AX141" s="317" t="s">
        <v>661</v>
      </c>
      <c r="AY141" s="475"/>
      <c r="AZ141" s="475"/>
      <c r="BA141" s="475"/>
      <c r="BB141" s="317" t="s">
        <v>662</v>
      </c>
      <c r="BC141" s="475"/>
      <c r="BD141" s="475"/>
      <c r="BE141" s="476"/>
      <c r="BF141" s="672"/>
      <c r="BG141" s="672"/>
      <c r="BH141" s="672"/>
      <c r="BI141" s="672"/>
      <c r="BJ141" s="672"/>
      <c r="BK141" s="672"/>
      <c r="BL141" s="672"/>
      <c r="BM141" s="672"/>
      <c r="BN141" s="672"/>
      <c r="BO141" s="672"/>
      <c r="BP141" s="672"/>
      <c r="BQ141" s="676"/>
      <c r="BR141" s="677"/>
      <c r="BS141" s="677"/>
      <c r="BT141" s="677"/>
      <c r="BU141" s="677"/>
      <c r="BV141" s="677"/>
      <c r="BW141" s="677"/>
      <c r="BX141" s="677"/>
      <c r="BY141" s="677"/>
      <c r="BZ141" s="677"/>
      <c r="CA141" s="677"/>
      <c r="CB141" s="678"/>
      <c r="CO141" s="305">
        <f t="shared" si="1"/>
        <v>0</v>
      </c>
      <c r="CP141" s="305">
        <f t="shared" si="2"/>
        <v>0</v>
      </c>
      <c r="CQ141" s="305" t="str">
        <f t="shared" si="3"/>
        <v/>
      </c>
      <c r="CR141" s="305" t="str">
        <f t="shared" si="4"/>
        <v/>
      </c>
      <c r="CS141" s="305">
        <f t="shared" si="5"/>
        <v>0</v>
      </c>
      <c r="CT141" s="305">
        <f t="shared" si="6"/>
        <v>0</v>
      </c>
    </row>
    <row r="142" spans="1:105" s="34" customFormat="1" ht="56.25" customHeight="1">
      <c r="A142" s="664">
        <v>5</v>
      </c>
      <c r="B142" s="664"/>
      <c r="C142" s="671"/>
      <c r="D142" s="671"/>
      <c r="E142" s="671"/>
      <c r="F142" s="671"/>
      <c r="G142" s="671"/>
      <c r="H142" s="671"/>
      <c r="I142" s="671"/>
      <c r="J142" s="671"/>
      <c r="K142" s="671"/>
      <c r="L142" s="671"/>
      <c r="M142" s="671"/>
      <c r="N142" s="671"/>
      <c r="O142" s="671"/>
      <c r="P142" s="671"/>
      <c r="Q142" s="673"/>
      <c r="R142" s="674"/>
      <c r="S142" s="674"/>
      <c r="T142" s="674"/>
      <c r="U142" s="674"/>
      <c r="V142" s="674"/>
      <c r="W142" s="674"/>
      <c r="X142" s="674"/>
      <c r="Y142" s="674"/>
      <c r="Z142" s="674"/>
      <c r="AA142" s="674"/>
      <c r="AB142" s="674"/>
      <c r="AC142" s="674"/>
      <c r="AD142" s="674"/>
      <c r="AE142" s="674"/>
      <c r="AF142" s="674"/>
      <c r="AG142" s="674"/>
      <c r="AH142" s="674"/>
      <c r="AI142" s="675"/>
      <c r="AJ142" s="477"/>
      <c r="AK142" s="475"/>
      <c r="AL142" s="475"/>
      <c r="AM142" s="317" t="s">
        <v>660</v>
      </c>
      <c r="AN142" s="475"/>
      <c r="AO142" s="475"/>
      <c r="AP142" s="475"/>
      <c r="AQ142" s="317" t="s">
        <v>660</v>
      </c>
      <c r="AR142" s="475"/>
      <c r="AS142" s="475"/>
      <c r="AT142" s="476"/>
      <c r="AU142" s="477"/>
      <c r="AV142" s="475"/>
      <c r="AW142" s="475"/>
      <c r="AX142" s="317" t="s">
        <v>661</v>
      </c>
      <c r="AY142" s="475"/>
      <c r="AZ142" s="475"/>
      <c r="BA142" s="475"/>
      <c r="BB142" s="317" t="s">
        <v>662</v>
      </c>
      <c r="BC142" s="475"/>
      <c r="BD142" s="475"/>
      <c r="BE142" s="476"/>
      <c r="BF142" s="672"/>
      <c r="BG142" s="672"/>
      <c r="BH142" s="672"/>
      <c r="BI142" s="672"/>
      <c r="BJ142" s="672"/>
      <c r="BK142" s="672"/>
      <c r="BL142" s="672"/>
      <c r="BM142" s="672"/>
      <c r="BN142" s="672"/>
      <c r="BO142" s="672"/>
      <c r="BP142" s="672"/>
      <c r="BQ142" s="676"/>
      <c r="BR142" s="677"/>
      <c r="BS142" s="677"/>
      <c r="BT142" s="677"/>
      <c r="BU142" s="677"/>
      <c r="BV142" s="677"/>
      <c r="BW142" s="677"/>
      <c r="BX142" s="677"/>
      <c r="BY142" s="677"/>
      <c r="BZ142" s="677"/>
      <c r="CA142" s="677"/>
      <c r="CB142" s="678"/>
      <c r="CO142" s="305">
        <f t="shared" si="1"/>
        <v>0</v>
      </c>
      <c r="CP142" s="305">
        <f t="shared" si="2"/>
        <v>0</v>
      </c>
      <c r="CQ142" s="305" t="str">
        <f t="shared" si="3"/>
        <v/>
      </c>
      <c r="CR142" s="305" t="str">
        <f t="shared" si="4"/>
        <v/>
      </c>
      <c r="CS142" s="305">
        <f t="shared" si="5"/>
        <v>0</v>
      </c>
      <c r="CT142" s="305">
        <f t="shared" si="6"/>
        <v>0</v>
      </c>
    </row>
    <row r="143" spans="1:105" s="34" customFormat="1" ht="56.25" customHeight="1">
      <c r="A143" s="664">
        <v>6</v>
      </c>
      <c r="B143" s="664"/>
      <c r="C143" s="671"/>
      <c r="D143" s="671"/>
      <c r="E143" s="671"/>
      <c r="F143" s="671"/>
      <c r="G143" s="671"/>
      <c r="H143" s="671"/>
      <c r="I143" s="671"/>
      <c r="J143" s="671"/>
      <c r="K143" s="671"/>
      <c r="L143" s="671"/>
      <c r="M143" s="671"/>
      <c r="N143" s="671"/>
      <c r="O143" s="671"/>
      <c r="P143" s="671"/>
      <c r="Q143" s="673"/>
      <c r="R143" s="674"/>
      <c r="S143" s="674"/>
      <c r="T143" s="674"/>
      <c r="U143" s="674"/>
      <c r="V143" s="674"/>
      <c r="W143" s="674"/>
      <c r="X143" s="674"/>
      <c r="Y143" s="674"/>
      <c r="Z143" s="674"/>
      <c r="AA143" s="674"/>
      <c r="AB143" s="674"/>
      <c r="AC143" s="674"/>
      <c r="AD143" s="674"/>
      <c r="AE143" s="674"/>
      <c r="AF143" s="674"/>
      <c r="AG143" s="674"/>
      <c r="AH143" s="674"/>
      <c r="AI143" s="675"/>
      <c r="AJ143" s="477"/>
      <c r="AK143" s="475"/>
      <c r="AL143" s="475"/>
      <c r="AM143" s="317" t="s">
        <v>660</v>
      </c>
      <c r="AN143" s="475"/>
      <c r="AO143" s="475"/>
      <c r="AP143" s="475"/>
      <c r="AQ143" s="317" t="s">
        <v>660</v>
      </c>
      <c r="AR143" s="475"/>
      <c r="AS143" s="475"/>
      <c r="AT143" s="476"/>
      <c r="AU143" s="477"/>
      <c r="AV143" s="475"/>
      <c r="AW143" s="475"/>
      <c r="AX143" s="317" t="s">
        <v>661</v>
      </c>
      <c r="AY143" s="475"/>
      <c r="AZ143" s="475"/>
      <c r="BA143" s="475"/>
      <c r="BB143" s="317" t="s">
        <v>662</v>
      </c>
      <c r="BC143" s="475"/>
      <c r="BD143" s="475"/>
      <c r="BE143" s="476"/>
      <c r="BF143" s="672"/>
      <c r="BG143" s="672"/>
      <c r="BH143" s="672"/>
      <c r="BI143" s="672"/>
      <c r="BJ143" s="672"/>
      <c r="BK143" s="672"/>
      <c r="BL143" s="672"/>
      <c r="BM143" s="672"/>
      <c r="BN143" s="672"/>
      <c r="BO143" s="672"/>
      <c r="BP143" s="672"/>
      <c r="BQ143" s="676"/>
      <c r="BR143" s="677"/>
      <c r="BS143" s="677"/>
      <c r="BT143" s="677"/>
      <c r="BU143" s="677"/>
      <c r="BV143" s="677"/>
      <c r="BW143" s="677"/>
      <c r="BX143" s="677"/>
      <c r="BY143" s="677"/>
      <c r="BZ143" s="677"/>
      <c r="CA143" s="677"/>
      <c r="CB143" s="678"/>
      <c r="CO143" s="305">
        <f t="shared" si="1"/>
        <v>0</v>
      </c>
      <c r="CP143" s="305">
        <f t="shared" si="2"/>
        <v>0</v>
      </c>
      <c r="CQ143" s="305" t="str">
        <f t="shared" si="3"/>
        <v/>
      </c>
      <c r="CR143" s="305" t="str">
        <f t="shared" si="4"/>
        <v/>
      </c>
      <c r="CS143" s="305">
        <f t="shared" si="5"/>
        <v>0</v>
      </c>
      <c r="CT143" s="305">
        <f t="shared" si="6"/>
        <v>0</v>
      </c>
    </row>
    <row r="144" spans="1:105" s="34" customFormat="1" ht="56.25" customHeight="1">
      <c r="A144" s="664">
        <v>7</v>
      </c>
      <c r="B144" s="664"/>
      <c r="C144" s="671"/>
      <c r="D144" s="671"/>
      <c r="E144" s="671"/>
      <c r="F144" s="671"/>
      <c r="G144" s="671"/>
      <c r="H144" s="671"/>
      <c r="I144" s="671"/>
      <c r="J144" s="671"/>
      <c r="K144" s="671"/>
      <c r="L144" s="671"/>
      <c r="M144" s="671"/>
      <c r="N144" s="671"/>
      <c r="O144" s="671"/>
      <c r="P144" s="671"/>
      <c r="Q144" s="673"/>
      <c r="R144" s="674"/>
      <c r="S144" s="674"/>
      <c r="T144" s="674"/>
      <c r="U144" s="674"/>
      <c r="V144" s="674"/>
      <c r="W144" s="674"/>
      <c r="X144" s="674"/>
      <c r="Y144" s="674"/>
      <c r="Z144" s="674"/>
      <c r="AA144" s="674"/>
      <c r="AB144" s="674"/>
      <c r="AC144" s="674"/>
      <c r="AD144" s="674"/>
      <c r="AE144" s="674"/>
      <c r="AF144" s="674"/>
      <c r="AG144" s="674"/>
      <c r="AH144" s="674"/>
      <c r="AI144" s="675"/>
      <c r="AJ144" s="477"/>
      <c r="AK144" s="475"/>
      <c r="AL144" s="475"/>
      <c r="AM144" s="317" t="s">
        <v>660</v>
      </c>
      <c r="AN144" s="475"/>
      <c r="AO144" s="475"/>
      <c r="AP144" s="475"/>
      <c r="AQ144" s="317" t="s">
        <v>660</v>
      </c>
      <c r="AR144" s="475"/>
      <c r="AS144" s="475"/>
      <c r="AT144" s="476"/>
      <c r="AU144" s="477"/>
      <c r="AV144" s="475"/>
      <c r="AW144" s="475"/>
      <c r="AX144" s="317" t="s">
        <v>661</v>
      </c>
      <c r="AY144" s="475"/>
      <c r="AZ144" s="475"/>
      <c r="BA144" s="475"/>
      <c r="BB144" s="317" t="s">
        <v>662</v>
      </c>
      <c r="BC144" s="475"/>
      <c r="BD144" s="475"/>
      <c r="BE144" s="476"/>
      <c r="BF144" s="672"/>
      <c r="BG144" s="672"/>
      <c r="BH144" s="672"/>
      <c r="BI144" s="672"/>
      <c r="BJ144" s="672"/>
      <c r="BK144" s="672"/>
      <c r="BL144" s="672"/>
      <c r="BM144" s="672"/>
      <c r="BN144" s="672"/>
      <c r="BO144" s="672"/>
      <c r="BP144" s="672"/>
      <c r="BQ144" s="676"/>
      <c r="BR144" s="677"/>
      <c r="BS144" s="677"/>
      <c r="BT144" s="677"/>
      <c r="BU144" s="677"/>
      <c r="BV144" s="677"/>
      <c r="BW144" s="677"/>
      <c r="BX144" s="677"/>
      <c r="BY144" s="677"/>
      <c r="BZ144" s="677"/>
      <c r="CA144" s="677"/>
      <c r="CB144" s="678"/>
      <c r="CO144" s="305">
        <f t="shared" si="1"/>
        <v>0</v>
      </c>
      <c r="CP144" s="305">
        <f t="shared" si="2"/>
        <v>0</v>
      </c>
      <c r="CQ144" s="305" t="str">
        <f t="shared" si="3"/>
        <v/>
      </c>
      <c r="CR144" s="305" t="str">
        <f t="shared" si="4"/>
        <v/>
      </c>
      <c r="CS144" s="305">
        <f t="shared" si="5"/>
        <v>0</v>
      </c>
      <c r="CT144" s="305">
        <f t="shared" si="6"/>
        <v>0</v>
      </c>
    </row>
    <row r="145" spans="1:98" s="34" customFormat="1" ht="56.25" customHeight="1">
      <c r="A145" s="664">
        <v>8</v>
      </c>
      <c r="B145" s="664"/>
      <c r="C145" s="671"/>
      <c r="D145" s="671"/>
      <c r="E145" s="671"/>
      <c r="F145" s="671"/>
      <c r="G145" s="671"/>
      <c r="H145" s="671"/>
      <c r="I145" s="671"/>
      <c r="J145" s="671"/>
      <c r="K145" s="671"/>
      <c r="L145" s="671"/>
      <c r="M145" s="671"/>
      <c r="N145" s="671"/>
      <c r="O145" s="671"/>
      <c r="P145" s="671"/>
      <c r="Q145" s="673"/>
      <c r="R145" s="674"/>
      <c r="S145" s="674"/>
      <c r="T145" s="674"/>
      <c r="U145" s="674"/>
      <c r="V145" s="674"/>
      <c r="W145" s="674"/>
      <c r="X145" s="674"/>
      <c r="Y145" s="674"/>
      <c r="Z145" s="674"/>
      <c r="AA145" s="674"/>
      <c r="AB145" s="674"/>
      <c r="AC145" s="674"/>
      <c r="AD145" s="674"/>
      <c r="AE145" s="674"/>
      <c r="AF145" s="674"/>
      <c r="AG145" s="674"/>
      <c r="AH145" s="674"/>
      <c r="AI145" s="675"/>
      <c r="AJ145" s="477"/>
      <c r="AK145" s="475"/>
      <c r="AL145" s="475"/>
      <c r="AM145" s="317" t="s">
        <v>660</v>
      </c>
      <c r="AN145" s="475"/>
      <c r="AO145" s="475"/>
      <c r="AP145" s="475"/>
      <c r="AQ145" s="317" t="s">
        <v>660</v>
      </c>
      <c r="AR145" s="475"/>
      <c r="AS145" s="475"/>
      <c r="AT145" s="476"/>
      <c r="AU145" s="477"/>
      <c r="AV145" s="475"/>
      <c r="AW145" s="475"/>
      <c r="AX145" s="317" t="s">
        <v>661</v>
      </c>
      <c r="AY145" s="475"/>
      <c r="AZ145" s="475"/>
      <c r="BA145" s="475"/>
      <c r="BB145" s="317" t="s">
        <v>662</v>
      </c>
      <c r="BC145" s="475"/>
      <c r="BD145" s="475"/>
      <c r="BE145" s="476"/>
      <c r="BF145" s="672"/>
      <c r="BG145" s="672"/>
      <c r="BH145" s="672"/>
      <c r="BI145" s="672"/>
      <c r="BJ145" s="672"/>
      <c r="BK145" s="672"/>
      <c r="BL145" s="672"/>
      <c r="BM145" s="672"/>
      <c r="BN145" s="672"/>
      <c r="BO145" s="672"/>
      <c r="BP145" s="672"/>
      <c r="BQ145" s="676"/>
      <c r="BR145" s="677"/>
      <c r="BS145" s="677"/>
      <c r="BT145" s="677"/>
      <c r="BU145" s="677"/>
      <c r="BV145" s="677"/>
      <c r="BW145" s="677"/>
      <c r="BX145" s="677"/>
      <c r="BY145" s="677"/>
      <c r="BZ145" s="677"/>
      <c r="CA145" s="677"/>
      <c r="CB145" s="678"/>
      <c r="CO145" s="305">
        <f t="shared" si="1"/>
        <v>0</v>
      </c>
      <c r="CP145" s="305">
        <f t="shared" si="2"/>
        <v>0</v>
      </c>
      <c r="CQ145" s="305" t="str">
        <f t="shared" si="3"/>
        <v/>
      </c>
      <c r="CR145" s="305" t="str">
        <f t="shared" si="4"/>
        <v/>
      </c>
      <c r="CS145" s="305">
        <f t="shared" si="5"/>
        <v>0</v>
      </c>
      <c r="CT145" s="305">
        <f t="shared" si="6"/>
        <v>0</v>
      </c>
    </row>
    <row r="146" spans="1:98" s="34" customFormat="1" ht="56.25" customHeight="1">
      <c r="A146" s="664">
        <v>9</v>
      </c>
      <c r="B146" s="664"/>
      <c r="C146" s="671"/>
      <c r="D146" s="671"/>
      <c r="E146" s="671"/>
      <c r="F146" s="671"/>
      <c r="G146" s="671"/>
      <c r="H146" s="671"/>
      <c r="I146" s="671"/>
      <c r="J146" s="671"/>
      <c r="K146" s="671"/>
      <c r="L146" s="671"/>
      <c r="M146" s="671"/>
      <c r="N146" s="671"/>
      <c r="O146" s="671"/>
      <c r="P146" s="671"/>
      <c r="Q146" s="673"/>
      <c r="R146" s="674"/>
      <c r="S146" s="674"/>
      <c r="T146" s="674"/>
      <c r="U146" s="674"/>
      <c r="V146" s="674"/>
      <c r="W146" s="674"/>
      <c r="X146" s="674"/>
      <c r="Y146" s="674"/>
      <c r="Z146" s="674"/>
      <c r="AA146" s="674"/>
      <c r="AB146" s="674"/>
      <c r="AC146" s="674"/>
      <c r="AD146" s="674"/>
      <c r="AE146" s="674"/>
      <c r="AF146" s="674"/>
      <c r="AG146" s="674"/>
      <c r="AH146" s="674"/>
      <c r="AI146" s="675"/>
      <c r="AJ146" s="477"/>
      <c r="AK146" s="475"/>
      <c r="AL146" s="475"/>
      <c r="AM146" s="317" t="s">
        <v>660</v>
      </c>
      <c r="AN146" s="475"/>
      <c r="AO146" s="475"/>
      <c r="AP146" s="475"/>
      <c r="AQ146" s="317" t="s">
        <v>660</v>
      </c>
      <c r="AR146" s="475"/>
      <c r="AS146" s="475"/>
      <c r="AT146" s="476"/>
      <c r="AU146" s="477"/>
      <c r="AV146" s="475"/>
      <c r="AW146" s="475"/>
      <c r="AX146" s="317" t="s">
        <v>661</v>
      </c>
      <c r="AY146" s="475"/>
      <c r="AZ146" s="475"/>
      <c r="BA146" s="475"/>
      <c r="BB146" s="317" t="s">
        <v>662</v>
      </c>
      <c r="BC146" s="475"/>
      <c r="BD146" s="475"/>
      <c r="BE146" s="476"/>
      <c r="BF146" s="672"/>
      <c r="BG146" s="672"/>
      <c r="BH146" s="672"/>
      <c r="BI146" s="672"/>
      <c r="BJ146" s="672"/>
      <c r="BK146" s="672"/>
      <c r="BL146" s="672"/>
      <c r="BM146" s="672"/>
      <c r="BN146" s="672"/>
      <c r="BO146" s="672"/>
      <c r="BP146" s="672"/>
      <c r="BQ146" s="676"/>
      <c r="BR146" s="677"/>
      <c r="BS146" s="677"/>
      <c r="BT146" s="677"/>
      <c r="BU146" s="677"/>
      <c r="BV146" s="677"/>
      <c r="BW146" s="677"/>
      <c r="BX146" s="677"/>
      <c r="BY146" s="677"/>
      <c r="BZ146" s="677"/>
      <c r="CA146" s="677"/>
      <c r="CB146" s="678"/>
      <c r="CO146" s="305">
        <f t="shared" si="1"/>
        <v>0</v>
      </c>
      <c r="CP146" s="305">
        <f t="shared" si="2"/>
        <v>0</v>
      </c>
      <c r="CQ146" s="305" t="str">
        <f t="shared" si="3"/>
        <v/>
      </c>
      <c r="CR146" s="305" t="str">
        <f t="shared" si="4"/>
        <v/>
      </c>
      <c r="CS146" s="305">
        <f t="shared" si="5"/>
        <v>0</v>
      </c>
      <c r="CT146" s="305">
        <f t="shared" si="6"/>
        <v>0</v>
      </c>
    </row>
    <row r="147" spans="1:98" s="34" customFormat="1" ht="56.25" customHeight="1">
      <c r="A147" s="664">
        <v>10</v>
      </c>
      <c r="B147" s="664"/>
      <c r="C147" s="671"/>
      <c r="D147" s="671"/>
      <c r="E147" s="671"/>
      <c r="F147" s="671"/>
      <c r="G147" s="671"/>
      <c r="H147" s="671"/>
      <c r="I147" s="671"/>
      <c r="J147" s="671"/>
      <c r="K147" s="671"/>
      <c r="L147" s="671"/>
      <c r="M147" s="671"/>
      <c r="N147" s="671"/>
      <c r="O147" s="671"/>
      <c r="P147" s="671"/>
      <c r="Q147" s="673"/>
      <c r="R147" s="674"/>
      <c r="S147" s="674"/>
      <c r="T147" s="674"/>
      <c r="U147" s="674"/>
      <c r="V147" s="674"/>
      <c r="W147" s="674"/>
      <c r="X147" s="674"/>
      <c r="Y147" s="674"/>
      <c r="Z147" s="674"/>
      <c r="AA147" s="674"/>
      <c r="AB147" s="674"/>
      <c r="AC147" s="674"/>
      <c r="AD147" s="674"/>
      <c r="AE147" s="674"/>
      <c r="AF147" s="674"/>
      <c r="AG147" s="674"/>
      <c r="AH147" s="674"/>
      <c r="AI147" s="675"/>
      <c r="AJ147" s="477"/>
      <c r="AK147" s="475"/>
      <c r="AL147" s="475"/>
      <c r="AM147" s="317" t="s">
        <v>660</v>
      </c>
      <c r="AN147" s="475"/>
      <c r="AO147" s="475"/>
      <c r="AP147" s="475"/>
      <c r="AQ147" s="317" t="s">
        <v>660</v>
      </c>
      <c r="AR147" s="475"/>
      <c r="AS147" s="475"/>
      <c r="AT147" s="476"/>
      <c r="AU147" s="477"/>
      <c r="AV147" s="475"/>
      <c r="AW147" s="475"/>
      <c r="AX147" s="317" t="s">
        <v>661</v>
      </c>
      <c r="AY147" s="475"/>
      <c r="AZ147" s="475"/>
      <c r="BA147" s="475"/>
      <c r="BB147" s="317" t="s">
        <v>662</v>
      </c>
      <c r="BC147" s="475"/>
      <c r="BD147" s="475"/>
      <c r="BE147" s="476"/>
      <c r="BF147" s="672"/>
      <c r="BG147" s="672"/>
      <c r="BH147" s="672"/>
      <c r="BI147" s="672"/>
      <c r="BJ147" s="672"/>
      <c r="BK147" s="672"/>
      <c r="BL147" s="672"/>
      <c r="BM147" s="672"/>
      <c r="BN147" s="672"/>
      <c r="BO147" s="672"/>
      <c r="BP147" s="672"/>
      <c r="BQ147" s="676"/>
      <c r="BR147" s="677"/>
      <c r="BS147" s="677"/>
      <c r="BT147" s="677"/>
      <c r="BU147" s="677"/>
      <c r="BV147" s="677"/>
      <c r="BW147" s="677"/>
      <c r="BX147" s="677"/>
      <c r="BY147" s="677"/>
      <c r="BZ147" s="677"/>
      <c r="CA147" s="677"/>
      <c r="CB147" s="678"/>
      <c r="CO147" s="305">
        <f t="shared" si="1"/>
        <v>0</v>
      </c>
      <c r="CP147" s="305">
        <f t="shared" si="2"/>
        <v>0</v>
      </c>
      <c r="CQ147" s="305" t="str">
        <f t="shared" si="3"/>
        <v/>
      </c>
      <c r="CR147" s="305" t="str">
        <f t="shared" si="4"/>
        <v/>
      </c>
      <c r="CS147" s="305">
        <f t="shared" si="5"/>
        <v>0</v>
      </c>
      <c r="CT147" s="305">
        <f t="shared" si="6"/>
        <v>0</v>
      </c>
    </row>
    <row r="148" spans="1:98" s="34" customFormat="1" ht="56.25" customHeight="1">
      <c r="A148" s="664">
        <v>11</v>
      </c>
      <c r="B148" s="664"/>
      <c r="C148" s="671"/>
      <c r="D148" s="671"/>
      <c r="E148" s="671"/>
      <c r="F148" s="671"/>
      <c r="G148" s="671"/>
      <c r="H148" s="671"/>
      <c r="I148" s="671"/>
      <c r="J148" s="671"/>
      <c r="K148" s="671"/>
      <c r="L148" s="671"/>
      <c r="M148" s="671"/>
      <c r="N148" s="671"/>
      <c r="O148" s="671"/>
      <c r="P148" s="671"/>
      <c r="Q148" s="673"/>
      <c r="R148" s="674"/>
      <c r="S148" s="674"/>
      <c r="T148" s="674"/>
      <c r="U148" s="674"/>
      <c r="V148" s="674"/>
      <c r="W148" s="674"/>
      <c r="X148" s="674"/>
      <c r="Y148" s="674"/>
      <c r="Z148" s="674"/>
      <c r="AA148" s="674"/>
      <c r="AB148" s="674"/>
      <c r="AC148" s="674"/>
      <c r="AD148" s="674"/>
      <c r="AE148" s="674"/>
      <c r="AF148" s="674"/>
      <c r="AG148" s="674"/>
      <c r="AH148" s="674"/>
      <c r="AI148" s="675"/>
      <c r="AJ148" s="477"/>
      <c r="AK148" s="475"/>
      <c r="AL148" s="475"/>
      <c r="AM148" s="317" t="s">
        <v>660</v>
      </c>
      <c r="AN148" s="475"/>
      <c r="AO148" s="475"/>
      <c r="AP148" s="475"/>
      <c r="AQ148" s="317" t="s">
        <v>660</v>
      </c>
      <c r="AR148" s="475"/>
      <c r="AS148" s="475"/>
      <c r="AT148" s="476"/>
      <c r="AU148" s="477"/>
      <c r="AV148" s="475"/>
      <c r="AW148" s="475"/>
      <c r="AX148" s="317" t="s">
        <v>661</v>
      </c>
      <c r="AY148" s="475"/>
      <c r="AZ148" s="475"/>
      <c r="BA148" s="475"/>
      <c r="BB148" s="317" t="s">
        <v>662</v>
      </c>
      <c r="BC148" s="475"/>
      <c r="BD148" s="475"/>
      <c r="BE148" s="476"/>
      <c r="BF148" s="672"/>
      <c r="BG148" s="672"/>
      <c r="BH148" s="672"/>
      <c r="BI148" s="672"/>
      <c r="BJ148" s="672"/>
      <c r="BK148" s="672"/>
      <c r="BL148" s="672"/>
      <c r="BM148" s="672"/>
      <c r="BN148" s="672"/>
      <c r="BO148" s="672"/>
      <c r="BP148" s="672"/>
      <c r="BQ148" s="676"/>
      <c r="BR148" s="677"/>
      <c r="BS148" s="677"/>
      <c r="BT148" s="677"/>
      <c r="BU148" s="677"/>
      <c r="BV148" s="677"/>
      <c r="BW148" s="677"/>
      <c r="BX148" s="677"/>
      <c r="BY148" s="677"/>
      <c r="BZ148" s="677"/>
      <c r="CA148" s="677"/>
      <c r="CB148" s="678"/>
      <c r="CO148" s="305">
        <f t="shared" si="1"/>
        <v>0</v>
      </c>
      <c r="CP148" s="305">
        <f t="shared" si="2"/>
        <v>0</v>
      </c>
      <c r="CQ148" s="305" t="str">
        <f t="shared" si="3"/>
        <v/>
      </c>
      <c r="CR148" s="305" t="str">
        <f t="shared" si="4"/>
        <v/>
      </c>
      <c r="CS148" s="305">
        <f t="shared" si="5"/>
        <v>0</v>
      </c>
      <c r="CT148" s="305">
        <f t="shared" si="6"/>
        <v>0</v>
      </c>
    </row>
    <row r="149" spans="1:98" s="34" customFormat="1" ht="56.25" customHeight="1">
      <c r="A149" s="664">
        <v>12</v>
      </c>
      <c r="B149" s="664"/>
      <c r="C149" s="671"/>
      <c r="D149" s="671"/>
      <c r="E149" s="671"/>
      <c r="F149" s="671"/>
      <c r="G149" s="671"/>
      <c r="H149" s="671"/>
      <c r="I149" s="671"/>
      <c r="J149" s="671"/>
      <c r="K149" s="671"/>
      <c r="L149" s="671"/>
      <c r="M149" s="671"/>
      <c r="N149" s="671"/>
      <c r="O149" s="671"/>
      <c r="P149" s="671"/>
      <c r="Q149" s="673"/>
      <c r="R149" s="674"/>
      <c r="S149" s="674"/>
      <c r="T149" s="674"/>
      <c r="U149" s="674"/>
      <c r="V149" s="674"/>
      <c r="W149" s="674"/>
      <c r="X149" s="674"/>
      <c r="Y149" s="674"/>
      <c r="Z149" s="674"/>
      <c r="AA149" s="674"/>
      <c r="AB149" s="674"/>
      <c r="AC149" s="674"/>
      <c r="AD149" s="674"/>
      <c r="AE149" s="674"/>
      <c r="AF149" s="674"/>
      <c r="AG149" s="674"/>
      <c r="AH149" s="674"/>
      <c r="AI149" s="675"/>
      <c r="AJ149" s="477"/>
      <c r="AK149" s="475"/>
      <c r="AL149" s="475"/>
      <c r="AM149" s="317" t="s">
        <v>660</v>
      </c>
      <c r="AN149" s="475"/>
      <c r="AO149" s="475"/>
      <c r="AP149" s="475"/>
      <c r="AQ149" s="317" t="s">
        <v>660</v>
      </c>
      <c r="AR149" s="475"/>
      <c r="AS149" s="475"/>
      <c r="AT149" s="476"/>
      <c r="AU149" s="477"/>
      <c r="AV149" s="475"/>
      <c r="AW149" s="475"/>
      <c r="AX149" s="317" t="s">
        <v>661</v>
      </c>
      <c r="AY149" s="475"/>
      <c r="AZ149" s="475"/>
      <c r="BA149" s="475"/>
      <c r="BB149" s="317" t="s">
        <v>662</v>
      </c>
      <c r="BC149" s="475"/>
      <c r="BD149" s="475"/>
      <c r="BE149" s="476"/>
      <c r="BF149" s="672"/>
      <c r="BG149" s="672"/>
      <c r="BH149" s="672"/>
      <c r="BI149" s="672"/>
      <c r="BJ149" s="672"/>
      <c r="BK149" s="672"/>
      <c r="BL149" s="672"/>
      <c r="BM149" s="672"/>
      <c r="BN149" s="672"/>
      <c r="BO149" s="672"/>
      <c r="BP149" s="672"/>
      <c r="BQ149" s="676"/>
      <c r="BR149" s="677"/>
      <c r="BS149" s="677"/>
      <c r="BT149" s="677"/>
      <c r="BU149" s="677"/>
      <c r="BV149" s="677"/>
      <c r="BW149" s="677"/>
      <c r="BX149" s="677"/>
      <c r="BY149" s="677"/>
      <c r="BZ149" s="677"/>
      <c r="CA149" s="677"/>
      <c r="CB149" s="678"/>
      <c r="CO149" s="305">
        <f t="shared" si="1"/>
        <v>0</v>
      </c>
      <c r="CP149" s="305">
        <f t="shared" si="2"/>
        <v>0</v>
      </c>
      <c r="CQ149" s="305" t="str">
        <f t="shared" si="3"/>
        <v/>
      </c>
      <c r="CR149" s="305" t="str">
        <f t="shared" si="4"/>
        <v/>
      </c>
      <c r="CS149" s="305">
        <f t="shared" si="5"/>
        <v>0</v>
      </c>
      <c r="CT149" s="305">
        <f t="shared" si="6"/>
        <v>0</v>
      </c>
    </row>
    <row r="150" spans="1:98" s="34" customFormat="1" ht="56.25" customHeight="1">
      <c r="A150" s="664">
        <v>13</v>
      </c>
      <c r="B150" s="664"/>
      <c r="C150" s="671"/>
      <c r="D150" s="671"/>
      <c r="E150" s="671"/>
      <c r="F150" s="671"/>
      <c r="G150" s="671"/>
      <c r="H150" s="671"/>
      <c r="I150" s="671"/>
      <c r="J150" s="671"/>
      <c r="K150" s="671"/>
      <c r="L150" s="671"/>
      <c r="M150" s="671"/>
      <c r="N150" s="671"/>
      <c r="O150" s="671"/>
      <c r="P150" s="671"/>
      <c r="Q150" s="673"/>
      <c r="R150" s="674"/>
      <c r="S150" s="674"/>
      <c r="T150" s="674"/>
      <c r="U150" s="674"/>
      <c r="V150" s="674"/>
      <c r="W150" s="674"/>
      <c r="X150" s="674"/>
      <c r="Y150" s="674"/>
      <c r="Z150" s="674"/>
      <c r="AA150" s="674"/>
      <c r="AB150" s="674"/>
      <c r="AC150" s="674"/>
      <c r="AD150" s="674"/>
      <c r="AE150" s="674"/>
      <c r="AF150" s="674"/>
      <c r="AG150" s="674"/>
      <c r="AH150" s="674"/>
      <c r="AI150" s="675"/>
      <c r="AJ150" s="477"/>
      <c r="AK150" s="475"/>
      <c r="AL150" s="475"/>
      <c r="AM150" s="317" t="s">
        <v>660</v>
      </c>
      <c r="AN150" s="475"/>
      <c r="AO150" s="475"/>
      <c r="AP150" s="475"/>
      <c r="AQ150" s="317" t="s">
        <v>660</v>
      </c>
      <c r="AR150" s="475"/>
      <c r="AS150" s="475"/>
      <c r="AT150" s="476"/>
      <c r="AU150" s="477"/>
      <c r="AV150" s="475"/>
      <c r="AW150" s="475"/>
      <c r="AX150" s="317" t="s">
        <v>661</v>
      </c>
      <c r="AY150" s="475"/>
      <c r="AZ150" s="475"/>
      <c r="BA150" s="475"/>
      <c r="BB150" s="317" t="s">
        <v>662</v>
      </c>
      <c r="BC150" s="475"/>
      <c r="BD150" s="475"/>
      <c r="BE150" s="476"/>
      <c r="BF150" s="672"/>
      <c r="BG150" s="672"/>
      <c r="BH150" s="672"/>
      <c r="BI150" s="672"/>
      <c r="BJ150" s="672"/>
      <c r="BK150" s="672"/>
      <c r="BL150" s="672"/>
      <c r="BM150" s="672"/>
      <c r="BN150" s="672"/>
      <c r="BO150" s="672"/>
      <c r="BP150" s="672"/>
      <c r="BQ150" s="676"/>
      <c r="BR150" s="677"/>
      <c r="BS150" s="677"/>
      <c r="BT150" s="677"/>
      <c r="BU150" s="677"/>
      <c r="BV150" s="677"/>
      <c r="BW150" s="677"/>
      <c r="BX150" s="677"/>
      <c r="BY150" s="677"/>
      <c r="BZ150" s="677"/>
      <c r="CA150" s="677"/>
      <c r="CB150" s="678"/>
      <c r="CO150" s="305">
        <f t="shared" si="1"/>
        <v>0</v>
      </c>
      <c r="CP150" s="305">
        <f t="shared" si="2"/>
        <v>0</v>
      </c>
      <c r="CQ150" s="305" t="str">
        <f t="shared" si="3"/>
        <v/>
      </c>
      <c r="CR150" s="305" t="str">
        <f t="shared" si="4"/>
        <v/>
      </c>
      <c r="CS150" s="305">
        <f t="shared" si="5"/>
        <v>0</v>
      </c>
      <c r="CT150" s="305">
        <f t="shared" si="6"/>
        <v>0</v>
      </c>
    </row>
    <row r="151" spans="1:98" s="34" customFormat="1" ht="56.25" customHeight="1">
      <c r="A151" s="664">
        <v>14</v>
      </c>
      <c r="B151" s="664"/>
      <c r="C151" s="671"/>
      <c r="D151" s="671"/>
      <c r="E151" s="671"/>
      <c r="F151" s="671"/>
      <c r="G151" s="671"/>
      <c r="H151" s="671"/>
      <c r="I151" s="671"/>
      <c r="J151" s="671"/>
      <c r="K151" s="671"/>
      <c r="L151" s="671"/>
      <c r="M151" s="671"/>
      <c r="N151" s="671"/>
      <c r="O151" s="671"/>
      <c r="P151" s="671"/>
      <c r="Q151" s="673"/>
      <c r="R151" s="674"/>
      <c r="S151" s="674"/>
      <c r="T151" s="674"/>
      <c r="U151" s="674"/>
      <c r="V151" s="674"/>
      <c r="W151" s="674"/>
      <c r="X151" s="674"/>
      <c r="Y151" s="674"/>
      <c r="Z151" s="674"/>
      <c r="AA151" s="674"/>
      <c r="AB151" s="674"/>
      <c r="AC151" s="674"/>
      <c r="AD151" s="674"/>
      <c r="AE151" s="674"/>
      <c r="AF151" s="674"/>
      <c r="AG151" s="674"/>
      <c r="AH151" s="674"/>
      <c r="AI151" s="675"/>
      <c r="AJ151" s="477"/>
      <c r="AK151" s="475"/>
      <c r="AL151" s="475"/>
      <c r="AM151" s="317" t="s">
        <v>660</v>
      </c>
      <c r="AN151" s="475"/>
      <c r="AO151" s="475"/>
      <c r="AP151" s="475"/>
      <c r="AQ151" s="317" t="s">
        <v>660</v>
      </c>
      <c r="AR151" s="475"/>
      <c r="AS151" s="475"/>
      <c r="AT151" s="476"/>
      <c r="AU151" s="477"/>
      <c r="AV151" s="475"/>
      <c r="AW151" s="475"/>
      <c r="AX151" s="317" t="s">
        <v>661</v>
      </c>
      <c r="AY151" s="475"/>
      <c r="AZ151" s="475"/>
      <c r="BA151" s="475"/>
      <c r="BB151" s="317" t="s">
        <v>662</v>
      </c>
      <c r="BC151" s="475"/>
      <c r="BD151" s="475"/>
      <c r="BE151" s="476"/>
      <c r="BF151" s="672"/>
      <c r="BG151" s="672"/>
      <c r="BH151" s="672"/>
      <c r="BI151" s="672"/>
      <c r="BJ151" s="672"/>
      <c r="BK151" s="672"/>
      <c r="BL151" s="672"/>
      <c r="BM151" s="672"/>
      <c r="BN151" s="672"/>
      <c r="BO151" s="672"/>
      <c r="BP151" s="672"/>
      <c r="BQ151" s="676"/>
      <c r="BR151" s="677"/>
      <c r="BS151" s="677"/>
      <c r="BT151" s="677"/>
      <c r="BU151" s="677"/>
      <c r="BV151" s="677"/>
      <c r="BW151" s="677"/>
      <c r="BX151" s="677"/>
      <c r="BY151" s="677"/>
      <c r="BZ151" s="677"/>
      <c r="CA151" s="677"/>
      <c r="CB151" s="678"/>
      <c r="CO151" s="305">
        <f t="shared" si="1"/>
        <v>0</v>
      </c>
      <c r="CP151" s="305">
        <f t="shared" si="2"/>
        <v>0</v>
      </c>
      <c r="CQ151" s="305" t="str">
        <f t="shared" si="3"/>
        <v/>
      </c>
      <c r="CR151" s="305" t="str">
        <f t="shared" si="4"/>
        <v/>
      </c>
      <c r="CS151" s="305">
        <f t="shared" si="5"/>
        <v>0</v>
      </c>
      <c r="CT151" s="305">
        <f t="shared" si="6"/>
        <v>0</v>
      </c>
    </row>
    <row r="152" spans="1:98" s="34" customFormat="1" ht="56.25" customHeight="1">
      <c r="A152" s="664">
        <v>15</v>
      </c>
      <c r="B152" s="664"/>
      <c r="C152" s="671"/>
      <c r="D152" s="671"/>
      <c r="E152" s="671"/>
      <c r="F152" s="671"/>
      <c r="G152" s="671"/>
      <c r="H152" s="671"/>
      <c r="I152" s="671"/>
      <c r="J152" s="671"/>
      <c r="K152" s="671"/>
      <c r="L152" s="671"/>
      <c r="M152" s="671"/>
      <c r="N152" s="671"/>
      <c r="O152" s="671"/>
      <c r="P152" s="671"/>
      <c r="Q152" s="673"/>
      <c r="R152" s="674"/>
      <c r="S152" s="674"/>
      <c r="T152" s="674"/>
      <c r="U152" s="674"/>
      <c r="V152" s="674"/>
      <c r="W152" s="674"/>
      <c r="X152" s="674"/>
      <c r="Y152" s="674"/>
      <c r="Z152" s="674"/>
      <c r="AA152" s="674"/>
      <c r="AB152" s="674"/>
      <c r="AC152" s="674"/>
      <c r="AD152" s="674"/>
      <c r="AE152" s="674"/>
      <c r="AF152" s="674"/>
      <c r="AG152" s="674"/>
      <c r="AH152" s="674"/>
      <c r="AI152" s="675"/>
      <c r="AJ152" s="477"/>
      <c r="AK152" s="475"/>
      <c r="AL152" s="475"/>
      <c r="AM152" s="317" t="s">
        <v>660</v>
      </c>
      <c r="AN152" s="475"/>
      <c r="AO152" s="475"/>
      <c r="AP152" s="475"/>
      <c r="AQ152" s="317" t="s">
        <v>660</v>
      </c>
      <c r="AR152" s="475"/>
      <c r="AS152" s="475"/>
      <c r="AT152" s="476"/>
      <c r="AU152" s="477"/>
      <c r="AV152" s="475"/>
      <c r="AW152" s="475"/>
      <c r="AX152" s="317" t="s">
        <v>661</v>
      </c>
      <c r="AY152" s="475"/>
      <c r="AZ152" s="475"/>
      <c r="BA152" s="475"/>
      <c r="BB152" s="317" t="s">
        <v>662</v>
      </c>
      <c r="BC152" s="475"/>
      <c r="BD152" s="475"/>
      <c r="BE152" s="476"/>
      <c r="BF152" s="672"/>
      <c r="BG152" s="672"/>
      <c r="BH152" s="672"/>
      <c r="BI152" s="672"/>
      <c r="BJ152" s="672"/>
      <c r="BK152" s="672"/>
      <c r="BL152" s="672"/>
      <c r="BM152" s="672"/>
      <c r="BN152" s="672"/>
      <c r="BO152" s="672"/>
      <c r="BP152" s="672"/>
      <c r="BQ152" s="676"/>
      <c r="BR152" s="677"/>
      <c r="BS152" s="677"/>
      <c r="BT152" s="677"/>
      <c r="BU152" s="677"/>
      <c r="BV152" s="677"/>
      <c r="BW152" s="677"/>
      <c r="BX152" s="677"/>
      <c r="BY152" s="677"/>
      <c r="BZ152" s="677"/>
      <c r="CA152" s="677"/>
      <c r="CB152" s="678"/>
      <c r="CO152" s="305">
        <f t="shared" si="1"/>
        <v>0</v>
      </c>
      <c r="CP152" s="305">
        <f t="shared" si="2"/>
        <v>0</v>
      </c>
      <c r="CQ152" s="305" t="str">
        <f t="shared" si="3"/>
        <v/>
      </c>
      <c r="CR152" s="305" t="str">
        <f t="shared" si="4"/>
        <v/>
      </c>
      <c r="CS152" s="305">
        <f t="shared" si="5"/>
        <v>0</v>
      </c>
      <c r="CT152" s="305">
        <f t="shared" si="6"/>
        <v>0</v>
      </c>
    </row>
    <row r="153" spans="1:98" s="34" customFormat="1" ht="56.25" customHeight="1">
      <c r="A153" s="664">
        <v>16</v>
      </c>
      <c r="B153" s="664"/>
      <c r="C153" s="671"/>
      <c r="D153" s="671"/>
      <c r="E153" s="671"/>
      <c r="F153" s="671"/>
      <c r="G153" s="671"/>
      <c r="H153" s="671"/>
      <c r="I153" s="671"/>
      <c r="J153" s="671"/>
      <c r="K153" s="671"/>
      <c r="L153" s="671"/>
      <c r="M153" s="671"/>
      <c r="N153" s="671"/>
      <c r="O153" s="671"/>
      <c r="P153" s="671"/>
      <c r="Q153" s="673"/>
      <c r="R153" s="674"/>
      <c r="S153" s="674"/>
      <c r="T153" s="674"/>
      <c r="U153" s="674"/>
      <c r="V153" s="674"/>
      <c r="W153" s="674"/>
      <c r="X153" s="674"/>
      <c r="Y153" s="674"/>
      <c r="Z153" s="674"/>
      <c r="AA153" s="674"/>
      <c r="AB153" s="674"/>
      <c r="AC153" s="674"/>
      <c r="AD153" s="674"/>
      <c r="AE153" s="674"/>
      <c r="AF153" s="674"/>
      <c r="AG153" s="674"/>
      <c r="AH153" s="674"/>
      <c r="AI153" s="675"/>
      <c r="AJ153" s="477"/>
      <c r="AK153" s="475"/>
      <c r="AL153" s="475"/>
      <c r="AM153" s="317" t="s">
        <v>660</v>
      </c>
      <c r="AN153" s="475"/>
      <c r="AO153" s="475"/>
      <c r="AP153" s="475"/>
      <c r="AQ153" s="317" t="s">
        <v>660</v>
      </c>
      <c r="AR153" s="475"/>
      <c r="AS153" s="475"/>
      <c r="AT153" s="476"/>
      <c r="AU153" s="477"/>
      <c r="AV153" s="475"/>
      <c r="AW153" s="475"/>
      <c r="AX153" s="317" t="s">
        <v>661</v>
      </c>
      <c r="AY153" s="475"/>
      <c r="AZ153" s="475"/>
      <c r="BA153" s="475"/>
      <c r="BB153" s="317" t="s">
        <v>662</v>
      </c>
      <c r="BC153" s="475"/>
      <c r="BD153" s="475"/>
      <c r="BE153" s="476"/>
      <c r="BF153" s="672"/>
      <c r="BG153" s="672"/>
      <c r="BH153" s="672"/>
      <c r="BI153" s="672"/>
      <c r="BJ153" s="672"/>
      <c r="BK153" s="672"/>
      <c r="BL153" s="672"/>
      <c r="BM153" s="672"/>
      <c r="BN153" s="672"/>
      <c r="BO153" s="672"/>
      <c r="BP153" s="672"/>
      <c r="BQ153" s="676"/>
      <c r="BR153" s="677"/>
      <c r="BS153" s="677"/>
      <c r="BT153" s="677"/>
      <c r="BU153" s="677"/>
      <c r="BV153" s="677"/>
      <c r="BW153" s="677"/>
      <c r="BX153" s="677"/>
      <c r="BY153" s="677"/>
      <c r="BZ153" s="677"/>
      <c r="CA153" s="677"/>
      <c r="CB153" s="678"/>
      <c r="CO153" s="305">
        <f t="shared" si="1"/>
        <v>0</v>
      </c>
      <c r="CP153" s="305">
        <f t="shared" si="2"/>
        <v>0</v>
      </c>
      <c r="CQ153" s="305" t="str">
        <f t="shared" si="3"/>
        <v/>
      </c>
      <c r="CR153" s="305" t="str">
        <f t="shared" si="4"/>
        <v/>
      </c>
      <c r="CS153" s="305">
        <f t="shared" si="5"/>
        <v>0</v>
      </c>
      <c r="CT153" s="305">
        <f t="shared" si="6"/>
        <v>0</v>
      </c>
    </row>
    <row r="154" spans="1:98" s="34" customFormat="1" ht="56.25" customHeight="1">
      <c r="A154" s="664">
        <v>17</v>
      </c>
      <c r="B154" s="664"/>
      <c r="C154" s="671"/>
      <c r="D154" s="671"/>
      <c r="E154" s="671"/>
      <c r="F154" s="671"/>
      <c r="G154" s="671"/>
      <c r="H154" s="671"/>
      <c r="I154" s="671"/>
      <c r="J154" s="671"/>
      <c r="K154" s="671"/>
      <c r="L154" s="671"/>
      <c r="M154" s="671"/>
      <c r="N154" s="671"/>
      <c r="O154" s="671"/>
      <c r="P154" s="671"/>
      <c r="Q154" s="673"/>
      <c r="R154" s="674"/>
      <c r="S154" s="674"/>
      <c r="T154" s="674"/>
      <c r="U154" s="674"/>
      <c r="V154" s="674"/>
      <c r="W154" s="674"/>
      <c r="X154" s="674"/>
      <c r="Y154" s="674"/>
      <c r="Z154" s="674"/>
      <c r="AA154" s="674"/>
      <c r="AB154" s="674"/>
      <c r="AC154" s="674"/>
      <c r="AD154" s="674"/>
      <c r="AE154" s="674"/>
      <c r="AF154" s="674"/>
      <c r="AG154" s="674"/>
      <c r="AH154" s="674"/>
      <c r="AI154" s="675"/>
      <c r="AJ154" s="477"/>
      <c r="AK154" s="475"/>
      <c r="AL154" s="475"/>
      <c r="AM154" s="317" t="s">
        <v>660</v>
      </c>
      <c r="AN154" s="475"/>
      <c r="AO154" s="475"/>
      <c r="AP154" s="475"/>
      <c r="AQ154" s="317" t="s">
        <v>660</v>
      </c>
      <c r="AR154" s="475"/>
      <c r="AS154" s="475"/>
      <c r="AT154" s="476"/>
      <c r="AU154" s="477"/>
      <c r="AV154" s="475"/>
      <c r="AW154" s="475"/>
      <c r="AX154" s="317" t="s">
        <v>661</v>
      </c>
      <c r="AY154" s="475"/>
      <c r="AZ154" s="475"/>
      <c r="BA154" s="475"/>
      <c r="BB154" s="317" t="s">
        <v>662</v>
      </c>
      <c r="BC154" s="475"/>
      <c r="BD154" s="475"/>
      <c r="BE154" s="476"/>
      <c r="BF154" s="672"/>
      <c r="BG154" s="672"/>
      <c r="BH154" s="672"/>
      <c r="BI154" s="672"/>
      <c r="BJ154" s="672"/>
      <c r="BK154" s="672"/>
      <c r="BL154" s="672"/>
      <c r="BM154" s="672"/>
      <c r="BN154" s="672"/>
      <c r="BO154" s="672"/>
      <c r="BP154" s="672"/>
      <c r="BQ154" s="676"/>
      <c r="BR154" s="677"/>
      <c r="BS154" s="677"/>
      <c r="BT154" s="677"/>
      <c r="BU154" s="677"/>
      <c r="BV154" s="677"/>
      <c r="BW154" s="677"/>
      <c r="BX154" s="677"/>
      <c r="BY154" s="677"/>
      <c r="BZ154" s="677"/>
      <c r="CA154" s="677"/>
      <c r="CB154" s="678"/>
      <c r="CO154" s="305">
        <f t="shared" si="1"/>
        <v>0</v>
      </c>
      <c r="CP154" s="305">
        <f t="shared" si="2"/>
        <v>0</v>
      </c>
      <c r="CQ154" s="305" t="str">
        <f t="shared" si="3"/>
        <v/>
      </c>
      <c r="CR154" s="305" t="str">
        <f t="shared" si="4"/>
        <v/>
      </c>
      <c r="CS154" s="305">
        <f t="shared" si="5"/>
        <v>0</v>
      </c>
      <c r="CT154" s="305">
        <f t="shared" si="6"/>
        <v>0</v>
      </c>
    </row>
    <row r="155" spans="1:98" s="34" customFormat="1" ht="56.25" customHeight="1">
      <c r="A155" s="664">
        <v>18</v>
      </c>
      <c r="B155" s="664"/>
      <c r="C155" s="671"/>
      <c r="D155" s="671"/>
      <c r="E155" s="671"/>
      <c r="F155" s="671"/>
      <c r="G155" s="671"/>
      <c r="H155" s="671"/>
      <c r="I155" s="671"/>
      <c r="J155" s="671"/>
      <c r="K155" s="671"/>
      <c r="L155" s="671"/>
      <c r="M155" s="671"/>
      <c r="N155" s="671"/>
      <c r="O155" s="671"/>
      <c r="P155" s="671"/>
      <c r="Q155" s="673"/>
      <c r="R155" s="674"/>
      <c r="S155" s="674"/>
      <c r="T155" s="674"/>
      <c r="U155" s="674"/>
      <c r="V155" s="674"/>
      <c r="W155" s="674"/>
      <c r="X155" s="674"/>
      <c r="Y155" s="674"/>
      <c r="Z155" s="674"/>
      <c r="AA155" s="674"/>
      <c r="AB155" s="674"/>
      <c r="AC155" s="674"/>
      <c r="AD155" s="674"/>
      <c r="AE155" s="674"/>
      <c r="AF155" s="674"/>
      <c r="AG155" s="674"/>
      <c r="AH155" s="674"/>
      <c r="AI155" s="675"/>
      <c r="AJ155" s="477"/>
      <c r="AK155" s="475"/>
      <c r="AL155" s="475"/>
      <c r="AM155" s="317" t="s">
        <v>660</v>
      </c>
      <c r="AN155" s="475"/>
      <c r="AO155" s="475"/>
      <c r="AP155" s="475"/>
      <c r="AQ155" s="317" t="s">
        <v>660</v>
      </c>
      <c r="AR155" s="475"/>
      <c r="AS155" s="475"/>
      <c r="AT155" s="476"/>
      <c r="AU155" s="477"/>
      <c r="AV155" s="475"/>
      <c r="AW155" s="475"/>
      <c r="AX155" s="317" t="s">
        <v>661</v>
      </c>
      <c r="AY155" s="475"/>
      <c r="AZ155" s="475"/>
      <c r="BA155" s="475"/>
      <c r="BB155" s="317" t="s">
        <v>662</v>
      </c>
      <c r="BC155" s="475"/>
      <c r="BD155" s="475"/>
      <c r="BE155" s="476"/>
      <c r="BF155" s="672"/>
      <c r="BG155" s="672"/>
      <c r="BH155" s="672"/>
      <c r="BI155" s="672"/>
      <c r="BJ155" s="672"/>
      <c r="BK155" s="672"/>
      <c r="BL155" s="672"/>
      <c r="BM155" s="672"/>
      <c r="BN155" s="672"/>
      <c r="BO155" s="672"/>
      <c r="BP155" s="672"/>
      <c r="BQ155" s="676"/>
      <c r="BR155" s="677"/>
      <c r="BS155" s="677"/>
      <c r="BT155" s="677"/>
      <c r="BU155" s="677"/>
      <c r="BV155" s="677"/>
      <c r="BW155" s="677"/>
      <c r="BX155" s="677"/>
      <c r="BY155" s="677"/>
      <c r="BZ155" s="677"/>
      <c r="CA155" s="677"/>
      <c r="CB155" s="678"/>
      <c r="CO155" s="305">
        <f t="shared" si="1"/>
        <v>0</v>
      </c>
      <c r="CP155" s="305">
        <f t="shared" si="2"/>
        <v>0</v>
      </c>
      <c r="CQ155" s="305" t="str">
        <f t="shared" si="3"/>
        <v/>
      </c>
      <c r="CR155" s="305" t="str">
        <f t="shared" si="4"/>
        <v/>
      </c>
      <c r="CS155" s="305">
        <f t="shared" si="5"/>
        <v>0</v>
      </c>
      <c r="CT155" s="305">
        <f t="shared" si="6"/>
        <v>0</v>
      </c>
    </row>
    <row r="156" spans="1:98" s="34" customFormat="1" ht="56.25" customHeight="1">
      <c r="A156" s="664">
        <v>19</v>
      </c>
      <c r="B156" s="664"/>
      <c r="C156" s="671"/>
      <c r="D156" s="671"/>
      <c r="E156" s="671"/>
      <c r="F156" s="671"/>
      <c r="G156" s="671"/>
      <c r="H156" s="671"/>
      <c r="I156" s="671"/>
      <c r="J156" s="671"/>
      <c r="K156" s="671"/>
      <c r="L156" s="671"/>
      <c r="M156" s="671"/>
      <c r="N156" s="671"/>
      <c r="O156" s="671"/>
      <c r="P156" s="671"/>
      <c r="Q156" s="673"/>
      <c r="R156" s="674"/>
      <c r="S156" s="674"/>
      <c r="T156" s="674"/>
      <c r="U156" s="674"/>
      <c r="V156" s="674"/>
      <c r="W156" s="674"/>
      <c r="X156" s="674"/>
      <c r="Y156" s="674"/>
      <c r="Z156" s="674"/>
      <c r="AA156" s="674"/>
      <c r="AB156" s="674"/>
      <c r="AC156" s="674"/>
      <c r="AD156" s="674"/>
      <c r="AE156" s="674"/>
      <c r="AF156" s="674"/>
      <c r="AG156" s="674"/>
      <c r="AH156" s="674"/>
      <c r="AI156" s="675"/>
      <c r="AJ156" s="477"/>
      <c r="AK156" s="475"/>
      <c r="AL156" s="475"/>
      <c r="AM156" s="317" t="s">
        <v>660</v>
      </c>
      <c r="AN156" s="475"/>
      <c r="AO156" s="475"/>
      <c r="AP156" s="475"/>
      <c r="AQ156" s="317" t="s">
        <v>660</v>
      </c>
      <c r="AR156" s="475"/>
      <c r="AS156" s="475"/>
      <c r="AT156" s="476"/>
      <c r="AU156" s="477"/>
      <c r="AV156" s="475"/>
      <c r="AW156" s="475"/>
      <c r="AX156" s="317" t="s">
        <v>661</v>
      </c>
      <c r="AY156" s="475"/>
      <c r="AZ156" s="475"/>
      <c r="BA156" s="475"/>
      <c r="BB156" s="317" t="s">
        <v>662</v>
      </c>
      <c r="BC156" s="475"/>
      <c r="BD156" s="475"/>
      <c r="BE156" s="476"/>
      <c r="BF156" s="672"/>
      <c r="BG156" s="672"/>
      <c r="BH156" s="672"/>
      <c r="BI156" s="672"/>
      <c r="BJ156" s="672"/>
      <c r="BK156" s="672"/>
      <c r="BL156" s="672"/>
      <c r="BM156" s="672"/>
      <c r="BN156" s="672"/>
      <c r="BO156" s="672"/>
      <c r="BP156" s="672"/>
      <c r="BQ156" s="676"/>
      <c r="BR156" s="677"/>
      <c r="BS156" s="677"/>
      <c r="BT156" s="677"/>
      <c r="BU156" s="677"/>
      <c r="BV156" s="677"/>
      <c r="BW156" s="677"/>
      <c r="BX156" s="677"/>
      <c r="BY156" s="677"/>
      <c r="BZ156" s="677"/>
      <c r="CA156" s="677"/>
      <c r="CB156" s="678"/>
      <c r="CO156" s="305">
        <f t="shared" si="1"/>
        <v>0</v>
      </c>
      <c r="CP156" s="305">
        <f t="shared" si="2"/>
        <v>0</v>
      </c>
      <c r="CQ156" s="305" t="str">
        <f t="shared" si="3"/>
        <v/>
      </c>
      <c r="CR156" s="305" t="str">
        <f t="shared" si="4"/>
        <v/>
      </c>
      <c r="CS156" s="305">
        <f t="shared" si="5"/>
        <v>0</v>
      </c>
      <c r="CT156" s="305">
        <f t="shared" si="6"/>
        <v>0</v>
      </c>
    </row>
    <row r="157" spans="1:98" s="34" customFormat="1" ht="56.25" customHeight="1">
      <c r="A157" s="664">
        <v>20</v>
      </c>
      <c r="B157" s="664"/>
      <c r="C157" s="671"/>
      <c r="D157" s="671"/>
      <c r="E157" s="671"/>
      <c r="F157" s="671"/>
      <c r="G157" s="671"/>
      <c r="H157" s="671"/>
      <c r="I157" s="671"/>
      <c r="J157" s="671"/>
      <c r="K157" s="671"/>
      <c r="L157" s="671"/>
      <c r="M157" s="671"/>
      <c r="N157" s="671"/>
      <c r="O157" s="671"/>
      <c r="P157" s="671"/>
      <c r="Q157" s="673"/>
      <c r="R157" s="674"/>
      <c r="S157" s="674"/>
      <c r="T157" s="674"/>
      <c r="U157" s="674"/>
      <c r="V157" s="674"/>
      <c r="W157" s="674"/>
      <c r="X157" s="674"/>
      <c r="Y157" s="674"/>
      <c r="Z157" s="674"/>
      <c r="AA157" s="674"/>
      <c r="AB157" s="674"/>
      <c r="AC157" s="674"/>
      <c r="AD157" s="674"/>
      <c r="AE157" s="674"/>
      <c r="AF157" s="674"/>
      <c r="AG157" s="674"/>
      <c r="AH157" s="674"/>
      <c r="AI157" s="675"/>
      <c r="AJ157" s="477"/>
      <c r="AK157" s="475"/>
      <c r="AL157" s="475"/>
      <c r="AM157" s="317" t="s">
        <v>660</v>
      </c>
      <c r="AN157" s="475"/>
      <c r="AO157" s="475"/>
      <c r="AP157" s="475"/>
      <c r="AQ157" s="317" t="s">
        <v>660</v>
      </c>
      <c r="AR157" s="475"/>
      <c r="AS157" s="475"/>
      <c r="AT157" s="476"/>
      <c r="AU157" s="477"/>
      <c r="AV157" s="475"/>
      <c r="AW157" s="475"/>
      <c r="AX157" s="317" t="s">
        <v>661</v>
      </c>
      <c r="AY157" s="475"/>
      <c r="AZ157" s="475"/>
      <c r="BA157" s="475"/>
      <c r="BB157" s="317" t="s">
        <v>662</v>
      </c>
      <c r="BC157" s="475"/>
      <c r="BD157" s="475"/>
      <c r="BE157" s="476"/>
      <c r="BF157" s="672"/>
      <c r="BG157" s="672"/>
      <c r="BH157" s="672"/>
      <c r="BI157" s="672"/>
      <c r="BJ157" s="672"/>
      <c r="BK157" s="672"/>
      <c r="BL157" s="672"/>
      <c r="BM157" s="672"/>
      <c r="BN157" s="672"/>
      <c r="BO157" s="672"/>
      <c r="BP157" s="672"/>
      <c r="BQ157" s="676"/>
      <c r="BR157" s="677"/>
      <c r="BS157" s="677"/>
      <c r="BT157" s="677"/>
      <c r="BU157" s="677"/>
      <c r="BV157" s="677"/>
      <c r="BW157" s="677"/>
      <c r="BX157" s="677"/>
      <c r="BY157" s="677"/>
      <c r="BZ157" s="677"/>
      <c r="CA157" s="677"/>
      <c r="CB157" s="678"/>
      <c r="CO157" s="305">
        <f t="shared" si="1"/>
        <v>0</v>
      </c>
      <c r="CP157" s="305">
        <f t="shared" si="2"/>
        <v>0</v>
      </c>
      <c r="CQ157" s="305" t="str">
        <f t="shared" si="3"/>
        <v/>
      </c>
      <c r="CR157" s="305" t="str">
        <f t="shared" si="4"/>
        <v/>
      </c>
      <c r="CS157" s="305">
        <f t="shared" si="5"/>
        <v>0</v>
      </c>
      <c r="CT157" s="305">
        <f t="shared" si="6"/>
        <v>0</v>
      </c>
    </row>
    <row r="158" spans="1:98" s="34" customFormat="1" ht="56.25" customHeight="1">
      <c r="A158" s="664">
        <v>21</v>
      </c>
      <c r="B158" s="664"/>
      <c r="C158" s="671"/>
      <c r="D158" s="671"/>
      <c r="E158" s="671"/>
      <c r="F158" s="671"/>
      <c r="G158" s="671"/>
      <c r="H158" s="671"/>
      <c r="I158" s="671"/>
      <c r="J158" s="671"/>
      <c r="K158" s="671"/>
      <c r="L158" s="671"/>
      <c r="M158" s="671"/>
      <c r="N158" s="671"/>
      <c r="O158" s="671"/>
      <c r="P158" s="671"/>
      <c r="Q158" s="673"/>
      <c r="R158" s="674"/>
      <c r="S158" s="674"/>
      <c r="T158" s="674"/>
      <c r="U158" s="674"/>
      <c r="V158" s="674"/>
      <c r="W158" s="674"/>
      <c r="X158" s="674"/>
      <c r="Y158" s="674"/>
      <c r="Z158" s="674"/>
      <c r="AA158" s="674"/>
      <c r="AB158" s="674"/>
      <c r="AC158" s="674"/>
      <c r="AD158" s="674"/>
      <c r="AE158" s="674"/>
      <c r="AF158" s="674"/>
      <c r="AG158" s="674"/>
      <c r="AH158" s="674"/>
      <c r="AI158" s="675"/>
      <c r="AJ158" s="477"/>
      <c r="AK158" s="475"/>
      <c r="AL158" s="475"/>
      <c r="AM158" s="317" t="s">
        <v>660</v>
      </c>
      <c r="AN158" s="475"/>
      <c r="AO158" s="475"/>
      <c r="AP158" s="475"/>
      <c r="AQ158" s="317" t="s">
        <v>660</v>
      </c>
      <c r="AR158" s="475"/>
      <c r="AS158" s="475"/>
      <c r="AT158" s="476"/>
      <c r="AU158" s="477"/>
      <c r="AV158" s="475"/>
      <c r="AW158" s="475"/>
      <c r="AX158" s="317" t="s">
        <v>661</v>
      </c>
      <c r="AY158" s="475"/>
      <c r="AZ158" s="475"/>
      <c r="BA158" s="475"/>
      <c r="BB158" s="317" t="s">
        <v>662</v>
      </c>
      <c r="BC158" s="475"/>
      <c r="BD158" s="475"/>
      <c r="BE158" s="476"/>
      <c r="BF158" s="672"/>
      <c r="BG158" s="672"/>
      <c r="BH158" s="672"/>
      <c r="BI158" s="672"/>
      <c r="BJ158" s="672"/>
      <c r="BK158" s="672"/>
      <c r="BL158" s="672"/>
      <c r="BM158" s="672"/>
      <c r="BN158" s="672"/>
      <c r="BO158" s="672"/>
      <c r="BP158" s="672"/>
      <c r="BQ158" s="676"/>
      <c r="BR158" s="677"/>
      <c r="BS158" s="677"/>
      <c r="BT158" s="677"/>
      <c r="BU158" s="677"/>
      <c r="BV158" s="677"/>
      <c r="BW158" s="677"/>
      <c r="BX158" s="677"/>
      <c r="BY158" s="677"/>
      <c r="BZ158" s="677"/>
      <c r="CA158" s="677"/>
      <c r="CB158" s="678"/>
      <c r="CO158" s="305">
        <f t="shared" si="1"/>
        <v>0</v>
      </c>
      <c r="CP158" s="305">
        <f t="shared" si="2"/>
        <v>0</v>
      </c>
      <c r="CQ158" s="305" t="str">
        <f t="shared" si="3"/>
        <v/>
      </c>
      <c r="CR158" s="305" t="str">
        <f t="shared" si="4"/>
        <v/>
      </c>
      <c r="CS158" s="305">
        <f t="shared" si="5"/>
        <v>0</v>
      </c>
      <c r="CT158" s="305">
        <f t="shared" si="6"/>
        <v>0</v>
      </c>
    </row>
    <row r="159" spans="1:98" s="34" customFormat="1" ht="56.25" customHeight="1">
      <c r="A159" s="664">
        <v>22</v>
      </c>
      <c r="B159" s="664"/>
      <c r="C159" s="671"/>
      <c r="D159" s="671"/>
      <c r="E159" s="671"/>
      <c r="F159" s="671"/>
      <c r="G159" s="671"/>
      <c r="H159" s="671"/>
      <c r="I159" s="671"/>
      <c r="J159" s="671"/>
      <c r="K159" s="671"/>
      <c r="L159" s="671"/>
      <c r="M159" s="671"/>
      <c r="N159" s="671"/>
      <c r="O159" s="671"/>
      <c r="P159" s="671"/>
      <c r="Q159" s="673"/>
      <c r="R159" s="674"/>
      <c r="S159" s="674"/>
      <c r="T159" s="674"/>
      <c r="U159" s="674"/>
      <c r="V159" s="674"/>
      <c r="W159" s="674"/>
      <c r="X159" s="674"/>
      <c r="Y159" s="674"/>
      <c r="Z159" s="674"/>
      <c r="AA159" s="674"/>
      <c r="AB159" s="674"/>
      <c r="AC159" s="674"/>
      <c r="AD159" s="674"/>
      <c r="AE159" s="674"/>
      <c r="AF159" s="674"/>
      <c r="AG159" s="674"/>
      <c r="AH159" s="674"/>
      <c r="AI159" s="675"/>
      <c r="AJ159" s="477"/>
      <c r="AK159" s="475"/>
      <c r="AL159" s="475"/>
      <c r="AM159" s="317" t="s">
        <v>660</v>
      </c>
      <c r="AN159" s="475"/>
      <c r="AO159" s="475"/>
      <c r="AP159" s="475"/>
      <c r="AQ159" s="317" t="s">
        <v>660</v>
      </c>
      <c r="AR159" s="475"/>
      <c r="AS159" s="475"/>
      <c r="AT159" s="476"/>
      <c r="AU159" s="477"/>
      <c r="AV159" s="475"/>
      <c r="AW159" s="475"/>
      <c r="AX159" s="317" t="s">
        <v>661</v>
      </c>
      <c r="AY159" s="475"/>
      <c r="AZ159" s="475"/>
      <c r="BA159" s="475"/>
      <c r="BB159" s="317" t="s">
        <v>662</v>
      </c>
      <c r="BC159" s="475"/>
      <c r="BD159" s="475"/>
      <c r="BE159" s="476"/>
      <c r="BF159" s="672"/>
      <c r="BG159" s="672"/>
      <c r="BH159" s="672"/>
      <c r="BI159" s="672"/>
      <c r="BJ159" s="672"/>
      <c r="BK159" s="672"/>
      <c r="BL159" s="672"/>
      <c r="BM159" s="672"/>
      <c r="BN159" s="672"/>
      <c r="BO159" s="672"/>
      <c r="BP159" s="672"/>
      <c r="BQ159" s="676"/>
      <c r="BR159" s="677"/>
      <c r="BS159" s="677"/>
      <c r="BT159" s="677"/>
      <c r="BU159" s="677"/>
      <c r="BV159" s="677"/>
      <c r="BW159" s="677"/>
      <c r="BX159" s="677"/>
      <c r="BY159" s="677"/>
      <c r="BZ159" s="677"/>
      <c r="CA159" s="677"/>
      <c r="CB159" s="678"/>
      <c r="CO159" s="305">
        <f t="shared" si="1"/>
        <v>0</v>
      </c>
      <c r="CP159" s="305">
        <f t="shared" si="2"/>
        <v>0</v>
      </c>
      <c r="CQ159" s="305" t="str">
        <f t="shared" si="3"/>
        <v/>
      </c>
      <c r="CR159" s="305" t="str">
        <f t="shared" si="4"/>
        <v/>
      </c>
      <c r="CS159" s="305">
        <f t="shared" si="5"/>
        <v>0</v>
      </c>
      <c r="CT159" s="305">
        <f t="shared" si="6"/>
        <v>0</v>
      </c>
    </row>
    <row r="160" spans="1:98" s="34" customFormat="1" ht="56.25" customHeight="1">
      <c r="A160" s="664">
        <v>23</v>
      </c>
      <c r="B160" s="664"/>
      <c r="C160" s="671"/>
      <c r="D160" s="671"/>
      <c r="E160" s="671"/>
      <c r="F160" s="671"/>
      <c r="G160" s="671"/>
      <c r="H160" s="671"/>
      <c r="I160" s="671"/>
      <c r="J160" s="671"/>
      <c r="K160" s="671"/>
      <c r="L160" s="671"/>
      <c r="M160" s="671"/>
      <c r="N160" s="671"/>
      <c r="O160" s="671"/>
      <c r="P160" s="671"/>
      <c r="Q160" s="673"/>
      <c r="R160" s="674"/>
      <c r="S160" s="674"/>
      <c r="T160" s="674"/>
      <c r="U160" s="674"/>
      <c r="V160" s="674"/>
      <c r="W160" s="674"/>
      <c r="X160" s="674"/>
      <c r="Y160" s="674"/>
      <c r="Z160" s="674"/>
      <c r="AA160" s="674"/>
      <c r="AB160" s="674"/>
      <c r="AC160" s="674"/>
      <c r="AD160" s="674"/>
      <c r="AE160" s="674"/>
      <c r="AF160" s="674"/>
      <c r="AG160" s="674"/>
      <c r="AH160" s="674"/>
      <c r="AI160" s="675"/>
      <c r="AJ160" s="477"/>
      <c r="AK160" s="475"/>
      <c r="AL160" s="475"/>
      <c r="AM160" s="317" t="s">
        <v>660</v>
      </c>
      <c r="AN160" s="475"/>
      <c r="AO160" s="475"/>
      <c r="AP160" s="475"/>
      <c r="AQ160" s="317" t="s">
        <v>660</v>
      </c>
      <c r="AR160" s="475"/>
      <c r="AS160" s="475"/>
      <c r="AT160" s="476"/>
      <c r="AU160" s="477"/>
      <c r="AV160" s="475"/>
      <c r="AW160" s="475"/>
      <c r="AX160" s="317" t="s">
        <v>661</v>
      </c>
      <c r="AY160" s="475"/>
      <c r="AZ160" s="475"/>
      <c r="BA160" s="475"/>
      <c r="BB160" s="317" t="s">
        <v>662</v>
      </c>
      <c r="BC160" s="475"/>
      <c r="BD160" s="475"/>
      <c r="BE160" s="476"/>
      <c r="BF160" s="672"/>
      <c r="BG160" s="672"/>
      <c r="BH160" s="672"/>
      <c r="BI160" s="672"/>
      <c r="BJ160" s="672"/>
      <c r="BK160" s="672"/>
      <c r="BL160" s="672"/>
      <c r="BM160" s="672"/>
      <c r="BN160" s="672"/>
      <c r="BO160" s="672"/>
      <c r="BP160" s="672"/>
      <c r="BQ160" s="676"/>
      <c r="BR160" s="677"/>
      <c r="BS160" s="677"/>
      <c r="BT160" s="677"/>
      <c r="BU160" s="677"/>
      <c r="BV160" s="677"/>
      <c r="BW160" s="677"/>
      <c r="BX160" s="677"/>
      <c r="BY160" s="677"/>
      <c r="BZ160" s="677"/>
      <c r="CA160" s="677"/>
      <c r="CB160" s="678"/>
      <c r="CO160" s="305">
        <f t="shared" si="1"/>
        <v>0</v>
      </c>
      <c r="CP160" s="305">
        <f t="shared" si="2"/>
        <v>0</v>
      </c>
      <c r="CQ160" s="305" t="str">
        <f t="shared" si="3"/>
        <v/>
      </c>
      <c r="CR160" s="305" t="str">
        <f t="shared" si="4"/>
        <v/>
      </c>
      <c r="CS160" s="305">
        <f t="shared" si="5"/>
        <v>0</v>
      </c>
      <c r="CT160" s="305">
        <f t="shared" si="6"/>
        <v>0</v>
      </c>
    </row>
    <row r="161" spans="1:98" s="34" customFormat="1" ht="56.25" customHeight="1">
      <c r="A161" s="664">
        <v>24</v>
      </c>
      <c r="B161" s="664"/>
      <c r="C161" s="671"/>
      <c r="D161" s="671"/>
      <c r="E161" s="671"/>
      <c r="F161" s="671"/>
      <c r="G161" s="671"/>
      <c r="H161" s="671"/>
      <c r="I161" s="671"/>
      <c r="J161" s="671"/>
      <c r="K161" s="671"/>
      <c r="L161" s="671"/>
      <c r="M161" s="671"/>
      <c r="N161" s="671"/>
      <c r="O161" s="671"/>
      <c r="P161" s="671"/>
      <c r="Q161" s="673"/>
      <c r="R161" s="674"/>
      <c r="S161" s="674"/>
      <c r="T161" s="674"/>
      <c r="U161" s="674"/>
      <c r="V161" s="674"/>
      <c r="W161" s="674"/>
      <c r="X161" s="674"/>
      <c r="Y161" s="674"/>
      <c r="Z161" s="674"/>
      <c r="AA161" s="674"/>
      <c r="AB161" s="674"/>
      <c r="AC161" s="674"/>
      <c r="AD161" s="674"/>
      <c r="AE161" s="674"/>
      <c r="AF161" s="674"/>
      <c r="AG161" s="674"/>
      <c r="AH161" s="674"/>
      <c r="AI161" s="675"/>
      <c r="AJ161" s="477"/>
      <c r="AK161" s="475"/>
      <c r="AL161" s="475"/>
      <c r="AM161" s="317" t="s">
        <v>660</v>
      </c>
      <c r="AN161" s="475"/>
      <c r="AO161" s="475"/>
      <c r="AP161" s="475"/>
      <c r="AQ161" s="317" t="s">
        <v>660</v>
      </c>
      <c r="AR161" s="475"/>
      <c r="AS161" s="475"/>
      <c r="AT161" s="476"/>
      <c r="AU161" s="477"/>
      <c r="AV161" s="475"/>
      <c r="AW161" s="475"/>
      <c r="AX161" s="317" t="s">
        <v>661</v>
      </c>
      <c r="AY161" s="475"/>
      <c r="AZ161" s="475"/>
      <c r="BA161" s="475"/>
      <c r="BB161" s="317" t="s">
        <v>662</v>
      </c>
      <c r="BC161" s="475"/>
      <c r="BD161" s="475"/>
      <c r="BE161" s="476"/>
      <c r="BF161" s="672"/>
      <c r="BG161" s="672"/>
      <c r="BH161" s="672"/>
      <c r="BI161" s="672"/>
      <c r="BJ161" s="672"/>
      <c r="BK161" s="672"/>
      <c r="BL161" s="672"/>
      <c r="BM161" s="672"/>
      <c r="BN161" s="672"/>
      <c r="BO161" s="672"/>
      <c r="BP161" s="672"/>
      <c r="BQ161" s="676"/>
      <c r="BR161" s="677"/>
      <c r="BS161" s="677"/>
      <c r="BT161" s="677"/>
      <c r="BU161" s="677"/>
      <c r="BV161" s="677"/>
      <c r="BW161" s="677"/>
      <c r="BX161" s="677"/>
      <c r="BY161" s="677"/>
      <c r="BZ161" s="677"/>
      <c r="CA161" s="677"/>
      <c r="CB161" s="678"/>
      <c r="CO161" s="305">
        <f t="shared" si="1"/>
        <v>0</v>
      </c>
      <c r="CP161" s="305">
        <f t="shared" si="2"/>
        <v>0</v>
      </c>
      <c r="CQ161" s="305" t="str">
        <f t="shared" si="3"/>
        <v/>
      </c>
      <c r="CR161" s="305" t="str">
        <f t="shared" si="4"/>
        <v/>
      </c>
      <c r="CS161" s="305">
        <f t="shared" si="5"/>
        <v>0</v>
      </c>
      <c r="CT161" s="305">
        <f t="shared" si="6"/>
        <v>0</v>
      </c>
    </row>
    <row r="162" spans="1:98" s="34" customFormat="1" ht="56.25" customHeight="1">
      <c r="A162" s="664">
        <v>25</v>
      </c>
      <c r="B162" s="664"/>
      <c r="C162" s="671"/>
      <c r="D162" s="671"/>
      <c r="E162" s="671"/>
      <c r="F162" s="671"/>
      <c r="G162" s="671"/>
      <c r="H162" s="671"/>
      <c r="I162" s="671"/>
      <c r="J162" s="671"/>
      <c r="K162" s="671"/>
      <c r="L162" s="671"/>
      <c r="M162" s="671"/>
      <c r="N162" s="671"/>
      <c r="O162" s="671"/>
      <c r="P162" s="671"/>
      <c r="Q162" s="673"/>
      <c r="R162" s="674"/>
      <c r="S162" s="674"/>
      <c r="T162" s="674"/>
      <c r="U162" s="674"/>
      <c r="V162" s="674"/>
      <c r="W162" s="674"/>
      <c r="X162" s="674"/>
      <c r="Y162" s="674"/>
      <c r="Z162" s="674"/>
      <c r="AA162" s="674"/>
      <c r="AB162" s="674"/>
      <c r="AC162" s="674"/>
      <c r="AD162" s="674"/>
      <c r="AE162" s="674"/>
      <c r="AF162" s="674"/>
      <c r="AG162" s="674"/>
      <c r="AH162" s="674"/>
      <c r="AI162" s="675"/>
      <c r="AJ162" s="477"/>
      <c r="AK162" s="475"/>
      <c r="AL162" s="475"/>
      <c r="AM162" s="317" t="s">
        <v>660</v>
      </c>
      <c r="AN162" s="475"/>
      <c r="AO162" s="475"/>
      <c r="AP162" s="475"/>
      <c r="AQ162" s="317" t="s">
        <v>660</v>
      </c>
      <c r="AR162" s="475"/>
      <c r="AS162" s="475"/>
      <c r="AT162" s="476"/>
      <c r="AU162" s="477"/>
      <c r="AV162" s="475"/>
      <c r="AW162" s="475"/>
      <c r="AX162" s="317" t="s">
        <v>661</v>
      </c>
      <c r="AY162" s="475"/>
      <c r="AZ162" s="475"/>
      <c r="BA162" s="475"/>
      <c r="BB162" s="317" t="s">
        <v>662</v>
      </c>
      <c r="BC162" s="475"/>
      <c r="BD162" s="475"/>
      <c r="BE162" s="476"/>
      <c r="BF162" s="672"/>
      <c r="BG162" s="672"/>
      <c r="BH162" s="672"/>
      <c r="BI162" s="672"/>
      <c r="BJ162" s="672"/>
      <c r="BK162" s="672"/>
      <c r="BL162" s="672"/>
      <c r="BM162" s="672"/>
      <c r="BN162" s="672"/>
      <c r="BO162" s="672"/>
      <c r="BP162" s="672"/>
      <c r="BQ162" s="676"/>
      <c r="BR162" s="677"/>
      <c r="BS162" s="677"/>
      <c r="BT162" s="677"/>
      <c r="BU162" s="677"/>
      <c r="BV162" s="677"/>
      <c r="BW162" s="677"/>
      <c r="BX162" s="677"/>
      <c r="BY162" s="677"/>
      <c r="BZ162" s="677"/>
      <c r="CA162" s="677"/>
      <c r="CB162" s="678"/>
      <c r="CO162" s="305">
        <f t="shared" si="1"/>
        <v>0</v>
      </c>
      <c r="CP162" s="305">
        <f t="shared" si="2"/>
        <v>0</v>
      </c>
      <c r="CQ162" s="305" t="str">
        <f t="shared" si="3"/>
        <v/>
      </c>
      <c r="CR162" s="305" t="str">
        <f t="shared" si="4"/>
        <v/>
      </c>
      <c r="CS162" s="305">
        <f t="shared" si="5"/>
        <v>0</v>
      </c>
      <c r="CT162" s="305">
        <f t="shared" si="6"/>
        <v>0</v>
      </c>
    </row>
    <row r="163" spans="1:98" s="34" customFormat="1" ht="56.25" customHeight="1">
      <c r="A163" s="664">
        <v>26</v>
      </c>
      <c r="B163" s="664"/>
      <c r="C163" s="671"/>
      <c r="D163" s="671"/>
      <c r="E163" s="671"/>
      <c r="F163" s="671"/>
      <c r="G163" s="671"/>
      <c r="H163" s="671"/>
      <c r="I163" s="671"/>
      <c r="J163" s="671"/>
      <c r="K163" s="671"/>
      <c r="L163" s="671"/>
      <c r="M163" s="671"/>
      <c r="N163" s="671"/>
      <c r="O163" s="671"/>
      <c r="P163" s="671"/>
      <c r="Q163" s="673"/>
      <c r="R163" s="674"/>
      <c r="S163" s="674"/>
      <c r="T163" s="674"/>
      <c r="U163" s="674"/>
      <c r="V163" s="674"/>
      <c r="W163" s="674"/>
      <c r="X163" s="674"/>
      <c r="Y163" s="674"/>
      <c r="Z163" s="674"/>
      <c r="AA163" s="674"/>
      <c r="AB163" s="674"/>
      <c r="AC163" s="674"/>
      <c r="AD163" s="674"/>
      <c r="AE163" s="674"/>
      <c r="AF163" s="674"/>
      <c r="AG163" s="674"/>
      <c r="AH163" s="674"/>
      <c r="AI163" s="675"/>
      <c r="AJ163" s="477"/>
      <c r="AK163" s="475"/>
      <c r="AL163" s="475"/>
      <c r="AM163" s="317" t="s">
        <v>660</v>
      </c>
      <c r="AN163" s="475"/>
      <c r="AO163" s="475"/>
      <c r="AP163" s="475"/>
      <c r="AQ163" s="317" t="s">
        <v>660</v>
      </c>
      <c r="AR163" s="475"/>
      <c r="AS163" s="475"/>
      <c r="AT163" s="476"/>
      <c r="AU163" s="477"/>
      <c r="AV163" s="475"/>
      <c r="AW163" s="475"/>
      <c r="AX163" s="317" t="s">
        <v>661</v>
      </c>
      <c r="AY163" s="475"/>
      <c r="AZ163" s="475"/>
      <c r="BA163" s="475"/>
      <c r="BB163" s="317" t="s">
        <v>662</v>
      </c>
      <c r="BC163" s="475"/>
      <c r="BD163" s="475"/>
      <c r="BE163" s="476"/>
      <c r="BF163" s="672"/>
      <c r="BG163" s="672"/>
      <c r="BH163" s="672"/>
      <c r="BI163" s="672"/>
      <c r="BJ163" s="672"/>
      <c r="BK163" s="672"/>
      <c r="BL163" s="672"/>
      <c r="BM163" s="672"/>
      <c r="BN163" s="672"/>
      <c r="BO163" s="672"/>
      <c r="BP163" s="672"/>
      <c r="BQ163" s="676"/>
      <c r="BR163" s="677"/>
      <c r="BS163" s="677"/>
      <c r="BT163" s="677"/>
      <c r="BU163" s="677"/>
      <c r="BV163" s="677"/>
      <c r="BW163" s="677"/>
      <c r="BX163" s="677"/>
      <c r="BY163" s="677"/>
      <c r="BZ163" s="677"/>
      <c r="CA163" s="677"/>
      <c r="CB163" s="678"/>
      <c r="CO163" s="305">
        <f t="shared" si="1"/>
        <v>0</v>
      </c>
      <c r="CP163" s="305">
        <f t="shared" si="2"/>
        <v>0</v>
      </c>
      <c r="CQ163" s="305" t="str">
        <f t="shared" si="3"/>
        <v/>
      </c>
      <c r="CR163" s="305" t="str">
        <f t="shared" si="4"/>
        <v/>
      </c>
      <c r="CS163" s="305">
        <f t="shared" si="5"/>
        <v>0</v>
      </c>
      <c r="CT163" s="305">
        <f t="shared" si="6"/>
        <v>0</v>
      </c>
    </row>
    <row r="164" spans="1:98" s="34" customFormat="1" ht="56.25" customHeight="1">
      <c r="A164" s="664">
        <v>27</v>
      </c>
      <c r="B164" s="664"/>
      <c r="C164" s="671"/>
      <c r="D164" s="671"/>
      <c r="E164" s="671"/>
      <c r="F164" s="671"/>
      <c r="G164" s="671"/>
      <c r="H164" s="671"/>
      <c r="I164" s="671"/>
      <c r="J164" s="671"/>
      <c r="K164" s="671"/>
      <c r="L164" s="671"/>
      <c r="M164" s="671"/>
      <c r="N164" s="671"/>
      <c r="O164" s="671"/>
      <c r="P164" s="671"/>
      <c r="Q164" s="673"/>
      <c r="R164" s="674"/>
      <c r="S164" s="674"/>
      <c r="T164" s="674"/>
      <c r="U164" s="674"/>
      <c r="V164" s="674"/>
      <c r="W164" s="674"/>
      <c r="X164" s="674"/>
      <c r="Y164" s="674"/>
      <c r="Z164" s="674"/>
      <c r="AA164" s="674"/>
      <c r="AB164" s="674"/>
      <c r="AC164" s="674"/>
      <c r="AD164" s="674"/>
      <c r="AE164" s="674"/>
      <c r="AF164" s="674"/>
      <c r="AG164" s="674"/>
      <c r="AH164" s="674"/>
      <c r="AI164" s="675"/>
      <c r="AJ164" s="477"/>
      <c r="AK164" s="475"/>
      <c r="AL164" s="475"/>
      <c r="AM164" s="317" t="s">
        <v>660</v>
      </c>
      <c r="AN164" s="475"/>
      <c r="AO164" s="475"/>
      <c r="AP164" s="475"/>
      <c r="AQ164" s="317" t="s">
        <v>660</v>
      </c>
      <c r="AR164" s="475"/>
      <c r="AS164" s="475"/>
      <c r="AT164" s="476"/>
      <c r="AU164" s="477"/>
      <c r="AV164" s="475"/>
      <c r="AW164" s="475"/>
      <c r="AX164" s="317" t="s">
        <v>661</v>
      </c>
      <c r="AY164" s="475"/>
      <c r="AZ164" s="475"/>
      <c r="BA164" s="475"/>
      <c r="BB164" s="317" t="s">
        <v>662</v>
      </c>
      <c r="BC164" s="475"/>
      <c r="BD164" s="475"/>
      <c r="BE164" s="476"/>
      <c r="BF164" s="672"/>
      <c r="BG164" s="672"/>
      <c r="BH164" s="672"/>
      <c r="BI164" s="672"/>
      <c r="BJ164" s="672"/>
      <c r="BK164" s="672"/>
      <c r="BL164" s="672"/>
      <c r="BM164" s="672"/>
      <c r="BN164" s="672"/>
      <c r="BO164" s="672"/>
      <c r="BP164" s="672"/>
      <c r="BQ164" s="676"/>
      <c r="BR164" s="677"/>
      <c r="BS164" s="677"/>
      <c r="BT164" s="677"/>
      <c r="BU164" s="677"/>
      <c r="BV164" s="677"/>
      <c r="BW164" s="677"/>
      <c r="BX164" s="677"/>
      <c r="BY164" s="677"/>
      <c r="BZ164" s="677"/>
      <c r="CA164" s="677"/>
      <c r="CB164" s="678"/>
      <c r="CO164" s="305">
        <f t="shared" si="1"/>
        <v>0</v>
      </c>
      <c r="CP164" s="305">
        <f t="shared" si="2"/>
        <v>0</v>
      </c>
      <c r="CQ164" s="305" t="str">
        <f t="shared" si="3"/>
        <v/>
      </c>
      <c r="CR164" s="305" t="str">
        <f t="shared" si="4"/>
        <v/>
      </c>
      <c r="CS164" s="305">
        <f t="shared" si="5"/>
        <v>0</v>
      </c>
      <c r="CT164" s="305">
        <f t="shared" si="6"/>
        <v>0</v>
      </c>
    </row>
    <row r="165" spans="1:98" s="34" customFormat="1" ht="56.25" customHeight="1">
      <c r="A165" s="664">
        <v>28</v>
      </c>
      <c r="B165" s="664"/>
      <c r="C165" s="671"/>
      <c r="D165" s="671"/>
      <c r="E165" s="671"/>
      <c r="F165" s="671"/>
      <c r="G165" s="671"/>
      <c r="H165" s="671"/>
      <c r="I165" s="671"/>
      <c r="J165" s="671"/>
      <c r="K165" s="671"/>
      <c r="L165" s="671"/>
      <c r="M165" s="671"/>
      <c r="N165" s="671"/>
      <c r="O165" s="671"/>
      <c r="P165" s="671"/>
      <c r="Q165" s="673"/>
      <c r="R165" s="674"/>
      <c r="S165" s="674"/>
      <c r="T165" s="674"/>
      <c r="U165" s="674"/>
      <c r="V165" s="674"/>
      <c r="W165" s="674"/>
      <c r="X165" s="674"/>
      <c r="Y165" s="674"/>
      <c r="Z165" s="674"/>
      <c r="AA165" s="674"/>
      <c r="AB165" s="674"/>
      <c r="AC165" s="674"/>
      <c r="AD165" s="674"/>
      <c r="AE165" s="674"/>
      <c r="AF165" s="674"/>
      <c r="AG165" s="674"/>
      <c r="AH165" s="674"/>
      <c r="AI165" s="675"/>
      <c r="AJ165" s="477"/>
      <c r="AK165" s="475"/>
      <c r="AL165" s="475"/>
      <c r="AM165" s="317" t="s">
        <v>660</v>
      </c>
      <c r="AN165" s="475"/>
      <c r="AO165" s="475"/>
      <c r="AP165" s="475"/>
      <c r="AQ165" s="317" t="s">
        <v>660</v>
      </c>
      <c r="AR165" s="475"/>
      <c r="AS165" s="475"/>
      <c r="AT165" s="476"/>
      <c r="AU165" s="477"/>
      <c r="AV165" s="475"/>
      <c r="AW165" s="475"/>
      <c r="AX165" s="317" t="s">
        <v>661</v>
      </c>
      <c r="AY165" s="475"/>
      <c r="AZ165" s="475"/>
      <c r="BA165" s="475"/>
      <c r="BB165" s="317" t="s">
        <v>662</v>
      </c>
      <c r="BC165" s="475"/>
      <c r="BD165" s="475"/>
      <c r="BE165" s="476"/>
      <c r="BF165" s="672"/>
      <c r="BG165" s="672"/>
      <c r="BH165" s="672"/>
      <c r="BI165" s="672"/>
      <c r="BJ165" s="672"/>
      <c r="BK165" s="672"/>
      <c r="BL165" s="672"/>
      <c r="BM165" s="672"/>
      <c r="BN165" s="672"/>
      <c r="BO165" s="672"/>
      <c r="BP165" s="672"/>
      <c r="BQ165" s="676"/>
      <c r="BR165" s="677"/>
      <c r="BS165" s="677"/>
      <c r="BT165" s="677"/>
      <c r="BU165" s="677"/>
      <c r="BV165" s="677"/>
      <c r="BW165" s="677"/>
      <c r="BX165" s="677"/>
      <c r="BY165" s="677"/>
      <c r="BZ165" s="677"/>
      <c r="CA165" s="677"/>
      <c r="CB165" s="678"/>
      <c r="CO165" s="305">
        <f t="shared" si="1"/>
        <v>0</v>
      </c>
      <c r="CP165" s="305">
        <f t="shared" si="2"/>
        <v>0</v>
      </c>
      <c r="CQ165" s="305" t="str">
        <f t="shared" si="3"/>
        <v/>
      </c>
      <c r="CR165" s="305" t="str">
        <f t="shared" si="4"/>
        <v/>
      </c>
      <c r="CS165" s="305">
        <f t="shared" si="5"/>
        <v>0</v>
      </c>
      <c r="CT165" s="305">
        <f t="shared" si="6"/>
        <v>0</v>
      </c>
    </row>
    <row r="166" spans="1:98" s="34" customFormat="1" ht="56.25" customHeight="1">
      <c r="A166" s="664">
        <v>29</v>
      </c>
      <c r="B166" s="664"/>
      <c r="C166" s="671"/>
      <c r="D166" s="671"/>
      <c r="E166" s="671"/>
      <c r="F166" s="671"/>
      <c r="G166" s="671"/>
      <c r="H166" s="671"/>
      <c r="I166" s="671"/>
      <c r="J166" s="671"/>
      <c r="K166" s="671"/>
      <c r="L166" s="671"/>
      <c r="M166" s="671"/>
      <c r="N166" s="671"/>
      <c r="O166" s="671"/>
      <c r="P166" s="671"/>
      <c r="Q166" s="673"/>
      <c r="R166" s="674"/>
      <c r="S166" s="674"/>
      <c r="T166" s="674"/>
      <c r="U166" s="674"/>
      <c r="V166" s="674"/>
      <c r="W166" s="674"/>
      <c r="X166" s="674"/>
      <c r="Y166" s="674"/>
      <c r="Z166" s="674"/>
      <c r="AA166" s="674"/>
      <c r="AB166" s="674"/>
      <c r="AC166" s="674"/>
      <c r="AD166" s="674"/>
      <c r="AE166" s="674"/>
      <c r="AF166" s="674"/>
      <c r="AG166" s="674"/>
      <c r="AH166" s="674"/>
      <c r="AI166" s="675"/>
      <c r="AJ166" s="477"/>
      <c r="AK166" s="475"/>
      <c r="AL166" s="475"/>
      <c r="AM166" s="317" t="s">
        <v>660</v>
      </c>
      <c r="AN166" s="475"/>
      <c r="AO166" s="475"/>
      <c r="AP166" s="475"/>
      <c r="AQ166" s="317" t="s">
        <v>660</v>
      </c>
      <c r="AR166" s="475"/>
      <c r="AS166" s="475"/>
      <c r="AT166" s="476"/>
      <c r="AU166" s="477"/>
      <c r="AV166" s="475"/>
      <c r="AW166" s="475"/>
      <c r="AX166" s="317" t="s">
        <v>661</v>
      </c>
      <c r="AY166" s="475"/>
      <c r="AZ166" s="475"/>
      <c r="BA166" s="475"/>
      <c r="BB166" s="317" t="s">
        <v>662</v>
      </c>
      <c r="BC166" s="475"/>
      <c r="BD166" s="475"/>
      <c r="BE166" s="476"/>
      <c r="BF166" s="672"/>
      <c r="BG166" s="672"/>
      <c r="BH166" s="672"/>
      <c r="BI166" s="672"/>
      <c r="BJ166" s="672"/>
      <c r="BK166" s="672"/>
      <c r="BL166" s="672"/>
      <c r="BM166" s="672"/>
      <c r="BN166" s="672"/>
      <c r="BO166" s="672"/>
      <c r="BP166" s="672"/>
      <c r="BQ166" s="676"/>
      <c r="BR166" s="677"/>
      <c r="BS166" s="677"/>
      <c r="BT166" s="677"/>
      <c r="BU166" s="677"/>
      <c r="BV166" s="677"/>
      <c r="BW166" s="677"/>
      <c r="BX166" s="677"/>
      <c r="BY166" s="677"/>
      <c r="BZ166" s="677"/>
      <c r="CA166" s="677"/>
      <c r="CB166" s="678"/>
      <c r="CO166" s="305">
        <f t="shared" si="1"/>
        <v>0</v>
      </c>
      <c r="CP166" s="305">
        <f t="shared" si="2"/>
        <v>0</v>
      </c>
      <c r="CQ166" s="305" t="str">
        <f t="shared" si="3"/>
        <v/>
      </c>
      <c r="CR166" s="305" t="str">
        <f t="shared" si="4"/>
        <v/>
      </c>
      <c r="CS166" s="305">
        <f t="shared" si="5"/>
        <v>0</v>
      </c>
      <c r="CT166" s="305">
        <f t="shared" si="6"/>
        <v>0</v>
      </c>
    </row>
    <row r="167" spans="1:98" s="34" customFormat="1" ht="56.25" customHeight="1">
      <c r="A167" s="664">
        <v>30</v>
      </c>
      <c r="B167" s="664"/>
      <c r="C167" s="671"/>
      <c r="D167" s="671"/>
      <c r="E167" s="671"/>
      <c r="F167" s="671"/>
      <c r="G167" s="671"/>
      <c r="H167" s="671"/>
      <c r="I167" s="671"/>
      <c r="J167" s="671"/>
      <c r="K167" s="671"/>
      <c r="L167" s="671"/>
      <c r="M167" s="671"/>
      <c r="N167" s="671"/>
      <c r="O167" s="671"/>
      <c r="P167" s="671"/>
      <c r="Q167" s="673"/>
      <c r="R167" s="674"/>
      <c r="S167" s="674"/>
      <c r="T167" s="674"/>
      <c r="U167" s="674"/>
      <c r="V167" s="674"/>
      <c r="W167" s="674"/>
      <c r="X167" s="674"/>
      <c r="Y167" s="674"/>
      <c r="Z167" s="674"/>
      <c r="AA167" s="674"/>
      <c r="AB167" s="674"/>
      <c r="AC167" s="674"/>
      <c r="AD167" s="674"/>
      <c r="AE167" s="674"/>
      <c r="AF167" s="674"/>
      <c r="AG167" s="674"/>
      <c r="AH167" s="674"/>
      <c r="AI167" s="675"/>
      <c r="AJ167" s="477"/>
      <c r="AK167" s="475"/>
      <c r="AL167" s="475"/>
      <c r="AM167" s="317" t="s">
        <v>660</v>
      </c>
      <c r="AN167" s="475"/>
      <c r="AO167" s="475"/>
      <c r="AP167" s="475"/>
      <c r="AQ167" s="317" t="s">
        <v>660</v>
      </c>
      <c r="AR167" s="475"/>
      <c r="AS167" s="475"/>
      <c r="AT167" s="476"/>
      <c r="AU167" s="477"/>
      <c r="AV167" s="475"/>
      <c r="AW167" s="475"/>
      <c r="AX167" s="317" t="s">
        <v>661</v>
      </c>
      <c r="AY167" s="475"/>
      <c r="AZ167" s="475"/>
      <c r="BA167" s="475"/>
      <c r="BB167" s="317" t="s">
        <v>662</v>
      </c>
      <c r="BC167" s="475"/>
      <c r="BD167" s="475"/>
      <c r="BE167" s="476"/>
      <c r="BF167" s="672"/>
      <c r="BG167" s="672"/>
      <c r="BH167" s="672"/>
      <c r="BI167" s="672"/>
      <c r="BJ167" s="672"/>
      <c r="BK167" s="672"/>
      <c r="BL167" s="672"/>
      <c r="BM167" s="672"/>
      <c r="BN167" s="672"/>
      <c r="BO167" s="672"/>
      <c r="BP167" s="672"/>
      <c r="BQ167" s="676"/>
      <c r="BR167" s="677"/>
      <c r="BS167" s="677"/>
      <c r="BT167" s="677"/>
      <c r="BU167" s="677"/>
      <c r="BV167" s="677"/>
      <c r="BW167" s="677"/>
      <c r="BX167" s="677"/>
      <c r="BY167" s="677"/>
      <c r="BZ167" s="677"/>
      <c r="CA167" s="677"/>
      <c r="CB167" s="678"/>
      <c r="CO167" s="305">
        <f t="shared" si="1"/>
        <v>0</v>
      </c>
      <c r="CP167" s="305">
        <f t="shared" si="2"/>
        <v>0</v>
      </c>
      <c r="CQ167" s="305" t="str">
        <f t="shared" si="3"/>
        <v/>
      </c>
      <c r="CR167" s="305" t="str">
        <f t="shared" si="4"/>
        <v/>
      </c>
      <c r="CS167" s="305">
        <f t="shared" si="5"/>
        <v>0</v>
      </c>
      <c r="CT167" s="305">
        <f t="shared" si="6"/>
        <v>0</v>
      </c>
    </row>
    <row r="168" spans="1:98" s="34" customFormat="1" ht="15" customHeight="1">
      <c r="CO168" s="305"/>
      <c r="CP168" s="305"/>
      <c r="CQ168" s="305" t="str">
        <f t="shared" si="3"/>
        <v/>
      </c>
      <c r="CR168" s="305" t="str">
        <f t="shared" si="4"/>
        <v/>
      </c>
      <c r="CS168" s="305"/>
      <c r="CT168" s="305"/>
    </row>
    <row r="169" spans="1:98" ht="28.5" customHeight="1">
      <c r="A169" s="97"/>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O169" s="305"/>
      <c r="CP169" s="305"/>
      <c r="CQ169" s="305"/>
      <c r="CR169" s="305"/>
      <c r="CS169" s="305"/>
      <c r="CT169" s="305"/>
    </row>
    <row r="170" spans="1:98" s="34" customFormat="1" ht="18">
      <c r="A170" s="176"/>
      <c r="B170" s="176"/>
      <c r="C170" s="176"/>
      <c r="D170" s="176"/>
      <c r="E170" s="176"/>
      <c r="F170" s="176"/>
      <c r="G170" s="176"/>
      <c r="H170" s="176"/>
      <c r="I170" s="177"/>
      <c r="J170" s="178"/>
      <c r="K170" s="177"/>
      <c r="L170" s="177"/>
      <c r="M170" s="177"/>
      <c r="N170" s="177"/>
      <c r="O170" s="177"/>
      <c r="P170" s="177"/>
      <c r="BO170" s="179"/>
      <c r="BP170" s="179"/>
      <c r="BQ170" s="180"/>
      <c r="BR170" s="180"/>
      <c r="BS170" s="180"/>
      <c r="BT170" s="180"/>
      <c r="BU170" s="180"/>
      <c r="BV170" s="180"/>
      <c r="BW170" s="180"/>
      <c r="BX170" s="181"/>
      <c r="BY170" s="181"/>
      <c r="BZ170" s="181"/>
      <c r="CA170" s="181"/>
      <c r="CD170" s="63"/>
      <c r="CO170" s="305"/>
      <c r="CP170" s="305"/>
      <c r="CQ170" s="305"/>
      <c r="CR170" s="305"/>
      <c r="CS170" s="305"/>
      <c r="CT170" s="305"/>
    </row>
    <row r="171" spans="1:98" s="98" customFormat="1" ht="29.25" customHeight="1">
      <c r="A171" s="593"/>
      <c r="B171" s="593"/>
      <c r="C171" s="593"/>
      <c r="D171" s="593"/>
      <c r="E171" s="593"/>
      <c r="F171" s="593"/>
      <c r="G171" s="593"/>
      <c r="H171" s="593"/>
      <c r="I171" s="593"/>
      <c r="J171" s="593"/>
      <c r="K171" s="593"/>
      <c r="L171" s="593"/>
      <c r="M171" s="593"/>
      <c r="N171" s="593"/>
      <c r="O171" s="593"/>
      <c r="P171" s="593"/>
      <c r="Q171" s="593"/>
      <c r="R171" s="593"/>
      <c r="S171" s="593"/>
      <c r="T171" s="593"/>
      <c r="U171" s="593"/>
      <c r="V171" s="593"/>
      <c r="W171" s="593"/>
      <c r="X171" s="593"/>
      <c r="Y171" s="593"/>
      <c r="Z171" s="593"/>
      <c r="AA171" s="593"/>
      <c r="AB171" s="593"/>
      <c r="AC171" s="593"/>
      <c r="AD171" s="593"/>
      <c r="AE171" s="593"/>
      <c r="AF171" s="593"/>
      <c r="AG171" s="593"/>
      <c r="AH171" s="593"/>
      <c r="AI171" s="593"/>
      <c r="AJ171" s="593"/>
      <c r="AK171" s="593"/>
      <c r="AL171" s="593"/>
      <c r="AM171" s="593"/>
      <c r="AN171" s="593"/>
      <c r="AO171" s="593"/>
      <c r="AP171" s="593"/>
      <c r="AQ171" s="593"/>
      <c r="AR171" s="593"/>
      <c r="AS171" s="593"/>
      <c r="AT171" s="593"/>
      <c r="AU171" s="593"/>
      <c r="AV171" s="593"/>
      <c r="AW171" s="593"/>
      <c r="AX171" s="593"/>
      <c r="AY171" s="593"/>
      <c r="AZ171" s="593"/>
      <c r="BA171" s="593"/>
      <c r="BB171" s="593"/>
      <c r="BC171" s="593"/>
      <c r="BD171" s="593"/>
      <c r="BE171" s="593"/>
      <c r="BF171" s="593"/>
      <c r="BG171" s="593"/>
      <c r="BH171" s="593"/>
      <c r="BI171" s="593"/>
      <c r="BJ171" s="593"/>
      <c r="BK171" s="593"/>
      <c r="BL171" s="593"/>
      <c r="BM171" s="593"/>
      <c r="BN171" s="593"/>
      <c r="BO171" s="593"/>
      <c r="BP171" s="593"/>
      <c r="BQ171" s="593"/>
      <c r="BR171" s="593"/>
      <c r="BS171" s="593"/>
      <c r="BT171" s="593"/>
      <c r="BU171" s="593"/>
      <c r="BV171" s="593"/>
      <c r="BW171" s="593"/>
      <c r="BX171" s="593"/>
      <c r="BY171" s="593"/>
      <c r="BZ171" s="593"/>
      <c r="CA171" s="593"/>
      <c r="CB171" s="593"/>
      <c r="CO171" s="305"/>
      <c r="CP171" s="305"/>
      <c r="CQ171" s="305"/>
      <c r="CR171" s="305"/>
      <c r="CS171" s="305"/>
      <c r="CT171" s="305"/>
    </row>
    <row r="172" spans="1:98" s="98" customFormat="1" ht="19.5" customHeight="1">
      <c r="A172" s="595"/>
      <c r="B172" s="595"/>
      <c r="C172" s="595"/>
      <c r="D172" s="595"/>
      <c r="E172" s="595"/>
      <c r="F172" s="595"/>
      <c r="G172" s="595"/>
      <c r="H172" s="595"/>
      <c r="I172" s="595"/>
      <c r="J172" s="595"/>
      <c r="K172" s="595"/>
      <c r="L172" s="595"/>
      <c r="M172" s="595"/>
      <c r="N172" s="595"/>
      <c r="O172" s="595"/>
      <c r="P172" s="595"/>
      <c r="Q172" s="595"/>
      <c r="R172" s="595"/>
      <c r="S172" s="595"/>
      <c r="T172" s="595"/>
      <c r="U172" s="595"/>
      <c r="V172" s="595"/>
      <c r="W172" s="595"/>
      <c r="X172" s="595"/>
      <c r="Y172" s="595"/>
      <c r="Z172" s="595"/>
      <c r="AA172" s="595"/>
      <c r="AB172" s="595"/>
      <c r="AC172" s="595"/>
      <c r="AD172" s="595"/>
      <c r="AE172" s="595"/>
      <c r="AF172" s="595"/>
      <c r="AG172" s="595"/>
      <c r="AH172" s="595"/>
      <c r="AI172" s="595"/>
      <c r="AJ172" s="595"/>
      <c r="AK172" s="595"/>
      <c r="AL172" s="595"/>
      <c r="AM172" s="595"/>
      <c r="AN172" s="595"/>
      <c r="AO172" s="595"/>
      <c r="AP172" s="595"/>
      <c r="AQ172" s="595"/>
      <c r="AR172" s="595"/>
      <c r="AS172" s="595"/>
      <c r="AT172" s="595"/>
      <c r="AU172" s="595"/>
      <c r="AV172" s="595"/>
      <c r="AW172" s="595"/>
      <c r="AX172" s="595"/>
      <c r="AY172" s="595"/>
      <c r="AZ172" s="595"/>
      <c r="BA172" s="595"/>
      <c r="BB172" s="595"/>
      <c r="BC172" s="595"/>
      <c r="BD172" s="595"/>
      <c r="BE172" s="595"/>
      <c r="BF172" s="595"/>
      <c r="BG172" s="595"/>
      <c r="BH172" s="595"/>
      <c r="BI172" s="595"/>
      <c r="BJ172" s="595"/>
      <c r="BK172" s="595"/>
      <c r="BL172" s="595"/>
      <c r="BM172" s="595"/>
      <c r="BN172" s="595"/>
      <c r="BO172" s="595"/>
      <c r="BP172" s="595"/>
      <c r="BQ172" s="595"/>
      <c r="BR172" s="595"/>
      <c r="BS172" s="595"/>
      <c r="BT172" s="595"/>
      <c r="BU172" s="595"/>
      <c r="BV172" s="595"/>
      <c r="BW172" s="595"/>
      <c r="BX172" s="595"/>
      <c r="BY172" s="595"/>
      <c r="BZ172" s="595"/>
      <c r="CA172" s="595"/>
      <c r="CB172" s="595"/>
      <c r="CO172" s="305"/>
      <c r="CP172" s="305"/>
      <c r="CQ172" s="305"/>
      <c r="CR172" s="305"/>
      <c r="CS172" s="305"/>
      <c r="CT172" s="305"/>
    </row>
    <row r="173" spans="1:98" s="34" customFormat="1" ht="18">
      <c r="A173" s="176"/>
      <c r="B173" s="176"/>
      <c r="C173" s="176"/>
      <c r="D173" s="176"/>
      <c r="E173" s="176"/>
      <c r="F173" s="176"/>
      <c r="G173" s="176"/>
      <c r="H173" s="176"/>
      <c r="I173" s="177"/>
      <c r="J173" s="178"/>
      <c r="K173" s="177"/>
      <c r="L173" s="177"/>
      <c r="M173" s="177"/>
      <c r="N173" s="177"/>
      <c r="O173" s="177"/>
      <c r="P173" s="177"/>
      <c r="BO173" s="179"/>
      <c r="BP173" s="179"/>
      <c r="BQ173" s="180"/>
      <c r="BR173" s="180"/>
      <c r="BS173" s="180"/>
      <c r="BT173" s="180"/>
      <c r="BU173" s="180"/>
      <c r="BV173" s="180"/>
      <c r="BW173" s="180"/>
      <c r="BX173" s="181"/>
      <c r="BY173" s="181"/>
      <c r="BZ173" s="181"/>
      <c r="CA173" s="181"/>
      <c r="CD173" s="63"/>
      <c r="CO173" s="305"/>
      <c r="CP173" s="305"/>
      <c r="CQ173" s="305"/>
      <c r="CR173" s="305"/>
      <c r="CS173" s="305"/>
      <c r="CT173" s="305"/>
    </row>
    <row r="174" spans="1:98" s="34" customFormat="1" ht="29.25" customHeight="1">
      <c r="A174" s="658"/>
      <c r="B174" s="658"/>
      <c r="C174" s="659" t="s">
        <v>659</v>
      </c>
      <c r="D174" s="660"/>
      <c r="E174" s="660"/>
      <c r="F174" s="660"/>
      <c r="G174" s="660"/>
      <c r="H174" s="660"/>
      <c r="I174" s="660"/>
      <c r="J174" s="660"/>
      <c r="K174" s="660"/>
      <c r="L174" s="660"/>
      <c r="M174" s="660"/>
      <c r="N174" s="660"/>
      <c r="O174" s="660"/>
      <c r="P174" s="661"/>
      <c r="Q174" s="686" t="s">
        <v>106</v>
      </c>
      <c r="R174" s="687"/>
      <c r="S174" s="687"/>
      <c r="T174" s="687"/>
      <c r="U174" s="687"/>
      <c r="V174" s="687"/>
      <c r="W174" s="687"/>
      <c r="X174" s="687"/>
      <c r="Y174" s="687"/>
      <c r="Z174" s="687"/>
      <c r="AA174" s="687"/>
      <c r="AB174" s="687"/>
      <c r="AC174" s="687"/>
      <c r="AD174" s="687"/>
      <c r="AE174" s="687"/>
      <c r="AF174" s="687"/>
      <c r="AG174" s="687"/>
      <c r="AH174" s="687"/>
      <c r="AI174" s="688"/>
      <c r="AJ174" s="662" t="s">
        <v>504</v>
      </c>
      <c r="AK174" s="662"/>
      <c r="AL174" s="662"/>
      <c r="AM174" s="662"/>
      <c r="AN174" s="662"/>
      <c r="AO174" s="662"/>
      <c r="AP174" s="662"/>
      <c r="AQ174" s="662"/>
      <c r="AR174" s="662"/>
      <c r="AS174" s="662"/>
      <c r="AT174" s="662"/>
      <c r="AU174" s="662" t="s">
        <v>505</v>
      </c>
      <c r="AV174" s="662"/>
      <c r="AW174" s="662"/>
      <c r="AX174" s="662"/>
      <c r="AY174" s="662"/>
      <c r="AZ174" s="662"/>
      <c r="BA174" s="662"/>
      <c r="BB174" s="662"/>
      <c r="BC174" s="662"/>
      <c r="BD174" s="662"/>
      <c r="BE174" s="662"/>
      <c r="BF174" s="663" t="s">
        <v>560</v>
      </c>
      <c r="BG174" s="663"/>
      <c r="BH174" s="663"/>
      <c r="BI174" s="663"/>
      <c r="BJ174" s="663"/>
      <c r="BK174" s="663"/>
      <c r="BL174" s="663"/>
      <c r="BM174" s="663"/>
      <c r="BN174" s="663"/>
      <c r="BO174" s="663"/>
      <c r="BP174" s="663"/>
      <c r="BQ174" s="683" t="s">
        <v>506</v>
      </c>
      <c r="BR174" s="684"/>
      <c r="BS174" s="684"/>
      <c r="BT174" s="684"/>
      <c r="BU174" s="684"/>
      <c r="BV174" s="684"/>
      <c r="BW174" s="684"/>
      <c r="BX174" s="684"/>
      <c r="BY174" s="684"/>
      <c r="BZ174" s="684"/>
      <c r="CA174" s="684"/>
      <c r="CB174" s="685"/>
      <c r="CD174" s="63"/>
      <c r="CO174" s="305"/>
      <c r="CP174" s="305"/>
      <c r="CQ174" s="305"/>
      <c r="CR174" s="305"/>
      <c r="CS174" s="305"/>
      <c r="CT174" s="305"/>
    </row>
    <row r="175" spans="1:98" s="34" customFormat="1" ht="56.25" customHeight="1">
      <c r="A175" s="664">
        <v>31</v>
      </c>
      <c r="B175" s="664"/>
      <c r="C175" s="671"/>
      <c r="D175" s="671"/>
      <c r="E175" s="671"/>
      <c r="F175" s="671"/>
      <c r="G175" s="671"/>
      <c r="H175" s="671"/>
      <c r="I175" s="671"/>
      <c r="J175" s="671"/>
      <c r="K175" s="671"/>
      <c r="L175" s="671"/>
      <c r="M175" s="671"/>
      <c r="N175" s="671"/>
      <c r="O175" s="671"/>
      <c r="P175" s="671"/>
      <c r="Q175" s="673"/>
      <c r="R175" s="674"/>
      <c r="S175" s="674"/>
      <c r="T175" s="674"/>
      <c r="U175" s="674"/>
      <c r="V175" s="674"/>
      <c r="W175" s="674"/>
      <c r="X175" s="674"/>
      <c r="Y175" s="674"/>
      <c r="Z175" s="674"/>
      <c r="AA175" s="674"/>
      <c r="AB175" s="674"/>
      <c r="AC175" s="674"/>
      <c r="AD175" s="674"/>
      <c r="AE175" s="674"/>
      <c r="AF175" s="674"/>
      <c r="AG175" s="674"/>
      <c r="AH175" s="674"/>
      <c r="AI175" s="675"/>
      <c r="AJ175" s="477"/>
      <c r="AK175" s="475"/>
      <c r="AL175" s="475"/>
      <c r="AM175" s="317" t="s">
        <v>660</v>
      </c>
      <c r="AN175" s="475"/>
      <c r="AO175" s="475"/>
      <c r="AP175" s="475"/>
      <c r="AQ175" s="317" t="s">
        <v>660</v>
      </c>
      <c r="AR175" s="475"/>
      <c r="AS175" s="475"/>
      <c r="AT175" s="476"/>
      <c r="AU175" s="477"/>
      <c r="AV175" s="475"/>
      <c r="AW175" s="475"/>
      <c r="AX175" s="317" t="s">
        <v>661</v>
      </c>
      <c r="AY175" s="475"/>
      <c r="AZ175" s="475"/>
      <c r="BA175" s="475"/>
      <c r="BB175" s="317" t="s">
        <v>662</v>
      </c>
      <c r="BC175" s="475"/>
      <c r="BD175" s="475"/>
      <c r="BE175" s="476"/>
      <c r="BF175" s="672"/>
      <c r="BG175" s="672"/>
      <c r="BH175" s="672"/>
      <c r="BI175" s="672"/>
      <c r="BJ175" s="672"/>
      <c r="BK175" s="672"/>
      <c r="BL175" s="672"/>
      <c r="BM175" s="672"/>
      <c r="BN175" s="672"/>
      <c r="BO175" s="672"/>
      <c r="BP175" s="672"/>
      <c r="BQ175" s="676"/>
      <c r="BR175" s="677"/>
      <c r="BS175" s="677"/>
      <c r="BT175" s="677"/>
      <c r="BU175" s="677"/>
      <c r="BV175" s="677"/>
      <c r="BW175" s="677"/>
      <c r="BX175" s="677"/>
      <c r="BY175" s="677"/>
      <c r="BZ175" s="677"/>
      <c r="CA175" s="677"/>
      <c r="CB175" s="678"/>
      <c r="CO175" s="305">
        <f t="shared" si="1"/>
        <v>0</v>
      </c>
      <c r="CP175" s="305">
        <f t="shared" si="2"/>
        <v>0</v>
      </c>
      <c r="CQ175" s="305" t="str">
        <f t="shared" si="3"/>
        <v/>
      </c>
      <c r="CR175" s="305" t="str">
        <f t="shared" si="4"/>
        <v/>
      </c>
      <c r="CS175" s="305">
        <f t="shared" si="5"/>
        <v>0</v>
      </c>
      <c r="CT175" s="305">
        <f t="shared" si="6"/>
        <v>0</v>
      </c>
    </row>
    <row r="176" spans="1:98" s="34" customFormat="1" ht="56.25" customHeight="1">
      <c r="A176" s="664">
        <v>32</v>
      </c>
      <c r="B176" s="664"/>
      <c r="C176" s="671"/>
      <c r="D176" s="671"/>
      <c r="E176" s="671"/>
      <c r="F176" s="671"/>
      <c r="G176" s="671"/>
      <c r="H176" s="671"/>
      <c r="I176" s="671"/>
      <c r="J176" s="671"/>
      <c r="K176" s="671"/>
      <c r="L176" s="671"/>
      <c r="M176" s="671"/>
      <c r="N176" s="671"/>
      <c r="O176" s="671"/>
      <c r="P176" s="671"/>
      <c r="Q176" s="673"/>
      <c r="R176" s="674"/>
      <c r="S176" s="674"/>
      <c r="T176" s="674"/>
      <c r="U176" s="674"/>
      <c r="V176" s="674"/>
      <c r="W176" s="674"/>
      <c r="X176" s="674"/>
      <c r="Y176" s="674"/>
      <c r="Z176" s="674"/>
      <c r="AA176" s="674"/>
      <c r="AB176" s="674"/>
      <c r="AC176" s="674"/>
      <c r="AD176" s="674"/>
      <c r="AE176" s="674"/>
      <c r="AF176" s="674"/>
      <c r="AG176" s="674"/>
      <c r="AH176" s="674"/>
      <c r="AI176" s="675"/>
      <c r="AJ176" s="477"/>
      <c r="AK176" s="475"/>
      <c r="AL176" s="475"/>
      <c r="AM176" s="317" t="s">
        <v>660</v>
      </c>
      <c r="AN176" s="475"/>
      <c r="AO176" s="475"/>
      <c r="AP176" s="475"/>
      <c r="AQ176" s="317" t="s">
        <v>660</v>
      </c>
      <c r="AR176" s="475"/>
      <c r="AS176" s="475"/>
      <c r="AT176" s="476"/>
      <c r="AU176" s="477"/>
      <c r="AV176" s="475"/>
      <c r="AW176" s="475"/>
      <c r="AX176" s="317" t="s">
        <v>661</v>
      </c>
      <c r="AY176" s="475"/>
      <c r="AZ176" s="475"/>
      <c r="BA176" s="475"/>
      <c r="BB176" s="317" t="s">
        <v>662</v>
      </c>
      <c r="BC176" s="475"/>
      <c r="BD176" s="475"/>
      <c r="BE176" s="476"/>
      <c r="BF176" s="672"/>
      <c r="BG176" s="672"/>
      <c r="BH176" s="672"/>
      <c r="BI176" s="672"/>
      <c r="BJ176" s="672"/>
      <c r="BK176" s="672"/>
      <c r="BL176" s="672"/>
      <c r="BM176" s="672"/>
      <c r="BN176" s="672"/>
      <c r="BO176" s="672"/>
      <c r="BP176" s="672"/>
      <c r="BQ176" s="676"/>
      <c r="BR176" s="677"/>
      <c r="BS176" s="677"/>
      <c r="BT176" s="677"/>
      <c r="BU176" s="677"/>
      <c r="BV176" s="677"/>
      <c r="BW176" s="677"/>
      <c r="BX176" s="677"/>
      <c r="BY176" s="677"/>
      <c r="BZ176" s="677"/>
      <c r="CA176" s="677"/>
      <c r="CB176" s="678"/>
      <c r="CO176" s="305">
        <f t="shared" si="1"/>
        <v>0</v>
      </c>
      <c r="CP176" s="305">
        <f t="shared" si="2"/>
        <v>0</v>
      </c>
      <c r="CQ176" s="305" t="str">
        <f t="shared" si="3"/>
        <v/>
      </c>
      <c r="CR176" s="305" t="str">
        <f t="shared" si="4"/>
        <v/>
      </c>
      <c r="CS176" s="305">
        <f t="shared" si="5"/>
        <v>0</v>
      </c>
      <c r="CT176" s="305">
        <f t="shared" si="6"/>
        <v>0</v>
      </c>
    </row>
    <row r="177" spans="1:98" s="34" customFormat="1" ht="56.25" customHeight="1">
      <c r="A177" s="664">
        <v>33</v>
      </c>
      <c r="B177" s="664"/>
      <c r="C177" s="671"/>
      <c r="D177" s="671"/>
      <c r="E177" s="671"/>
      <c r="F177" s="671"/>
      <c r="G177" s="671"/>
      <c r="H177" s="671"/>
      <c r="I177" s="671"/>
      <c r="J177" s="671"/>
      <c r="K177" s="671"/>
      <c r="L177" s="671"/>
      <c r="M177" s="671"/>
      <c r="N177" s="671"/>
      <c r="O177" s="671"/>
      <c r="P177" s="671"/>
      <c r="Q177" s="673"/>
      <c r="R177" s="674"/>
      <c r="S177" s="674"/>
      <c r="T177" s="674"/>
      <c r="U177" s="674"/>
      <c r="V177" s="674"/>
      <c r="W177" s="674"/>
      <c r="X177" s="674"/>
      <c r="Y177" s="674"/>
      <c r="Z177" s="674"/>
      <c r="AA177" s="674"/>
      <c r="AB177" s="674"/>
      <c r="AC177" s="674"/>
      <c r="AD177" s="674"/>
      <c r="AE177" s="674"/>
      <c r="AF177" s="674"/>
      <c r="AG177" s="674"/>
      <c r="AH177" s="674"/>
      <c r="AI177" s="675"/>
      <c r="AJ177" s="477"/>
      <c r="AK177" s="475"/>
      <c r="AL177" s="475"/>
      <c r="AM177" s="317" t="s">
        <v>660</v>
      </c>
      <c r="AN177" s="475"/>
      <c r="AO177" s="475"/>
      <c r="AP177" s="475"/>
      <c r="AQ177" s="317" t="s">
        <v>660</v>
      </c>
      <c r="AR177" s="475"/>
      <c r="AS177" s="475"/>
      <c r="AT177" s="476"/>
      <c r="AU177" s="477"/>
      <c r="AV177" s="475"/>
      <c r="AW177" s="475"/>
      <c r="AX177" s="317" t="s">
        <v>661</v>
      </c>
      <c r="AY177" s="475"/>
      <c r="AZ177" s="475"/>
      <c r="BA177" s="475"/>
      <c r="BB177" s="317" t="s">
        <v>662</v>
      </c>
      <c r="BC177" s="475"/>
      <c r="BD177" s="475"/>
      <c r="BE177" s="476"/>
      <c r="BF177" s="672"/>
      <c r="BG177" s="672"/>
      <c r="BH177" s="672"/>
      <c r="BI177" s="672"/>
      <c r="BJ177" s="672"/>
      <c r="BK177" s="672"/>
      <c r="BL177" s="672"/>
      <c r="BM177" s="672"/>
      <c r="BN177" s="672"/>
      <c r="BO177" s="672"/>
      <c r="BP177" s="672"/>
      <c r="BQ177" s="676"/>
      <c r="BR177" s="677"/>
      <c r="BS177" s="677"/>
      <c r="BT177" s="677"/>
      <c r="BU177" s="677"/>
      <c r="BV177" s="677"/>
      <c r="BW177" s="677"/>
      <c r="BX177" s="677"/>
      <c r="BY177" s="677"/>
      <c r="BZ177" s="677"/>
      <c r="CA177" s="677"/>
      <c r="CB177" s="678"/>
      <c r="CO177" s="305">
        <f t="shared" si="1"/>
        <v>0</v>
      </c>
      <c r="CP177" s="305">
        <f t="shared" si="2"/>
        <v>0</v>
      </c>
      <c r="CQ177" s="305" t="str">
        <f t="shared" si="3"/>
        <v/>
      </c>
      <c r="CR177" s="305" t="str">
        <f t="shared" si="4"/>
        <v/>
      </c>
      <c r="CS177" s="305">
        <f t="shared" si="5"/>
        <v>0</v>
      </c>
      <c r="CT177" s="305">
        <f t="shared" si="6"/>
        <v>0</v>
      </c>
    </row>
    <row r="178" spans="1:98" s="34" customFormat="1" ht="56.25" customHeight="1">
      <c r="A178" s="664">
        <v>34</v>
      </c>
      <c r="B178" s="664"/>
      <c r="C178" s="671"/>
      <c r="D178" s="671"/>
      <c r="E178" s="671"/>
      <c r="F178" s="671"/>
      <c r="G178" s="671"/>
      <c r="H178" s="671"/>
      <c r="I178" s="671"/>
      <c r="J178" s="671"/>
      <c r="K178" s="671"/>
      <c r="L178" s="671"/>
      <c r="M178" s="671"/>
      <c r="N178" s="671"/>
      <c r="O178" s="671"/>
      <c r="P178" s="671"/>
      <c r="Q178" s="673"/>
      <c r="R178" s="674"/>
      <c r="S178" s="674"/>
      <c r="T178" s="674"/>
      <c r="U178" s="674"/>
      <c r="V178" s="674"/>
      <c r="W178" s="674"/>
      <c r="X178" s="674"/>
      <c r="Y178" s="674"/>
      <c r="Z178" s="674"/>
      <c r="AA178" s="674"/>
      <c r="AB178" s="674"/>
      <c r="AC178" s="674"/>
      <c r="AD178" s="674"/>
      <c r="AE178" s="674"/>
      <c r="AF178" s="674"/>
      <c r="AG178" s="674"/>
      <c r="AH178" s="674"/>
      <c r="AI178" s="675"/>
      <c r="AJ178" s="477"/>
      <c r="AK178" s="475"/>
      <c r="AL178" s="475"/>
      <c r="AM178" s="317" t="s">
        <v>660</v>
      </c>
      <c r="AN178" s="475"/>
      <c r="AO178" s="475"/>
      <c r="AP178" s="475"/>
      <c r="AQ178" s="317" t="s">
        <v>660</v>
      </c>
      <c r="AR178" s="475"/>
      <c r="AS178" s="475"/>
      <c r="AT178" s="476"/>
      <c r="AU178" s="477"/>
      <c r="AV178" s="475"/>
      <c r="AW178" s="475"/>
      <c r="AX178" s="317" t="s">
        <v>661</v>
      </c>
      <c r="AY178" s="475"/>
      <c r="AZ178" s="475"/>
      <c r="BA178" s="475"/>
      <c r="BB178" s="317" t="s">
        <v>662</v>
      </c>
      <c r="BC178" s="475"/>
      <c r="BD178" s="475"/>
      <c r="BE178" s="476"/>
      <c r="BF178" s="672"/>
      <c r="BG178" s="672"/>
      <c r="BH178" s="672"/>
      <c r="BI178" s="672"/>
      <c r="BJ178" s="672"/>
      <c r="BK178" s="672"/>
      <c r="BL178" s="672"/>
      <c r="BM178" s="672"/>
      <c r="BN178" s="672"/>
      <c r="BO178" s="672"/>
      <c r="BP178" s="672"/>
      <c r="BQ178" s="676"/>
      <c r="BR178" s="677"/>
      <c r="BS178" s="677"/>
      <c r="BT178" s="677"/>
      <c r="BU178" s="677"/>
      <c r="BV178" s="677"/>
      <c r="BW178" s="677"/>
      <c r="BX178" s="677"/>
      <c r="BY178" s="677"/>
      <c r="BZ178" s="677"/>
      <c r="CA178" s="677"/>
      <c r="CB178" s="678"/>
      <c r="CO178" s="305">
        <f t="shared" si="1"/>
        <v>0</v>
      </c>
      <c r="CP178" s="305">
        <f t="shared" si="2"/>
        <v>0</v>
      </c>
      <c r="CQ178" s="305" t="str">
        <f t="shared" si="3"/>
        <v/>
      </c>
      <c r="CR178" s="305" t="str">
        <f t="shared" si="4"/>
        <v/>
      </c>
      <c r="CS178" s="305">
        <f t="shared" si="5"/>
        <v>0</v>
      </c>
      <c r="CT178" s="305">
        <f t="shared" si="6"/>
        <v>0</v>
      </c>
    </row>
    <row r="179" spans="1:98" s="34" customFormat="1" ht="56.25" customHeight="1">
      <c r="A179" s="664">
        <v>35</v>
      </c>
      <c r="B179" s="664"/>
      <c r="C179" s="671"/>
      <c r="D179" s="671"/>
      <c r="E179" s="671"/>
      <c r="F179" s="671"/>
      <c r="G179" s="671"/>
      <c r="H179" s="671"/>
      <c r="I179" s="671"/>
      <c r="J179" s="671"/>
      <c r="K179" s="671"/>
      <c r="L179" s="671"/>
      <c r="M179" s="671"/>
      <c r="N179" s="671"/>
      <c r="O179" s="671"/>
      <c r="P179" s="671"/>
      <c r="Q179" s="673"/>
      <c r="R179" s="674"/>
      <c r="S179" s="674"/>
      <c r="T179" s="674"/>
      <c r="U179" s="674"/>
      <c r="V179" s="674"/>
      <c r="W179" s="674"/>
      <c r="X179" s="674"/>
      <c r="Y179" s="674"/>
      <c r="Z179" s="674"/>
      <c r="AA179" s="674"/>
      <c r="AB179" s="674"/>
      <c r="AC179" s="674"/>
      <c r="AD179" s="674"/>
      <c r="AE179" s="674"/>
      <c r="AF179" s="674"/>
      <c r="AG179" s="674"/>
      <c r="AH179" s="674"/>
      <c r="AI179" s="675"/>
      <c r="AJ179" s="477"/>
      <c r="AK179" s="475"/>
      <c r="AL179" s="475"/>
      <c r="AM179" s="317" t="s">
        <v>660</v>
      </c>
      <c r="AN179" s="475"/>
      <c r="AO179" s="475"/>
      <c r="AP179" s="475"/>
      <c r="AQ179" s="317" t="s">
        <v>660</v>
      </c>
      <c r="AR179" s="475"/>
      <c r="AS179" s="475"/>
      <c r="AT179" s="476"/>
      <c r="AU179" s="477"/>
      <c r="AV179" s="475"/>
      <c r="AW179" s="475"/>
      <c r="AX179" s="317" t="s">
        <v>661</v>
      </c>
      <c r="AY179" s="475"/>
      <c r="AZ179" s="475"/>
      <c r="BA179" s="475"/>
      <c r="BB179" s="317" t="s">
        <v>662</v>
      </c>
      <c r="BC179" s="475"/>
      <c r="BD179" s="475"/>
      <c r="BE179" s="476"/>
      <c r="BF179" s="672"/>
      <c r="BG179" s="672"/>
      <c r="BH179" s="672"/>
      <c r="BI179" s="672"/>
      <c r="BJ179" s="672"/>
      <c r="BK179" s="672"/>
      <c r="BL179" s="672"/>
      <c r="BM179" s="672"/>
      <c r="BN179" s="672"/>
      <c r="BO179" s="672"/>
      <c r="BP179" s="672"/>
      <c r="BQ179" s="676"/>
      <c r="BR179" s="677"/>
      <c r="BS179" s="677"/>
      <c r="BT179" s="677"/>
      <c r="BU179" s="677"/>
      <c r="BV179" s="677"/>
      <c r="BW179" s="677"/>
      <c r="BX179" s="677"/>
      <c r="BY179" s="677"/>
      <c r="BZ179" s="677"/>
      <c r="CA179" s="677"/>
      <c r="CB179" s="678"/>
      <c r="CO179" s="305">
        <f t="shared" si="1"/>
        <v>0</v>
      </c>
      <c r="CP179" s="305">
        <f t="shared" si="2"/>
        <v>0</v>
      </c>
      <c r="CQ179" s="305" t="str">
        <f t="shared" si="3"/>
        <v/>
      </c>
      <c r="CR179" s="305" t="str">
        <f t="shared" si="4"/>
        <v/>
      </c>
      <c r="CS179" s="305">
        <f t="shared" si="5"/>
        <v>0</v>
      </c>
      <c r="CT179" s="305">
        <f t="shared" si="6"/>
        <v>0</v>
      </c>
    </row>
    <row r="180" spans="1:98" s="34" customFormat="1" ht="56.25" customHeight="1">
      <c r="A180" s="664">
        <v>36</v>
      </c>
      <c r="B180" s="664"/>
      <c r="C180" s="671"/>
      <c r="D180" s="671"/>
      <c r="E180" s="671"/>
      <c r="F180" s="671"/>
      <c r="G180" s="671"/>
      <c r="H180" s="671"/>
      <c r="I180" s="671"/>
      <c r="J180" s="671"/>
      <c r="K180" s="671"/>
      <c r="L180" s="671"/>
      <c r="M180" s="671"/>
      <c r="N180" s="671"/>
      <c r="O180" s="671"/>
      <c r="P180" s="671"/>
      <c r="Q180" s="673"/>
      <c r="R180" s="674"/>
      <c r="S180" s="674"/>
      <c r="T180" s="674"/>
      <c r="U180" s="674"/>
      <c r="V180" s="674"/>
      <c r="W180" s="674"/>
      <c r="X180" s="674"/>
      <c r="Y180" s="674"/>
      <c r="Z180" s="674"/>
      <c r="AA180" s="674"/>
      <c r="AB180" s="674"/>
      <c r="AC180" s="674"/>
      <c r="AD180" s="674"/>
      <c r="AE180" s="674"/>
      <c r="AF180" s="674"/>
      <c r="AG180" s="674"/>
      <c r="AH180" s="674"/>
      <c r="AI180" s="675"/>
      <c r="AJ180" s="477"/>
      <c r="AK180" s="475"/>
      <c r="AL180" s="475"/>
      <c r="AM180" s="317" t="s">
        <v>660</v>
      </c>
      <c r="AN180" s="475"/>
      <c r="AO180" s="475"/>
      <c r="AP180" s="475"/>
      <c r="AQ180" s="317" t="s">
        <v>660</v>
      </c>
      <c r="AR180" s="475"/>
      <c r="AS180" s="475"/>
      <c r="AT180" s="476"/>
      <c r="AU180" s="477"/>
      <c r="AV180" s="475"/>
      <c r="AW180" s="475"/>
      <c r="AX180" s="317" t="s">
        <v>661</v>
      </c>
      <c r="AY180" s="475"/>
      <c r="AZ180" s="475"/>
      <c r="BA180" s="475"/>
      <c r="BB180" s="317" t="s">
        <v>662</v>
      </c>
      <c r="BC180" s="475"/>
      <c r="BD180" s="475"/>
      <c r="BE180" s="476"/>
      <c r="BF180" s="672"/>
      <c r="BG180" s="672"/>
      <c r="BH180" s="672"/>
      <c r="BI180" s="672"/>
      <c r="BJ180" s="672"/>
      <c r="BK180" s="672"/>
      <c r="BL180" s="672"/>
      <c r="BM180" s="672"/>
      <c r="BN180" s="672"/>
      <c r="BO180" s="672"/>
      <c r="BP180" s="672"/>
      <c r="BQ180" s="676"/>
      <c r="BR180" s="677"/>
      <c r="BS180" s="677"/>
      <c r="BT180" s="677"/>
      <c r="BU180" s="677"/>
      <c r="BV180" s="677"/>
      <c r="BW180" s="677"/>
      <c r="BX180" s="677"/>
      <c r="BY180" s="677"/>
      <c r="BZ180" s="677"/>
      <c r="CA180" s="677"/>
      <c r="CB180" s="678"/>
      <c r="CO180" s="305">
        <f t="shared" si="1"/>
        <v>0</v>
      </c>
      <c r="CP180" s="305">
        <f t="shared" si="2"/>
        <v>0</v>
      </c>
      <c r="CQ180" s="305" t="str">
        <f t="shared" si="3"/>
        <v/>
      </c>
      <c r="CR180" s="305" t="str">
        <f t="shared" si="4"/>
        <v/>
      </c>
      <c r="CS180" s="305">
        <f t="shared" si="5"/>
        <v>0</v>
      </c>
      <c r="CT180" s="305">
        <f t="shared" si="6"/>
        <v>0</v>
      </c>
    </row>
    <row r="181" spans="1:98" s="34" customFormat="1" ht="56.25" customHeight="1">
      <c r="A181" s="664">
        <v>37</v>
      </c>
      <c r="B181" s="664"/>
      <c r="C181" s="671"/>
      <c r="D181" s="671"/>
      <c r="E181" s="671"/>
      <c r="F181" s="671"/>
      <c r="G181" s="671"/>
      <c r="H181" s="671"/>
      <c r="I181" s="671"/>
      <c r="J181" s="671"/>
      <c r="K181" s="671"/>
      <c r="L181" s="671"/>
      <c r="M181" s="671"/>
      <c r="N181" s="671"/>
      <c r="O181" s="671"/>
      <c r="P181" s="671"/>
      <c r="Q181" s="673"/>
      <c r="R181" s="674"/>
      <c r="S181" s="674"/>
      <c r="T181" s="674"/>
      <c r="U181" s="674"/>
      <c r="V181" s="674"/>
      <c r="W181" s="674"/>
      <c r="X181" s="674"/>
      <c r="Y181" s="674"/>
      <c r="Z181" s="674"/>
      <c r="AA181" s="674"/>
      <c r="AB181" s="674"/>
      <c r="AC181" s="674"/>
      <c r="AD181" s="674"/>
      <c r="AE181" s="674"/>
      <c r="AF181" s="674"/>
      <c r="AG181" s="674"/>
      <c r="AH181" s="674"/>
      <c r="AI181" s="675"/>
      <c r="AJ181" s="477"/>
      <c r="AK181" s="475"/>
      <c r="AL181" s="475"/>
      <c r="AM181" s="317" t="s">
        <v>660</v>
      </c>
      <c r="AN181" s="475"/>
      <c r="AO181" s="475"/>
      <c r="AP181" s="475"/>
      <c r="AQ181" s="317" t="s">
        <v>660</v>
      </c>
      <c r="AR181" s="475"/>
      <c r="AS181" s="475"/>
      <c r="AT181" s="476"/>
      <c r="AU181" s="477"/>
      <c r="AV181" s="475"/>
      <c r="AW181" s="475"/>
      <c r="AX181" s="317" t="s">
        <v>661</v>
      </c>
      <c r="AY181" s="475"/>
      <c r="AZ181" s="475"/>
      <c r="BA181" s="475"/>
      <c r="BB181" s="317" t="s">
        <v>662</v>
      </c>
      <c r="BC181" s="475"/>
      <c r="BD181" s="475"/>
      <c r="BE181" s="476"/>
      <c r="BF181" s="672"/>
      <c r="BG181" s="672"/>
      <c r="BH181" s="672"/>
      <c r="BI181" s="672"/>
      <c r="BJ181" s="672"/>
      <c r="BK181" s="672"/>
      <c r="BL181" s="672"/>
      <c r="BM181" s="672"/>
      <c r="BN181" s="672"/>
      <c r="BO181" s="672"/>
      <c r="BP181" s="672"/>
      <c r="BQ181" s="676"/>
      <c r="BR181" s="677"/>
      <c r="BS181" s="677"/>
      <c r="BT181" s="677"/>
      <c r="BU181" s="677"/>
      <c r="BV181" s="677"/>
      <c r="BW181" s="677"/>
      <c r="BX181" s="677"/>
      <c r="BY181" s="677"/>
      <c r="BZ181" s="677"/>
      <c r="CA181" s="677"/>
      <c r="CB181" s="678"/>
      <c r="CO181" s="305">
        <f t="shared" si="1"/>
        <v>0</v>
      </c>
      <c r="CP181" s="305">
        <f t="shared" si="2"/>
        <v>0</v>
      </c>
      <c r="CQ181" s="305" t="str">
        <f t="shared" si="3"/>
        <v/>
      </c>
      <c r="CR181" s="305" t="str">
        <f t="shared" si="4"/>
        <v/>
      </c>
      <c r="CS181" s="305">
        <f t="shared" si="5"/>
        <v>0</v>
      </c>
      <c r="CT181" s="305">
        <f t="shared" si="6"/>
        <v>0</v>
      </c>
    </row>
    <row r="182" spans="1:98" s="34" customFormat="1" ht="56.25" customHeight="1">
      <c r="A182" s="664">
        <v>38</v>
      </c>
      <c r="B182" s="664"/>
      <c r="C182" s="671"/>
      <c r="D182" s="671"/>
      <c r="E182" s="671"/>
      <c r="F182" s="671"/>
      <c r="G182" s="671"/>
      <c r="H182" s="671"/>
      <c r="I182" s="671"/>
      <c r="J182" s="671"/>
      <c r="K182" s="671"/>
      <c r="L182" s="671"/>
      <c r="M182" s="671"/>
      <c r="N182" s="671"/>
      <c r="O182" s="671"/>
      <c r="P182" s="671"/>
      <c r="Q182" s="673"/>
      <c r="R182" s="674"/>
      <c r="S182" s="674"/>
      <c r="T182" s="674"/>
      <c r="U182" s="674"/>
      <c r="V182" s="674"/>
      <c r="W182" s="674"/>
      <c r="X182" s="674"/>
      <c r="Y182" s="674"/>
      <c r="Z182" s="674"/>
      <c r="AA182" s="674"/>
      <c r="AB182" s="674"/>
      <c r="AC182" s="674"/>
      <c r="AD182" s="674"/>
      <c r="AE182" s="674"/>
      <c r="AF182" s="674"/>
      <c r="AG182" s="674"/>
      <c r="AH182" s="674"/>
      <c r="AI182" s="675"/>
      <c r="AJ182" s="477"/>
      <c r="AK182" s="475"/>
      <c r="AL182" s="475"/>
      <c r="AM182" s="317" t="s">
        <v>660</v>
      </c>
      <c r="AN182" s="475"/>
      <c r="AO182" s="475"/>
      <c r="AP182" s="475"/>
      <c r="AQ182" s="317" t="s">
        <v>660</v>
      </c>
      <c r="AR182" s="475"/>
      <c r="AS182" s="475"/>
      <c r="AT182" s="476"/>
      <c r="AU182" s="477"/>
      <c r="AV182" s="475"/>
      <c r="AW182" s="475"/>
      <c r="AX182" s="317" t="s">
        <v>661</v>
      </c>
      <c r="AY182" s="475"/>
      <c r="AZ182" s="475"/>
      <c r="BA182" s="475"/>
      <c r="BB182" s="317" t="s">
        <v>662</v>
      </c>
      <c r="BC182" s="475"/>
      <c r="BD182" s="475"/>
      <c r="BE182" s="476"/>
      <c r="BF182" s="672"/>
      <c r="BG182" s="672"/>
      <c r="BH182" s="672"/>
      <c r="BI182" s="672"/>
      <c r="BJ182" s="672"/>
      <c r="BK182" s="672"/>
      <c r="BL182" s="672"/>
      <c r="BM182" s="672"/>
      <c r="BN182" s="672"/>
      <c r="BO182" s="672"/>
      <c r="BP182" s="672"/>
      <c r="BQ182" s="676"/>
      <c r="BR182" s="677"/>
      <c r="BS182" s="677"/>
      <c r="BT182" s="677"/>
      <c r="BU182" s="677"/>
      <c r="BV182" s="677"/>
      <c r="BW182" s="677"/>
      <c r="BX182" s="677"/>
      <c r="BY182" s="677"/>
      <c r="BZ182" s="677"/>
      <c r="CA182" s="677"/>
      <c r="CB182" s="678"/>
      <c r="CO182" s="305">
        <f t="shared" si="1"/>
        <v>0</v>
      </c>
      <c r="CP182" s="305">
        <f t="shared" si="2"/>
        <v>0</v>
      </c>
      <c r="CQ182" s="305" t="str">
        <f t="shared" si="3"/>
        <v/>
      </c>
      <c r="CR182" s="305" t="str">
        <f t="shared" si="4"/>
        <v/>
      </c>
      <c r="CS182" s="305">
        <f t="shared" si="5"/>
        <v>0</v>
      </c>
      <c r="CT182" s="305">
        <f t="shared" si="6"/>
        <v>0</v>
      </c>
    </row>
    <row r="183" spans="1:98" s="34" customFormat="1" ht="56.25" customHeight="1">
      <c r="A183" s="664">
        <v>39</v>
      </c>
      <c r="B183" s="664"/>
      <c r="C183" s="671"/>
      <c r="D183" s="671"/>
      <c r="E183" s="671"/>
      <c r="F183" s="671"/>
      <c r="G183" s="671"/>
      <c r="H183" s="671"/>
      <c r="I183" s="671"/>
      <c r="J183" s="671"/>
      <c r="K183" s="671"/>
      <c r="L183" s="671"/>
      <c r="M183" s="671"/>
      <c r="N183" s="671"/>
      <c r="O183" s="671"/>
      <c r="P183" s="671"/>
      <c r="Q183" s="673"/>
      <c r="R183" s="674"/>
      <c r="S183" s="674"/>
      <c r="T183" s="674"/>
      <c r="U183" s="674"/>
      <c r="V183" s="674"/>
      <c r="W183" s="674"/>
      <c r="X183" s="674"/>
      <c r="Y183" s="674"/>
      <c r="Z183" s="674"/>
      <c r="AA183" s="674"/>
      <c r="AB183" s="674"/>
      <c r="AC183" s="674"/>
      <c r="AD183" s="674"/>
      <c r="AE183" s="674"/>
      <c r="AF183" s="674"/>
      <c r="AG183" s="674"/>
      <c r="AH183" s="674"/>
      <c r="AI183" s="675"/>
      <c r="AJ183" s="477"/>
      <c r="AK183" s="475"/>
      <c r="AL183" s="475"/>
      <c r="AM183" s="317" t="s">
        <v>660</v>
      </c>
      <c r="AN183" s="475"/>
      <c r="AO183" s="475"/>
      <c r="AP183" s="475"/>
      <c r="AQ183" s="317" t="s">
        <v>660</v>
      </c>
      <c r="AR183" s="475"/>
      <c r="AS183" s="475"/>
      <c r="AT183" s="476"/>
      <c r="AU183" s="477"/>
      <c r="AV183" s="475"/>
      <c r="AW183" s="475"/>
      <c r="AX183" s="317" t="s">
        <v>661</v>
      </c>
      <c r="AY183" s="475"/>
      <c r="AZ183" s="475"/>
      <c r="BA183" s="475"/>
      <c r="BB183" s="317" t="s">
        <v>662</v>
      </c>
      <c r="BC183" s="475"/>
      <c r="BD183" s="475"/>
      <c r="BE183" s="476"/>
      <c r="BF183" s="672"/>
      <c r="BG183" s="672"/>
      <c r="BH183" s="672"/>
      <c r="BI183" s="672"/>
      <c r="BJ183" s="672"/>
      <c r="BK183" s="672"/>
      <c r="BL183" s="672"/>
      <c r="BM183" s="672"/>
      <c r="BN183" s="672"/>
      <c r="BO183" s="672"/>
      <c r="BP183" s="672"/>
      <c r="BQ183" s="676"/>
      <c r="BR183" s="677"/>
      <c r="BS183" s="677"/>
      <c r="BT183" s="677"/>
      <c r="BU183" s="677"/>
      <c r="BV183" s="677"/>
      <c r="BW183" s="677"/>
      <c r="BX183" s="677"/>
      <c r="BY183" s="677"/>
      <c r="BZ183" s="677"/>
      <c r="CA183" s="677"/>
      <c r="CB183" s="678"/>
      <c r="CO183" s="305">
        <f t="shared" si="1"/>
        <v>0</v>
      </c>
      <c r="CP183" s="305">
        <f t="shared" si="2"/>
        <v>0</v>
      </c>
      <c r="CQ183" s="305" t="str">
        <f t="shared" si="3"/>
        <v/>
      </c>
      <c r="CR183" s="305" t="str">
        <f t="shared" si="4"/>
        <v/>
      </c>
      <c r="CS183" s="305">
        <f t="shared" si="5"/>
        <v>0</v>
      </c>
      <c r="CT183" s="305">
        <f t="shared" si="6"/>
        <v>0</v>
      </c>
    </row>
    <row r="184" spans="1:98" s="34" customFormat="1" ht="56.25" customHeight="1">
      <c r="A184" s="664">
        <v>40</v>
      </c>
      <c r="B184" s="664"/>
      <c r="C184" s="671"/>
      <c r="D184" s="671"/>
      <c r="E184" s="671"/>
      <c r="F184" s="671"/>
      <c r="G184" s="671"/>
      <c r="H184" s="671"/>
      <c r="I184" s="671"/>
      <c r="J184" s="671"/>
      <c r="K184" s="671"/>
      <c r="L184" s="671"/>
      <c r="M184" s="671"/>
      <c r="N184" s="671"/>
      <c r="O184" s="671"/>
      <c r="P184" s="671"/>
      <c r="Q184" s="673"/>
      <c r="R184" s="674"/>
      <c r="S184" s="674"/>
      <c r="T184" s="674"/>
      <c r="U184" s="674"/>
      <c r="V184" s="674"/>
      <c r="W184" s="674"/>
      <c r="X184" s="674"/>
      <c r="Y184" s="674"/>
      <c r="Z184" s="674"/>
      <c r="AA184" s="674"/>
      <c r="AB184" s="674"/>
      <c r="AC184" s="674"/>
      <c r="AD184" s="674"/>
      <c r="AE184" s="674"/>
      <c r="AF184" s="674"/>
      <c r="AG184" s="674"/>
      <c r="AH184" s="674"/>
      <c r="AI184" s="675"/>
      <c r="AJ184" s="477"/>
      <c r="AK184" s="475"/>
      <c r="AL184" s="475"/>
      <c r="AM184" s="317" t="s">
        <v>660</v>
      </c>
      <c r="AN184" s="475"/>
      <c r="AO184" s="475"/>
      <c r="AP184" s="475"/>
      <c r="AQ184" s="317" t="s">
        <v>660</v>
      </c>
      <c r="AR184" s="475"/>
      <c r="AS184" s="475"/>
      <c r="AT184" s="476"/>
      <c r="AU184" s="477"/>
      <c r="AV184" s="475"/>
      <c r="AW184" s="475"/>
      <c r="AX184" s="317" t="s">
        <v>661</v>
      </c>
      <c r="AY184" s="475"/>
      <c r="AZ184" s="475"/>
      <c r="BA184" s="475"/>
      <c r="BB184" s="317" t="s">
        <v>662</v>
      </c>
      <c r="BC184" s="475"/>
      <c r="BD184" s="475"/>
      <c r="BE184" s="476"/>
      <c r="BF184" s="672"/>
      <c r="BG184" s="672"/>
      <c r="BH184" s="672"/>
      <c r="BI184" s="672"/>
      <c r="BJ184" s="672"/>
      <c r="BK184" s="672"/>
      <c r="BL184" s="672"/>
      <c r="BM184" s="672"/>
      <c r="BN184" s="672"/>
      <c r="BO184" s="672"/>
      <c r="BP184" s="672"/>
      <c r="BQ184" s="676"/>
      <c r="BR184" s="677"/>
      <c r="BS184" s="677"/>
      <c r="BT184" s="677"/>
      <c r="BU184" s="677"/>
      <c r="BV184" s="677"/>
      <c r="BW184" s="677"/>
      <c r="BX184" s="677"/>
      <c r="BY184" s="677"/>
      <c r="BZ184" s="677"/>
      <c r="CA184" s="677"/>
      <c r="CB184" s="678"/>
      <c r="CO184" s="305">
        <f t="shared" si="1"/>
        <v>0</v>
      </c>
      <c r="CP184" s="305">
        <f t="shared" si="2"/>
        <v>0</v>
      </c>
      <c r="CQ184" s="305" t="str">
        <f t="shared" si="3"/>
        <v/>
      </c>
      <c r="CR184" s="305" t="str">
        <f t="shared" si="4"/>
        <v/>
      </c>
      <c r="CS184" s="305">
        <f t="shared" si="5"/>
        <v>0</v>
      </c>
      <c r="CT184" s="305">
        <f t="shared" si="6"/>
        <v>0</v>
      </c>
    </row>
    <row r="185" spans="1:98" s="34" customFormat="1" ht="56.25" customHeight="1">
      <c r="A185" s="664">
        <v>41</v>
      </c>
      <c r="B185" s="664"/>
      <c r="C185" s="671"/>
      <c r="D185" s="671"/>
      <c r="E185" s="671"/>
      <c r="F185" s="671"/>
      <c r="G185" s="671"/>
      <c r="H185" s="671"/>
      <c r="I185" s="671"/>
      <c r="J185" s="671"/>
      <c r="K185" s="671"/>
      <c r="L185" s="671"/>
      <c r="M185" s="671"/>
      <c r="N185" s="671"/>
      <c r="O185" s="671"/>
      <c r="P185" s="671"/>
      <c r="Q185" s="673"/>
      <c r="R185" s="674"/>
      <c r="S185" s="674"/>
      <c r="T185" s="674"/>
      <c r="U185" s="674"/>
      <c r="V185" s="674"/>
      <c r="W185" s="674"/>
      <c r="X185" s="674"/>
      <c r="Y185" s="674"/>
      <c r="Z185" s="674"/>
      <c r="AA185" s="674"/>
      <c r="AB185" s="674"/>
      <c r="AC185" s="674"/>
      <c r="AD185" s="674"/>
      <c r="AE185" s="674"/>
      <c r="AF185" s="674"/>
      <c r="AG185" s="674"/>
      <c r="AH185" s="674"/>
      <c r="AI185" s="675"/>
      <c r="AJ185" s="477"/>
      <c r="AK185" s="475"/>
      <c r="AL185" s="475"/>
      <c r="AM185" s="317" t="s">
        <v>660</v>
      </c>
      <c r="AN185" s="475"/>
      <c r="AO185" s="475"/>
      <c r="AP185" s="475"/>
      <c r="AQ185" s="317" t="s">
        <v>660</v>
      </c>
      <c r="AR185" s="475"/>
      <c r="AS185" s="475"/>
      <c r="AT185" s="476"/>
      <c r="AU185" s="477"/>
      <c r="AV185" s="475"/>
      <c r="AW185" s="475"/>
      <c r="AX185" s="317" t="s">
        <v>661</v>
      </c>
      <c r="AY185" s="475"/>
      <c r="AZ185" s="475"/>
      <c r="BA185" s="475"/>
      <c r="BB185" s="317" t="s">
        <v>662</v>
      </c>
      <c r="BC185" s="475"/>
      <c r="BD185" s="475"/>
      <c r="BE185" s="476"/>
      <c r="BF185" s="672"/>
      <c r="BG185" s="672"/>
      <c r="BH185" s="672"/>
      <c r="BI185" s="672"/>
      <c r="BJ185" s="672"/>
      <c r="BK185" s="672"/>
      <c r="BL185" s="672"/>
      <c r="BM185" s="672"/>
      <c r="BN185" s="672"/>
      <c r="BO185" s="672"/>
      <c r="BP185" s="672"/>
      <c r="BQ185" s="676"/>
      <c r="BR185" s="677"/>
      <c r="BS185" s="677"/>
      <c r="BT185" s="677"/>
      <c r="BU185" s="677"/>
      <c r="BV185" s="677"/>
      <c r="BW185" s="677"/>
      <c r="BX185" s="677"/>
      <c r="BY185" s="677"/>
      <c r="BZ185" s="677"/>
      <c r="CA185" s="677"/>
      <c r="CB185" s="678"/>
      <c r="CO185" s="305">
        <f t="shared" si="1"/>
        <v>0</v>
      </c>
      <c r="CP185" s="305">
        <f t="shared" si="2"/>
        <v>0</v>
      </c>
      <c r="CQ185" s="305" t="str">
        <f t="shared" si="3"/>
        <v/>
      </c>
      <c r="CR185" s="305" t="str">
        <f t="shared" si="4"/>
        <v/>
      </c>
      <c r="CS185" s="305">
        <f t="shared" si="5"/>
        <v>0</v>
      </c>
      <c r="CT185" s="305">
        <f t="shared" si="6"/>
        <v>0</v>
      </c>
    </row>
    <row r="186" spans="1:98" s="34" customFormat="1" ht="56.25" customHeight="1">
      <c r="A186" s="664">
        <v>42</v>
      </c>
      <c r="B186" s="664"/>
      <c r="C186" s="671"/>
      <c r="D186" s="671"/>
      <c r="E186" s="671"/>
      <c r="F186" s="671"/>
      <c r="G186" s="671"/>
      <c r="H186" s="671"/>
      <c r="I186" s="671"/>
      <c r="J186" s="671"/>
      <c r="K186" s="671"/>
      <c r="L186" s="671"/>
      <c r="M186" s="671"/>
      <c r="N186" s="671"/>
      <c r="O186" s="671"/>
      <c r="P186" s="671"/>
      <c r="Q186" s="673"/>
      <c r="R186" s="674"/>
      <c r="S186" s="674"/>
      <c r="T186" s="674"/>
      <c r="U186" s="674"/>
      <c r="V186" s="674"/>
      <c r="W186" s="674"/>
      <c r="X186" s="674"/>
      <c r="Y186" s="674"/>
      <c r="Z186" s="674"/>
      <c r="AA186" s="674"/>
      <c r="AB186" s="674"/>
      <c r="AC186" s="674"/>
      <c r="AD186" s="674"/>
      <c r="AE186" s="674"/>
      <c r="AF186" s="674"/>
      <c r="AG186" s="674"/>
      <c r="AH186" s="674"/>
      <c r="AI186" s="675"/>
      <c r="AJ186" s="477"/>
      <c r="AK186" s="475"/>
      <c r="AL186" s="475"/>
      <c r="AM186" s="317" t="s">
        <v>660</v>
      </c>
      <c r="AN186" s="475"/>
      <c r="AO186" s="475"/>
      <c r="AP186" s="475"/>
      <c r="AQ186" s="317" t="s">
        <v>660</v>
      </c>
      <c r="AR186" s="475"/>
      <c r="AS186" s="475"/>
      <c r="AT186" s="476"/>
      <c r="AU186" s="477"/>
      <c r="AV186" s="475"/>
      <c r="AW186" s="475"/>
      <c r="AX186" s="317" t="s">
        <v>661</v>
      </c>
      <c r="AY186" s="475"/>
      <c r="AZ186" s="475"/>
      <c r="BA186" s="475"/>
      <c r="BB186" s="317" t="s">
        <v>662</v>
      </c>
      <c r="BC186" s="475"/>
      <c r="BD186" s="475"/>
      <c r="BE186" s="476"/>
      <c r="BF186" s="672"/>
      <c r="BG186" s="672"/>
      <c r="BH186" s="672"/>
      <c r="BI186" s="672"/>
      <c r="BJ186" s="672"/>
      <c r="BK186" s="672"/>
      <c r="BL186" s="672"/>
      <c r="BM186" s="672"/>
      <c r="BN186" s="672"/>
      <c r="BO186" s="672"/>
      <c r="BP186" s="672"/>
      <c r="BQ186" s="676"/>
      <c r="BR186" s="677"/>
      <c r="BS186" s="677"/>
      <c r="BT186" s="677"/>
      <c r="BU186" s="677"/>
      <c r="BV186" s="677"/>
      <c r="BW186" s="677"/>
      <c r="BX186" s="677"/>
      <c r="BY186" s="677"/>
      <c r="BZ186" s="677"/>
      <c r="CA186" s="677"/>
      <c r="CB186" s="678"/>
      <c r="CO186" s="305">
        <f t="shared" si="1"/>
        <v>0</v>
      </c>
      <c r="CP186" s="305">
        <f t="shared" si="2"/>
        <v>0</v>
      </c>
      <c r="CQ186" s="305" t="str">
        <f t="shared" si="3"/>
        <v/>
      </c>
      <c r="CR186" s="305" t="str">
        <f t="shared" si="4"/>
        <v/>
      </c>
      <c r="CS186" s="305">
        <f t="shared" si="5"/>
        <v>0</v>
      </c>
      <c r="CT186" s="305">
        <f t="shared" si="6"/>
        <v>0</v>
      </c>
    </row>
    <row r="187" spans="1:98" s="34" customFormat="1" ht="56.25" customHeight="1">
      <c r="A187" s="664">
        <v>43</v>
      </c>
      <c r="B187" s="664"/>
      <c r="C187" s="671"/>
      <c r="D187" s="671"/>
      <c r="E187" s="671"/>
      <c r="F187" s="671"/>
      <c r="G187" s="671"/>
      <c r="H187" s="671"/>
      <c r="I187" s="671"/>
      <c r="J187" s="671"/>
      <c r="K187" s="671"/>
      <c r="L187" s="671"/>
      <c r="M187" s="671"/>
      <c r="N187" s="671"/>
      <c r="O187" s="671"/>
      <c r="P187" s="671"/>
      <c r="Q187" s="673"/>
      <c r="R187" s="674"/>
      <c r="S187" s="674"/>
      <c r="T187" s="674"/>
      <c r="U187" s="674"/>
      <c r="V187" s="674"/>
      <c r="W187" s="674"/>
      <c r="X187" s="674"/>
      <c r="Y187" s="674"/>
      <c r="Z187" s="674"/>
      <c r="AA187" s="674"/>
      <c r="AB187" s="674"/>
      <c r="AC187" s="674"/>
      <c r="AD187" s="674"/>
      <c r="AE187" s="674"/>
      <c r="AF187" s="674"/>
      <c r="AG187" s="674"/>
      <c r="AH187" s="674"/>
      <c r="AI187" s="675"/>
      <c r="AJ187" s="477"/>
      <c r="AK187" s="475"/>
      <c r="AL187" s="475"/>
      <c r="AM187" s="317" t="s">
        <v>660</v>
      </c>
      <c r="AN187" s="475"/>
      <c r="AO187" s="475"/>
      <c r="AP187" s="475"/>
      <c r="AQ187" s="317" t="s">
        <v>660</v>
      </c>
      <c r="AR187" s="475"/>
      <c r="AS187" s="475"/>
      <c r="AT187" s="476"/>
      <c r="AU187" s="477"/>
      <c r="AV187" s="475"/>
      <c r="AW187" s="475"/>
      <c r="AX187" s="317" t="s">
        <v>661</v>
      </c>
      <c r="AY187" s="475"/>
      <c r="AZ187" s="475"/>
      <c r="BA187" s="475"/>
      <c r="BB187" s="317" t="s">
        <v>662</v>
      </c>
      <c r="BC187" s="475"/>
      <c r="BD187" s="475"/>
      <c r="BE187" s="476"/>
      <c r="BF187" s="672"/>
      <c r="BG187" s="672"/>
      <c r="BH187" s="672"/>
      <c r="BI187" s="672"/>
      <c r="BJ187" s="672"/>
      <c r="BK187" s="672"/>
      <c r="BL187" s="672"/>
      <c r="BM187" s="672"/>
      <c r="BN187" s="672"/>
      <c r="BO187" s="672"/>
      <c r="BP187" s="672"/>
      <c r="BQ187" s="676"/>
      <c r="BR187" s="677"/>
      <c r="BS187" s="677"/>
      <c r="BT187" s="677"/>
      <c r="BU187" s="677"/>
      <c r="BV187" s="677"/>
      <c r="BW187" s="677"/>
      <c r="BX187" s="677"/>
      <c r="BY187" s="677"/>
      <c r="BZ187" s="677"/>
      <c r="CA187" s="677"/>
      <c r="CB187" s="678"/>
      <c r="CO187" s="305">
        <f t="shared" si="1"/>
        <v>0</v>
      </c>
      <c r="CP187" s="305">
        <f t="shared" si="2"/>
        <v>0</v>
      </c>
      <c r="CQ187" s="305" t="str">
        <f t="shared" si="3"/>
        <v/>
      </c>
      <c r="CR187" s="305" t="str">
        <f t="shared" si="4"/>
        <v/>
      </c>
      <c r="CS187" s="305">
        <f t="shared" si="5"/>
        <v>0</v>
      </c>
      <c r="CT187" s="305">
        <f t="shared" si="6"/>
        <v>0</v>
      </c>
    </row>
    <row r="188" spans="1:98" s="34" customFormat="1" ht="56.25" customHeight="1">
      <c r="A188" s="664">
        <v>44</v>
      </c>
      <c r="B188" s="664"/>
      <c r="C188" s="671"/>
      <c r="D188" s="671"/>
      <c r="E188" s="671"/>
      <c r="F188" s="671"/>
      <c r="G188" s="671"/>
      <c r="H188" s="671"/>
      <c r="I188" s="671"/>
      <c r="J188" s="671"/>
      <c r="K188" s="671"/>
      <c r="L188" s="671"/>
      <c r="M188" s="671"/>
      <c r="N188" s="671"/>
      <c r="O188" s="671"/>
      <c r="P188" s="671"/>
      <c r="Q188" s="673"/>
      <c r="R188" s="674"/>
      <c r="S188" s="674"/>
      <c r="T188" s="674"/>
      <c r="U188" s="674"/>
      <c r="V188" s="674"/>
      <c r="W188" s="674"/>
      <c r="X188" s="674"/>
      <c r="Y188" s="674"/>
      <c r="Z188" s="674"/>
      <c r="AA188" s="674"/>
      <c r="AB188" s="674"/>
      <c r="AC188" s="674"/>
      <c r="AD188" s="674"/>
      <c r="AE188" s="674"/>
      <c r="AF188" s="674"/>
      <c r="AG188" s="674"/>
      <c r="AH188" s="674"/>
      <c r="AI188" s="675"/>
      <c r="AJ188" s="477"/>
      <c r="AK188" s="475"/>
      <c r="AL188" s="475"/>
      <c r="AM188" s="317" t="s">
        <v>660</v>
      </c>
      <c r="AN188" s="475"/>
      <c r="AO188" s="475"/>
      <c r="AP188" s="475"/>
      <c r="AQ188" s="317" t="s">
        <v>660</v>
      </c>
      <c r="AR188" s="475"/>
      <c r="AS188" s="475"/>
      <c r="AT188" s="476"/>
      <c r="AU188" s="477"/>
      <c r="AV188" s="475"/>
      <c r="AW188" s="475"/>
      <c r="AX188" s="317" t="s">
        <v>661</v>
      </c>
      <c r="AY188" s="475"/>
      <c r="AZ188" s="475"/>
      <c r="BA188" s="475"/>
      <c r="BB188" s="317" t="s">
        <v>662</v>
      </c>
      <c r="BC188" s="475"/>
      <c r="BD188" s="475"/>
      <c r="BE188" s="476"/>
      <c r="BF188" s="672"/>
      <c r="BG188" s="672"/>
      <c r="BH188" s="672"/>
      <c r="BI188" s="672"/>
      <c r="BJ188" s="672"/>
      <c r="BK188" s="672"/>
      <c r="BL188" s="672"/>
      <c r="BM188" s="672"/>
      <c r="BN188" s="672"/>
      <c r="BO188" s="672"/>
      <c r="BP188" s="672"/>
      <c r="BQ188" s="676"/>
      <c r="BR188" s="677"/>
      <c r="BS188" s="677"/>
      <c r="BT188" s="677"/>
      <c r="BU188" s="677"/>
      <c r="BV188" s="677"/>
      <c r="BW188" s="677"/>
      <c r="BX188" s="677"/>
      <c r="BY188" s="677"/>
      <c r="BZ188" s="677"/>
      <c r="CA188" s="677"/>
      <c r="CB188" s="678"/>
      <c r="CO188" s="305">
        <f t="shared" si="1"/>
        <v>0</v>
      </c>
      <c r="CP188" s="305">
        <f t="shared" si="2"/>
        <v>0</v>
      </c>
      <c r="CQ188" s="305" t="str">
        <f t="shared" si="3"/>
        <v/>
      </c>
      <c r="CR188" s="305" t="str">
        <f t="shared" si="4"/>
        <v/>
      </c>
      <c r="CS188" s="305">
        <f t="shared" si="5"/>
        <v>0</v>
      </c>
      <c r="CT188" s="305">
        <f t="shared" si="6"/>
        <v>0</v>
      </c>
    </row>
    <row r="189" spans="1:98" s="34" customFormat="1" ht="56.25" customHeight="1">
      <c r="A189" s="664">
        <v>45</v>
      </c>
      <c r="B189" s="664"/>
      <c r="C189" s="671"/>
      <c r="D189" s="671"/>
      <c r="E189" s="671"/>
      <c r="F189" s="671"/>
      <c r="G189" s="671"/>
      <c r="H189" s="671"/>
      <c r="I189" s="671"/>
      <c r="J189" s="671"/>
      <c r="K189" s="671"/>
      <c r="L189" s="671"/>
      <c r="M189" s="671"/>
      <c r="N189" s="671"/>
      <c r="O189" s="671"/>
      <c r="P189" s="671"/>
      <c r="Q189" s="673"/>
      <c r="R189" s="674"/>
      <c r="S189" s="674"/>
      <c r="T189" s="674"/>
      <c r="U189" s="674"/>
      <c r="V189" s="674"/>
      <c r="W189" s="674"/>
      <c r="X189" s="674"/>
      <c r="Y189" s="674"/>
      <c r="Z189" s="674"/>
      <c r="AA189" s="674"/>
      <c r="AB189" s="674"/>
      <c r="AC189" s="674"/>
      <c r="AD189" s="674"/>
      <c r="AE189" s="674"/>
      <c r="AF189" s="674"/>
      <c r="AG189" s="674"/>
      <c r="AH189" s="674"/>
      <c r="AI189" s="675"/>
      <c r="AJ189" s="477"/>
      <c r="AK189" s="475"/>
      <c r="AL189" s="475"/>
      <c r="AM189" s="317" t="s">
        <v>660</v>
      </c>
      <c r="AN189" s="475"/>
      <c r="AO189" s="475"/>
      <c r="AP189" s="475"/>
      <c r="AQ189" s="317" t="s">
        <v>660</v>
      </c>
      <c r="AR189" s="475"/>
      <c r="AS189" s="475"/>
      <c r="AT189" s="476"/>
      <c r="AU189" s="477"/>
      <c r="AV189" s="475"/>
      <c r="AW189" s="475"/>
      <c r="AX189" s="317" t="s">
        <v>661</v>
      </c>
      <c r="AY189" s="475"/>
      <c r="AZ189" s="475"/>
      <c r="BA189" s="475"/>
      <c r="BB189" s="317" t="s">
        <v>662</v>
      </c>
      <c r="BC189" s="475"/>
      <c r="BD189" s="475"/>
      <c r="BE189" s="476"/>
      <c r="BF189" s="672"/>
      <c r="BG189" s="672"/>
      <c r="BH189" s="672"/>
      <c r="BI189" s="672"/>
      <c r="BJ189" s="672"/>
      <c r="BK189" s="672"/>
      <c r="BL189" s="672"/>
      <c r="BM189" s="672"/>
      <c r="BN189" s="672"/>
      <c r="BO189" s="672"/>
      <c r="BP189" s="672"/>
      <c r="BQ189" s="676"/>
      <c r="BR189" s="677"/>
      <c r="BS189" s="677"/>
      <c r="BT189" s="677"/>
      <c r="BU189" s="677"/>
      <c r="BV189" s="677"/>
      <c r="BW189" s="677"/>
      <c r="BX189" s="677"/>
      <c r="BY189" s="677"/>
      <c r="BZ189" s="677"/>
      <c r="CA189" s="677"/>
      <c r="CB189" s="678"/>
      <c r="CO189" s="305">
        <f t="shared" si="1"/>
        <v>0</v>
      </c>
      <c r="CP189" s="305">
        <f t="shared" si="2"/>
        <v>0</v>
      </c>
      <c r="CQ189" s="305" t="str">
        <f t="shared" si="3"/>
        <v/>
      </c>
      <c r="CR189" s="305" t="str">
        <f t="shared" si="4"/>
        <v/>
      </c>
      <c r="CS189" s="305">
        <f t="shared" si="5"/>
        <v>0</v>
      </c>
      <c r="CT189" s="305">
        <f t="shared" si="6"/>
        <v>0</v>
      </c>
    </row>
    <row r="190" spans="1:98" s="34" customFormat="1" ht="56.25" customHeight="1">
      <c r="A190" s="664">
        <v>46</v>
      </c>
      <c r="B190" s="664"/>
      <c r="C190" s="671"/>
      <c r="D190" s="671"/>
      <c r="E190" s="671"/>
      <c r="F190" s="671"/>
      <c r="G190" s="671"/>
      <c r="H190" s="671"/>
      <c r="I190" s="671"/>
      <c r="J190" s="671"/>
      <c r="K190" s="671"/>
      <c r="L190" s="671"/>
      <c r="M190" s="671"/>
      <c r="N190" s="671"/>
      <c r="O190" s="671"/>
      <c r="P190" s="671"/>
      <c r="Q190" s="673"/>
      <c r="R190" s="674"/>
      <c r="S190" s="674"/>
      <c r="T190" s="674"/>
      <c r="U190" s="674"/>
      <c r="V190" s="674"/>
      <c r="W190" s="674"/>
      <c r="X190" s="674"/>
      <c r="Y190" s="674"/>
      <c r="Z190" s="674"/>
      <c r="AA190" s="674"/>
      <c r="AB190" s="674"/>
      <c r="AC190" s="674"/>
      <c r="AD190" s="674"/>
      <c r="AE190" s="674"/>
      <c r="AF190" s="674"/>
      <c r="AG190" s="674"/>
      <c r="AH190" s="674"/>
      <c r="AI190" s="675"/>
      <c r="AJ190" s="477"/>
      <c r="AK190" s="475"/>
      <c r="AL190" s="475"/>
      <c r="AM190" s="317" t="s">
        <v>660</v>
      </c>
      <c r="AN190" s="475"/>
      <c r="AO190" s="475"/>
      <c r="AP190" s="475"/>
      <c r="AQ190" s="317" t="s">
        <v>660</v>
      </c>
      <c r="AR190" s="475"/>
      <c r="AS190" s="475"/>
      <c r="AT190" s="476"/>
      <c r="AU190" s="477"/>
      <c r="AV190" s="475"/>
      <c r="AW190" s="475"/>
      <c r="AX190" s="317" t="s">
        <v>661</v>
      </c>
      <c r="AY190" s="475"/>
      <c r="AZ190" s="475"/>
      <c r="BA190" s="475"/>
      <c r="BB190" s="317" t="s">
        <v>662</v>
      </c>
      <c r="BC190" s="475"/>
      <c r="BD190" s="475"/>
      <c r="BE190" s="476"/>
      <c r="BF190" s="672"/>
      <c r="BG190" s="672"/>
      <c r="BH190" s="672"/>
      <c r="BI190" s="672"/>
      <c r="BJ190" s="672"/>
      <c r="BK190" s="672"/>
      <c r="BL190" s="672"/>
      <c r="BM190" s="672"/>
      <c r="BN190" s="672"/>
      <c r="BO190" s="672"/>
      <c r="BP190" s="672"/>
      <c r="BQ190" s="676"/>
      <c r="BR190" s="677"/>
      <c r="BS190" s="677"/>
      <c r="BT190" s="677"/>
      <c r="BU190" s="677"/>
      <c r="BV190" s="677"/>
      <c r="BW190" s="677"/>
      <c r="BX190" s="677"/>
      <c r="BY190" s="677"/>
      <c r="BZ190" s="677"/>
      <c r="CA190" s="677"/>
      <c r="CB190" s="678"/>
      <c r="CO190" s="305">
        <f t="shared" si="1"/>
        <v>0</v>
      </c>
      <c r="CP190" s="305">
        <f t="shared" si="2"/>
        <v>0</v>
      </c>
      <c r="CQ190" s="305" t="str">
        <f t="shared" si="3"/>
        <v/>
      </c>
      <c r="CR190" s="305" t="str">
        <f t="shared" si="4"/>
        <v/>
      </c>
      <c r="CS190" s="305">
        <f t="shared" si="5"/>
        <v>0</v>
      </c>
      <c r="CT190" s="305">
        <f t="shared" si="6"/>
        <v>0</v>
      </c>
    </row>
    <row r="191" spans="1:98" s="34" customFormat="1" ht="56.25" customHeight="1">
      <c r="A191" s="664">
        <v>47</v>
      </c>
      <c r="B191" s="664"/>
      <c r="C191" s="671"/>
      <c r="D191" s="671"/>
      <c r="E191" s="671"/>
      <c r="F191" s="671"/>
      <c r="G191" s="671"/>
      <c r="H191" s="671"/>
      <c r="I191" s="671"/>
      <c r="J191" s="671"/>
      <c r="K191" s="671"/>
      <c r="L191" s="671"/>
      <c r="M191" s="671"/>
      <c r="N191" s="671"/>
      <c r="O191" s="671"/>
      <c r="P191" s="671"/>
      <c r="Q191" s="673"/>
      <c r="R191" s="674"/>
      <c r="S191" s="674"/>
      <c r="T191" s="674"/>
      <c r="U191" s="674"/>
      <c r="V191" s="674"/>
      <c r="W191" s="674"/>
      <c r="X191" s="674"/>
      <c r="Y191" s="674"/>
      <c r="Z191" s="674"/>
      <c r="AA191" s="674"/>
      <c r="AB191" s="674"/>
      <c r="AC191" s="674"/>
      <c r="AD191" s="674"/>
      <c r="AE191" s="674"/>
      <c r="AF191" s="674"/>
      <c r="AG191" s="674"/>
      <c r="AH191" s="674"/>
      <c r="AI191" s="675"/>
      <c r="AJ191" s="477"/>
      <c r="AK191" s="475"/>
      <c r="AL191" s="475"/>
      <c r="AM191" s="317" t="s">
        <v>660</v>
      </c>
      <c r="AN191" s="475"/>
      <c r="AO191" s="475"/>
      <c r="AP191" s="475"/>
      <c r="AQ191" s="317" t="s">
        <v>660</v>
      </c>
      <c r="AR191" s="475"/>
      <c r="AS191" s="475"/>
      <c r="AT191" s="476"/>
      <c r="AU191" s="477"/>
      <c r="AV191" s="475"/>
      <c r="AW191" s="475"/>
      <c r="AX191" s="317" t="s">
        <v>661</v>
      </c>
      <c r="AY191" s="475"/>
      <c r="AZ191" s="475"/>
      <c r="BA191" s="475"/>
      <c r="BB191" s="317" t="s">
        <v>662</v>
      </c>
      <c r="BC191" s="475"/>
      <c r="BD191" s="475"/>
      <c r="BE191" s="476"/>
      <c r="BF191" s="672"/>
      <c r="BG191" s="672"/>
      <c r="BH191" s="672"/>
      <c r="BI191" s="672"/>
      <c r="BJ191" s="672"/>
      <c r="BK191" s="672"/>
      <c r="BL191" s="672"/>
      <c r="BM191" s="672"/>
      <c r="BN191" s="672"/>
      <c r="BO191" s="672"/>
      <c r="BP191" s="672"/>
      <c r="BQ191" s="676"/>
      <c r="BR191" s="677"/>
      <c r="BS191" s="677"/>
      <c r="BT191" s="677"/>
      <c r="BU191" s="677"/>
      <c r="BV191" s="677"/>
      <c r="BW191" s="677"/>
      <c r="BX191" s="677"/>
      <c r="BY191" s="677"/>
      <c r="BZ191" s="677"/>
      <c r="CA191" s="677"/>
      <c r="CB191" s="678"/>
      <c r="CO191" s="305">
        <f t="shared" si="1"/>
        <v>0</v>
      </c>
      <c r="CP191" s="305">
        <f t="shared" si="2"/>
        <v>0</v>
      </c>
      <c r="CQ191" s="305" t="str">
        <f t="shared" si="3"/>
        <v/>
      </c>
      <c r="CR191" s="305" t="str">
        <f t="shared" si="4"/>
        <v/>
      </c>
      <c r="CS191" s="305">
        <f t="shared" si="5"/>
        <v>0</v>
      </c>
      <c r="CT191" s="305">
        <f t="shared" si="6"/>
        <v>0</v>
      </c>
    </row>
    <row r="192" spans="1:98" s="34" customFormat="1" ht="56.25" customHeight="1">
      <c r="A192" s="664">
        <v>48</v>
      </c>
      <c r="B192" s="664"/>
      <c r="C192" s="671"/>
      <c r="D192" s="671"/>
      <c r="E192" s="671"/>
      <c r="F192" s="671"/>
      <c r="G192" s="671"/>
      <c r="H192" s="671"/>
      <c r="I192" s="671"/>
      <c r="J192" s="671"/>
      <c r="K192" s="671"/>
      <c r="L192" s="671"/>
      <c r="M192" s="671"/>
      <c r="N192" s="671"/>
      <c r="O192" s="671"/>
      <c r="P192" s="671"/>
      <c r="Q192" s="673"/>
      <c r="R192" s="674"/>
      <c r="S192" s="674"/>
      <c r="T192" s="674"/>
      <c r="U192" s="674"/>
      <c r="V192" s="674"/>
      <c r="W192" s="674"/>
      <c r="X192" s="674"/>
      <c r="Y192" s="674"/>
      <c r="Z192" s="674"/>
      <c r="AA192" s="674"/>
      <c r="AB192" s="674"/>
      <c r="AC192" s="674"/>
      <c r="AD192" s="674"/>
      <c r="AE192" s="674"/>
      <c r="AF192" s="674"/>
      <c r="AG192" s="674"/>
      <c r="AH192" s="674"/>
      <c r="AI192" s="675"/>
      <c r="AJ192" s="477"/>
      <c r="AK192" s="475"/>
      <c r="AL192" s="475"/>
      <c r="AM192" s="317" t="s">
        <v>660</v>
      </c>
      <c r="AN192" s="475"/>
      <c r="AO192" s="475"/>
      <c r="AP192" s="475"/>
      <c r="AQ192" s="317" t="s">
        <v>660</v>
      </c>
      <c r="AR192" s="475"/>
      <c r="AS192" s="475"/>
      <c r="AT192" s="476"/>
      <c r="AU192" s="477"/>
      <c r="AV192" s="475"/>
      <c r="AW192" s="475"/>
      <c r="AX192" s="317" t="s">
        <v>661</v>
      </c>
      <c r="AY192" s="475"/>
      <c r="AZ192" s="475"/>
      <c r="BA192" s="475"/>
      <c r="BB192" s="317" t="s">
        <v>662</v>
      </c>
      <c r="BC192" s="475"/>
      <c r="BD192" s="475"/>
      <c r="BE192" s="476"/>
      <c r="BF192" s="672"/>
      <c r="BG192" s="672"/>
      <c r="BH192" s="672"/>
      <c r="BI192" s="672"/>
      <c r="BJ192" s="672"/>
      <c r="BK192" s="672"/>
      <c r="BL192" s="672"/>
      <c r="BM192" s="672"/>
      <c r="BN192" s="672"/>
      <c r="BO192" s="672"/>
      <c r="BP192" s="672"/>
      <c r="BQ192" s="676"/>
      <c r="BR192" s="677"/>
      <c r="BS192" s="677"/>
      <c r="BT192" s="677"/>
      <c r="BU192" s="677"/>
      <c r="BV192" s="677"/>
      <c r="BW192" s="677"/>
      <c r="BX192" s="677"/>
      <c r="BY192" s="677"/>
      <c r="BZ192" s="677"/>
      <c r="CA192" s="677"/>
      <c r="CB192" s="678"/>
      <c r="CO192" s="305">
        <f t="shared" si="1"/>
        <v>0</v>
      </c>
      <c r="CP192" s="305">
        <f t="shared" si="2"/>
        <v>0</v>
      </c>
      <c r="CQ192" s="305" t="str">
        <f t="shared" si="3"/>
        <v/>
      </c>
      <c r="CR192" s="305" t="str">
        <f t="shared" si="4"/>
        <v/>
      </c>
      <c r="CS192" s="305">
        <f t="shared" si="5"/>
        <v>0</v>
      </c>
      <c r="CT192" s="305">
        <f t="shared" si="6"/>
        <v>0</v>
      </c>
    </row>
    <row r="193" spans="1:98" s="34" customFormat="1" ht="56.25" customHeight="1">
      <c r="A193" s="664">
        <v>49</v>
      </c>
      <c r="B193" s="664"/>
      <c r="C193" s="671"/>
      <c r="D193" s="671"/>
      <c r="E193" s="671"/>
      <c r="F193" s="671"/>
      <c r="G193" s="671"/>
      <c r="H193" s="671"/>
      <c r="I193" s="671"/>
      <c r="J193" s="671"/>
      <c r="K193" s="671"/>
      <c r="L193" s="671"/>
      <c r="M193" s="671"/>
      <c r="N193" s="671"/>
      <c r="O193" s="671"/>
      <c r="P193" s="671"/>
      <c r="Q193" s="673"/>
      <c r="R193" s="674"/>
      <c r="S193" s="674"/>
      <c r="T193" s="674"/>
      <c r="U193" s="674"/>
      <c r="V193" s="674"/>
      <c r="W193" s="674"/>
      <c r="X193" s="674"/>
      <c r="Y193" s="674"/>
      <c r="Z193" s="674"/>
      <c r="AA193" s="674"/>
      <c r="AB193" s="674"/>
      <c r="AC193" s="674"/>
      <c r="AD193" s="674"/>
      <c r="AE193" s="674"/>
      <c r="AF193" s="674"/>
      <c r="AG193" s="674"/>
      <c r="AH193" s="674"/>
      <c r="AI193" s="675"/>
      <c r="AJ193" s="477"/>
      <c r="AK193" s="475"/>
      <c r="AL193" s="475"/>
      <c r="AM193" s="317" t="s">
        <v>660</v>
      </c>
      <c r="AN193" s="475"/>
      <c r="AO193" s="475"/>
      <c r="AP193" s="475"/>
      <c r="AQ193" s="317" t="s">
        <v>660</v>
      </c>
      <c r="AR193" s="475"/>
      <c r="AS193" s="475"/>
      <c r="AT193" s="476"/>
      <c r="AU193" s="477"/>
      <c r="AV193" s="475"/>
      <c r="AW193" s="475"/>
      <c r="AX193" s="317" t="s">
        <v>661</v>
      </c>
      <c r="AY193" s="475"/>
      <c r="AZ193" s="475"/>
      <c r="BA193" s="475"/>
      <c r="BB193" s="317" t="s">
        <v>662</v>
      </c>
      <c r="BC193" s="475"/>
      <c r="BD193" s="475"/>
      <c r="BE193" s="476"/>
      <c r="BF193" s="672"/>
      <c r="BG193" s="672"/>
      <c r="BH193" s="672"/>
      <c r="BI193" s="672"/>
      <c r="BJ193" s="672"/>
      <c r="BK193" s="672"/>
      <c r="BL193" s="672"/>
      <c r="BM193" s="672"/>
      <c r="BN193" s="672"/>
      <c r="BO193" s="672"/>
      <c r="BP193" s="672"/>
      <c r="BQ193" s="676"/>
      <c r="BR193" s="677"/>
      <c r="BS193" s="677"/>
      <c r="BT193" s="677"/>
      <c r="BU193" s="677"/>
      <c r="BV193" s="677"/>
      <c r="BW193" s="677"/>
      <c r="BX193" s="677"/>
      <c r="BY193" s="677"/>
      <c r="BZ193" s="677"/>
      <c r="CA193" s="677"/>
      <c r="CB193" s="678"/>
      <c r="CO193" s="305">
        <f t="shared" si="1"/>
        <v>0</v>
      </c>
      <c r="CP193" s="305">
        <f t="shared" si="2"/>
        <v>0</v>
      </c>
      <c r="CQ193" s="305" t="str">
        <f t="shared" si="3"/>
        <v/>
      </c>
      <c r="CR193" s="305" t="str">
        <f t="shared" si="4"/>
        <v/>
      </c>
      <c r="CS193" s="305">
        <f t="shared" si="5"/>
        <v>0</v>
      </c>
      <c r="CT193" s="305">
        <f t="shared" si="6"/>
        <v>0</v>
      </c>
    </row>
    <row r="194" spans="1:98" s="34" customFormat="1" ht="56.25" customHeight="1">
      <c r="A194" s="664">
        <v>50</v>
      </c>
      <c r="B194" s="664"/>
      <c r="C194" s="671"/>
      <c r="D194" s="671"/>
      <c r="E194" s="671"/>
      <c r="F194" s="671"/>
      <c r="G194" s="671"/>
      <c r="H194" s="671"/>
      <c r="I194" s="671"/>
      <c r="J194" s="671"/>
      <c r="K194" s="671"/>
      <c r="L194" s="671"/>
      <c r="M194" s="671"/>
      <c r="N194" s="671"/>
      <c r="O194" s="671"/>
      <c r="P194" s="671"/>
      <c r="Q194" s="673"/>
      <c r="R194" s="674"/>
      <c r="S194" s="674"/>
      <c r="T194" s="674"/>
      <c r="U194" s="674"/>
      <c r="V194" s="674"/>
      <c r="W194" s="674"/>
      <c r="X194" s="674"/>
      <c r="Y194" s="674"/>
      <c r="Z194" s="674"/>
      <c r="AA194" s="674"/>
      <c r="AB194" s="674"/>
      <c r="AC194" s="674"/>
      <c r="AD194" s="674"/>
      <c r="AE194" s="674"/>
      <c r="AF194" s="674"/>
      <c r="AG194" s="674"/>
      <c r="AH194" s="674"/>
      <c r="AI194" s="675"/>
      <c r="AJ194" s="477"/>
      <c r="AK194" s="475"/>
      <c r="AL194" s="475"/>
      <c r="AM194" s="317" t="s">
        <v>660</v>
      </c>
      <c r="AN194" s="475"/>
      <c r="AO194" s="475"/>
      <c r="AP194" s="475"/>
      <c r="AQ194" s="317" t="s">
        <v>660</v>
      </c>
      <c r="AR194" s="475"/>
      <c r="AS194" s="475"/>
      <c r="AT194" s="476"/>
      <c r="AU194" s="477"/>
      <c r="AV194" s="475"/>
      <c r="AW194" s="475"/>
      <c r="AX194" s="317" t="s">
        <v>661</v>
      </c>
      <c r="AY194" s="475"/>
      <c r="AZ194" s="475"/>
      <c r="BA194" s="475"/>
      <c r="BB194" s="317" t="s">
        <v>662</v>
      </c>
      <c r="BC194" s="475"/>
      <c r="BD194" s="475"/>
      <c r="BE194" s="476"/>
      <c r="BF194" s="672"/>
      <c r="BG194" s="672"/>
      <c r="BH194" s="672"/>
      <c r="BI194" s="672"/>
      <c r="BJ194" s="672"/>
      <c r="BK194" s="672"/>
      <c r="BL194" s="672"/>
      <c r="BM194" s="672"/>
      <c r="BN194" s="672"/>
      <c r="BO194" s="672"/>
      <c r="BP194" s="672"/>
      <c r="BQ194" s="676"/>
      <c r="BR194" s="677"/>
      <c r="BS194" s="677"/>
      <c r="BT194" s="677"/>
      <c r="BU194" s="677"/>
      <c r="BV194" s="677"/>
      <c r="BW194" s="677"/>
      <c r="BX194" s="677"/>
      <c r="BY194" s="677"/>
      <c r="BZ194" s="677"/>
      <c r="CA194" s="677"/>
      <c r="CB194" s="678"/>
      <c r="CO194" s="305">
        <f t="shared" si="1"/>
        <v>0</v>
      </c>
      <c r="CP194" s="305">
        <f t="shared" si="2"/>
        <v>0</v>
      </c>
      <c r="CQ194" s="305" t="str">
        <f t="shared" si="3"/>
        <v/>
      </c>
      <c r="CR194" s="305" t="str">
        <f t="shared" si="4"/>
        <v/>
      </c>
      <c r="CS194" s="305">
        <f t="shared" si="5"/>
        <v>0</v>
      </c>
      <c r="CT194" s="305">
        <f t="shared" si="6"/>
        <v>0</v>
      </c>
    </row>
    <row r="195" spans="1:98" s="34" customFormat="1" ht="56.25" customHeight="1">
      <c r="A195" s="664">
        <v>51</v>
      </c>
      <c r="B195" s="664"/>
      <c r="C195" s="671"/>
      <c r="D195" s="671"/>
      <c r="E195" s="671"/>
      <c r="F195" s="671"/>
      <c r="G195" s="671"/>
      <c r="H195" s="671"/>
      <c r="I195" s="671"/>
      <c r="J195" s="671"/>
      <c r="K195" s="671"/>
      <c r="L195" s="671"/>
      <c r="M195" s="671"/>
      <c r="N195" s="671"/>
      <c r="O195" s="671"/>
      <c r="P195" s="671"/>
      <c r="Q195" s="673"/>
      <c r="R195" s="674"/>
      <c r="S195" s="674"/>
      <c r="T195" s="674"/>
      <c r="U195" s="674"/>
      <c r="V195" s="674"/>
      <c r="W195" s="674"/>
      <c r="X195" s="674"/>
      <c r="Y195" s="674"/>
      <c r="Z195" s="674"/>
      <c r="AA195" s="674"/>
      <c r="AB195" s="674"/>
      <c r="AC195" s="674"/>
      <c r="AD195" s="674"/>
      <c r="AE195" s="674"/>
      <c r="AF195" s="674"/>
      <c r="AG195" s="674"/>
      <c r="AH195" s="674"/>
      <c r="AI195" s="675"/>
      <c r="AJ195" s="477"/>
      <c r="AK195" s="475"/>
      <c r="AL195" s="475"/>
      <c r="AM195" s="317" t="s">
        <v>660</v>
      </c>
      <c r="AN195" s="475"/>
      <c r="AO195" s="475"/>
      <c r="AP195" s="475"/>
      <c r="AQ195" s="317" t="s">
        <v>660</v>
      </c>
      <c r="AR195" s="475"/>
      <c r="AS195" s="475"/>
      <c r="AT195" s="476"/>
      <c r="AU195" s="477"/>
      <c r="AV195" s="475"/>
      <c r="AW195" s="475"/>
      <c r="AX195" s="317" t="s">
        <v>661</v>
      </c>
      <c r="AY195" s="475"/>
      <c r="AZ195" s="475"/>
      <c r="BA195" s="475"/>
      <c r="BB195" s="317" t="s">
        <v>662</v>
      </c>
      <c r="BC195" s="475"/>
      <c r="BD195" s="475"/>
      <c r="BE195" s="476"/>
      <c r="BF195" s="672"/>
      <c r="BG195" s="672"/>
      <c r="BH195" s="672"/>
      <c r="BI195" s="672"/>
      <c r="BJ195" s="672"/>
      <c r="BK195" s="672"/>
      <c r="BL195" s="672"/>
      <c r="BM195" s="672"/>
      <c r="BN195" s="672"/>
      <c r="BO195" s="672"/>
      <c r="BP195" s="672"/>
      <c r="BQ195" s="676"/>
      <c r="BR195" s="677"/>
      <c r="BS195" s="677"/>
      <c r="BT195" s="677"/>
      <c r="BU195" s="677"/>
      <c r="BV195" s="677"/>
      <c r="BW195" s="677"/>
      <c r="BX195" s="677"/>
      <c r="BY195" s="677"/>
      <c r="BZ195" s="677"/>
      <c r="CA195" s="677"/>
      <c r="CB195" s="678"/>
      <c r="CO195" s="305">
        <f t="shared" si="1"/>
        <v>0</v>
      </c>
      <c r="CP195" s="305">
        <f t="shared" si="2"/>
        <v>0</v>
      </c>
      <c r="CQ195" s="305" t="str">
        <f t="shared" si="3"/>
        <v/>
      </c>
      <c r="CR195" s="305" t="str">
        <f t="shared" si="4"/>
        <v/>
      </c>
      <c r="CS195" s="305">
        <f t="shared" si="5"/>
        <v>0</v>
      </c>
      <c r="CT195" s="305">
        <f t="shared" si="6"/>
        <v>0</v>
      </c>
    </row>
    <row r="196" spans="1:98" s="34" customFormat="1" ht="56.25" customHeight="1">
      <c r="A196" s="664">
        <v>52</v>
      </c>
      <c r="B196" s="664"/>
      <c r="C196" s="671"/>
      <c r="D196" s="671"/>
      <c r="E196" s="671"/>
      <c r="F196" s="671"/>
      <c r="G196" s="671"/>
      <c r="H196" s="671"/>
      <c r="I196" s="671"/>
      <c r="J196" s="671"/>
      <c r="K196" s="671"/>
      <c r="L196" s="671"/>
      <c r="M196" s="671"/>
      <c r="N196" s="671"/>
      <c r="O196" s="671"/>
      <c r="P196" s="671"/>
      <c r="Q196" s="673"/>
      <c r="R196" s="674"/>
      <c r="S196" s="674"/>
      <c r="T196" s="674"/>
      <c r="U196" s="674"/>
      <c r="V196" s="674"/>
      <c r="W196" s="674"/>
      <c r="X196" s="674"/>
      <c r="Y196" s="674"/>
      <c r="Z196" s="674"/>
      <c r="AA196" s="674"/>
      <c r="AB196" s="674"/>
      <c r="AC196" s="674"/>
      <c r="AD196" s="674"/>
      <c r="AE196" s="674"/>
      <c r="AF196" s="674"/>
      <c r="AG196" s="674"/>
      <c r="AH196" s="674"/>
      <c r="AI196" s="675"/>
      <c r="AJ196" s="477"/>
      <c r="AK196" s="475"/>
      <c r="AL196" s="475"/>
      <c r="AM196" s="317" t="s">
        <v>660</v>
      </c>
      <c r="AN196" s="475"/>
      <c r="AO196" s="475"/>
      <c r="AP196" s="475"/>
      <c r="AQ196" s="317" t="s">
        <v>660</v>
      </c>
      <c r="AR196" s="475"/>
      <c r="AS196" s="475"/>
      <c r="AT196" s="476"/>
      <c r="AU196" s="477"/>
      <c r="AV196" s="475"/>
      <c r="AW196" s="475"/>
      <c r="AX196" s="317" t="s">
        <v>661</v>
      </c>
      <c r="AY196" s="475"/>
      <c r="AZ196" s="475"/>
      <c r="BA196" s="475"/>
      <c r="BB196" s="317" t="s">
        <v>662</v>
      </c>
      <c r="BC196" s="475"/>
      <c r="BD196" s="475"/>
      <c r="BE196" s="476"/>
      <c r="BF196" s="672"/>
      <c r="BG196" s="672"/>
      <c r="BH196" s="672"/>
      <c r="BI196" s="672"/>
      <c r="BJ196" s="672"/>
      <c r="BK196" s="672"/>
      <c r="BL196" s="672"/>
      <c r="BM196" s="672"/>
      <c r="BN196" s="672"/>
      <c r="BO196" s="672"/>
      <c r="BP196" s="672"/>
      <c r="BQ196" s="676"/>
      <c r="BR196" s="677"/>
      <c r="BS196" s="677"/>
      <c r="BT196" s="677"/>
      <c r="BU196" s="677"/>
      <c r="BV196" s="677"/>
      <c r="BW196" s="677"/>
      <c r="BX196" s="677"/>
      <c r="BY196" s="677"/>
      <c r="BZ196" s="677"/>
      <c r="CA196" s="677"/>
      <c r="CB196" s="678"/>
      <c r="CO196" s="305">
        <f t="shared" si="1"/>
        <v>0</v>
      </c>
      <c r="CP196" s="305">
        <f t="shared" si="2"/>
        <v>0</v>
      </c>
      <c r="CQ196" s="305" t="str">
        <f t="shared" si="3"/>
        <v/>
      </c>
      <c r="CR196" s="305" t="str">
        <f t="shared" si="4"/>
        <v/>
      </c>
      <c r="CS196" s="305">
        <f t="shared" si="5"/>
        <v>0</v>
      </c>
      <c r="CT196" s="305">
        <f t="shared" si="6"/>
        <v>0</v>
      </c>
    </row>
    <row r="197" spans="1:98" s="34" customFormat="1" ht="56.25" customHeight="1">
      <c r="A197" s="664">
        <v>53</v>
      </c>
      <c r="B197" s="664"/>
      <c r="C197" s="671"/>
      <c r="D197" s="671"/>
      <c r="E197" s="671"/>
      <c r="F197" s="671"/>
      <c r="G197" s="671"/>
      <c r="H197" s="671"/>
      <c r="I197" s="671"/>
      <c r="J197" s="671"/>
      <c r="K197" s="671"/>
      <c r="L197" s="671"/>
      <c r="M197" s="671"/>
      <c r="N197" s="671"/>
      <c r="O197" s="671"/>
      <c r="P197" s="671"/>
      <c r="Q197" s="673"/>
      <c r="R197" s="674"/>
      <c r="S197" s="674"/>
      <c r="T197" s="674"/>
      <c r="U197" s="674"/>
      <c r="V197" s="674"/>
      <c r="W197" s="674"/>
      <c r="X197" s="674"/>
      <c r="Y197" s="674"/>
      <c r="Z197" s="674"/>
      <c r="AA197" s="674"/>
      <c r="AB197" s="674"/>
      <c r="AC197" s="674"/>
      <c r="AD197" s="674"/>
      <c r="AE197" s="674"/>
      <c r="AF197" s="674"/>
      <c r="AG197" s="674"/>
      <c r="AH197" s="674"/>
      <c r="AI197" s="675"/>
      <c r="AJ197" s="477"/>
      <c r="AK197" s="475"/>
      <c r="AL197" s="475"/>
      <c r="AM197" s="317" t="s">
        <v>660</v>
      </c>
      <c r="AN197" s="475"/>
      <c r="AO197" s="475"/>
      <c r="AP197" s="475"/>
      <c r="AQ197" s="317" t="s">
        <v>660</v>
      </c>
      <c r="AR197" s="475"/>
      <c r="AS197" s="475"/>
      <c r="AT197" s="476"/>
      <c r="AU197" s="477"/>
      <c r="AV197" s="475"/>
      <c r="AW197" s="475"/>
      <c r="AX197" s="317" t="s">
        <v>661</v>
      </c>
      <c r="AY197" s="475"/>
      <c r="AZ197" s="475"/>
      <c r="BA197" s="475"/>
      <c r="BB197" s="317" t="s">
        <v>662</v>
      </c>
      <c r="BC197" s="475"/>
      <c r="BD197" s="475"/>
      <c r="BE197" s="476"/>
      <c r="BF197" s="672"/>
      <c r="BG197" s="672"/>
      <c r="BH197" s="672"/>
      <c r="BI197" s="672"/>
      <c r="BJ197" s="672"/>
      <c r="BK197" s="672"/>
      <c r="BL197" s="672"/>
      <c r="BM197" s="672"/>
      <c r="BN197" s="672"/>
      <c r="BO197" s="672"/>
      <c r="BP197" s="672"/>
      <c r="BQ197" s="676"/>
      <c r="BR197" s="677"/>
      <c r="BS197" s="677"/>
      <c r="BT197" s="677"/>
      <c r="BU197" s="677"/>
      <c r="BV197" s="677"/>
      <c r="BW197" s="677"/>
      <c r="BX197" s="677"/>
      <c r="BY197" s="677"/>
      <c r="BZ197" s="677"/>
      <c r="CA197" s="677"/>
      <c r="CB197" s="678"/>
      <c r="CO197" s="305">
        <f t="shared" si="1"/>
        <v>0</v>
      </c>
      <c r="CP197" s="305">
        <f t="shared" si="2"/>
        <v>0</v>
      </c>
      <c r="CQ197" s="305" t="str">
        <f t="shared" si="3"/>
        <v/>
      </c>
      <c r="CR197" s="305" t="str">
        <f t="shared" si="4"/>
        <v/>
      </c>
      <c r="CS197" s="305">
        <f t="shared" si="5"/>
        <v>0</v>
      </c>
      <c r="CT197" s="305">
        <f t="shared" si="6"/>
        <v>0</v>
      </c>
    </row>
    <row r="198" spans="1:98" s="34" customFormat="1" ht="56.25" customHeight="1">
      <c r="A198" s="664">
        <v>54</v>
      </c>
      <c r="B198" s="664"/>
      <c r="C198" s="671"/>
      <c r="D198" s="671"/>
      <c r="E198" s="671"/>
      <c r="F198" s="671"/>
      <c r="G198" s="671"/>
      <c r="H198" s="671"/>
      <c r="I198" s="671"/>
      <c r="J198" s="671"/>
      <c r="K198" s="671"/>
      <c r="L198" s="671"/>
      <c r="M198" s="671"/>
      <c r="N198" s="671"/>
      <c r="O198" s="671"/>
      <c r="P198" s="671"/>
      <c r="Q198" s="673"/>
      <c r="R198" s="674"/>
      <c r="S198" s="674"/>
      <c r="T198" s="674"/>
      <c r="U198" s="674"/>
      <c r="V198" s="674"/>
      <c r="W198" s="674"/>
      <c r="X198" s="674"/>
      <c r="Y198" s="674"/>
      <c r="Z198" s="674"/>
      <c r="AA198" s="674"/>
      <c r="AB198" s="674"/>
      <c r="AC198" s="674"/>
      <c r="AD198" s="674"/>
      <c r="AE198" s="674"/>
      <c r="AF198" s="674"/>
      <c r="AG198" s="674"/>
      <c r="AH198" s="674"/>
      <c r="AI198" s="675"/>
      <c r="AJ198" s="477"/>
      <c r="AK198" s="475"/>
      <c r="AL198" s="475"/>
      <c r="AM198" s="317" t="s">
        <v>660</v>
      </c>
      <c r="AN198" s="475"/>
      <c r="AO198" s="475"/>
      <c r="AP198" s="475"/>
      <c r="AQ198" s="317" t="s">
        <v>660</v>
      </c>
      <c r="AR198" s="475"/>
      <c r="AS198" s="475"/>
      <c r="AT198" s="476"/>
      <c r="AU198" s="477"/>
      <c r="AV198" s="475"/>
      <c r="AW198" s="475"/>
      <c r="AX198" s="317" t="s">
        <v>661</v>
      </c>
      <c r="AY198" s="475"/>
      <c r="AZ198" s="475"/>
      <c r="BA198" s="475"/>
      <c r="BB198" s="317" t="s">
        <v>662</v>
      </c>
      <c r="BC198" s="475"/>
      <c r="BD198" s="475"/>
      <c r="BE198" s="476"/>
      <c r="BF198" s="672"/>
      <c r="BG198" s="672"/>
      <c r="BH198" s="672"/>
      <c r="BI198" s="672"/>
      <c r="BJ198" s="672"/>
      <c r="BK198" s="672"/>
      <c r="BL198" s="672"/>
      <c r="BM198" s="672"/>
      <c r="BN198" s="672"/>
      <c r="BO198" s="672"/>
      <c r="BP198" s="672"/>
      <c r="BQ198" s="676"/>
      <c r="BR198" s="677"/>
      <c r="BS198" s="677"/>
      <c r="BT198" s="677"/>
      <c r="BU198" s="677"/>
      <c r="BV198" s="677"/>
      <c r="BW198" s="677"/>
      <c r="BX198" s="677"/>
      <c r="BY198" s="677"/>
      <c r="BZ198" s="677"/>
      <c r="CA198" s="677"/>
      <c r="CB198" s="678"/>
      <c r="CO198" s="305">
        <f t="shared" si="1"/>
        <v>0</v>
      </c>
      <c r="CP198" s="305">
        <f t="shared" si="2"/>
        <v>0</v>
      </c>
      <c r="CQ198" s="305" t="str">
        <f t="shared" si="3"/>
        <v/>
      </c>
      <c r="CR198" s="305" t="str">
        <f t="shared" si="4"/>
        <v/>
      </c>
      <c r="CS198" s="305">
        <f t="shared" si="5"/>
        <v>0</v>
      </c>
      <c r="CT198" s="305">
        <f t="shared" si="6"/>
        <v>0</v>
      </c>
    </row>
    <row r="199" spans="1:98" s="34" customFormat="1" ht="56.25" customHeight="1">
      <c r="A199" s="664">
        <v>55</v>
      </c>
      <c r="B199" s="664"/>
      <c r="C199" s="671"/>
      <c r="D199" s="671"/>
      <c r="E199" s="671"/>
      <c r="F199" s="671"/>
      <c r="G199" s="671"/>
      <c r="H199" s="671"/>
      <c r="I199" s="671"/>
      <c r="J199" s="671"/>
      <c r="K199" s="671"/>
      <c r="L199" s="671"/>
      <c r="M199" s="671"/>
      <c r="N199" s="671"/>
      <c r="O199" s="671"/>
      <c r="P199" s="671"/>
      <c r="Q199" s="673"/>
      <c r="R199" s="674"/>
      <c r="S199" s="674"/>
      <c r="T199" s="674"/>
      <c r="U199" s="674"/>
      <c r="V199" s="674"/>
      <c r="W199" s="674"/>
      <c r="X199" s="674"/>
      <c r="Y199" s="674"/>
      <c r="Z199" s="674"/>
      <c r="AA199" s="674"/>
      <c r="AB199" s="674"/>
      <c r="AC199" s="674"/>
      <c r="AD199" s="674"/>
      <c r="AE199" s="674"/>
      <c r="AF199" s="674"/>
      <c r="AG199" s="674"/>
      <c r="AH199" s="674"/>
      <c r="AI199" s="675"/>
      <c r="AJ199" s="477"/>
      <c r="AK199" s="475"/>
      <c r="AL199" s="475"/>
      <c r="AM199" s="317" t="s">
        <v>660</v>
      </c>
      <c r="AN199" s="475"/>
      <c r="AO199" s="475"/>
      <c r="AP199" s="475"/>
      <c r="AQ199" s="317" t="s">
        <v>660</v>
      </c>
      <c r="AR199" s="475"/>
      <c r="AS199" s="475"/>
      <c r="AT199" s="476"/>
      <c r="AU199" s="477"/>
      <c r="AV199" s="475"/>
      <c r="AW199" s="475"/>
      <c r="AX199" s="317" t="s">
        <v>661</v>
      </c>
      <c r="AY199" s="475"/>
      <c r="AZ199" s="475"/>
      <c r="BA199" s="475"/>
      <c r="BB199" s="317" t="s">
        <v>662</v>
      </c>
      <c r="BC199" s="475"/>
      <c r="BD199" s="475"/>
      <c r="BE199" s="476"/>
      <c r="BF199" s="672"/>
      <c r="BG199" s="672"/>
      <c r="BH199" s="672"/>
      <c r="BI199" s="672"/>
      <c r="BJ199" s="672"/>
      <c r="BK199" s="672"/>
      <c r="BL199" s="672"/>
      <c r="BM199" s="672"/>
      <c r="BN199" s="672"/>
      <c r="BO199" s="672"/>
      <c r="BP199" s="672"/>
      <c r="BQ199" s="676"/>
      <c r="BR199" s="677"/>
      <c r="BS199" s="677"/>
      <c r="BT199" s="677"/>
      <c r="BU199" s="677"/>
      <c r="BV199" s="677"/>
      <c r="BW199" s="677"/>
      <c r="BX199" s="677"/>
      <c r="BY199" s="677"/>
      <c r="BZ199" s="677"/>
      <c r="CA199" s="677"/>
      <c r="CB199" s="678"/>
      <c r="CO199" s="305">
        <f t="shared" si="1"/>
        <v>0</v>
      </c>
      <c r="CP199" s="305">
        <f t="shared" si="2"/>
        <v>0</v>
      </c>
      <c r="CQ199" s="305" t="str">
        <f t="shared" si="3"/>
        <v/>
      </c>
      <c r="CR199" s="305" t="str">
        <f t="shared" si="4"/>
        <v/>
      </c>
      <c r="CS199" s="305">
        <f t="shared" si="5"/>
        <v>0</v>
      </c>
      <c r="CT199" s="305">
        <f t="shared" si="6"/>
        <v>0</v>
      </c>
    </row>
    <row r="200" spans="1:98" s="34" customFormat="1" ht="56.25" customHeight="1">
      <c r="A200" s="664">
        <v>56</v>
      </c>
      <c r="B200" s="664"/>
      <c r="C200" s="671"/>
      <c r="D200" s="671"/>
      <c r="E200" s="671"/>
      <c r="F200" s="671"/>
      <c r="G200" s="671"/>
      <c r="H200" s="671"/>
      <c r="I200" s="671"/>
      <c r="J200" s="671"/>
      <c r="K200" s="671"/>
      <c r="L200" s="671"/>
      <c r="M200" s="671"/>
      <c r="N200" s="671"/>
      <c r="O200" s="671"/>
      <c r="P200" s="671"/>
      <c r="Q200" s="673"/>
      <c r="R200" s="674"/>
      <c r="S200" s="674"/>
      <c r="T200" s="674"/>
      <c r="U200" s="674"/>
      <c r="V200" s="674"/>
      <c r="W200" s="674"/>
      <c r="X200" s="674"/>
      <c r="Y200" s="674"/>
      <c r="Z200" s="674"/>
      <c r="AA200" s="674"/>
      <c r="AB200" s="674"/>
      <c r="AC200" s="674"/>
      <c r="AD200" s="674"/>
      <c r="AE200" s="674"/>
      <c r="AF200" s="674"/>
      <c r="AG200" s="674"/>
      <c r="AH200" s="674"/>
      <c r="AI200" s="675"/>
      <c r="AJ200" s="477"/>
      <c r="AK200" s="475"/>
      <c r="AL200" s="475"/>
      <c r="AM200" s="317" t="s">
        <v>660</v>
      </c>
      <c r="AN200" s="475"/>
      <c r="AO200" s="475"/>
      <c r="AP200" s="475"/>
      <c r="AQ200" s="317" t="s">
        <v>660</v>
      </c>
      <c r="AR200" s="475"/>
      <c r="AS200" s="475"/>
      <c r="AT200" s="476"/>
      <c r="AU200" s="477"/>
      <c r="AV200" s="475"/>
      <c r="AW200" s="475"/>
      <c r="AX200" s="317" t="s">
        <v>661</v>
      </c>
      <c r="AY200" s="475"/>
      <c r="AZ200" s="475"/>
      <c r="BA200" s="475"/>
      <c r="BB200" s="317" t="s">
        <v>662</v>
      </c>
      <c r="BC200" s="475"/>
      <c r="BD200" s="475"/>
      <c r="BE200" s="476"/>
      <c r="BF200" s="672"/>
      <c r="BG200" s="672"/>
      <c r="BH200" s="672"/>
      <c r="BI200" s="672"/>
      <c r="BJ200" s="672"/>
      <c r="BK200" s="672"/>
      <c r="BL200" s="672"/>
      <c r="BM200" s="672"/>
      <c r="BN200" s="672"/>
      <c r="BO200" s="672"/>
      <c r="BP200" s="672"/>
      <c r="BQ200" s="676"/>
      <c r="BR200" s="677"/>
      <c r="BS200" s="677"/>
      <c r="BT200" s="677"/>
      <c r="BU200" s="677"/>
      <c r="BV200" s="677"/>
      <c r="BW200" s="677"/>
      <c r="BX200" s="677"/>
      <c r="BY200" s="677"/>
      <c r="BZ200" s="677"/>
      <c r="CA200" s="677"/>
      <c r="CB200" s="678"/>
      <c r="CO200" s="305">
        <f t="shared" si="1"/>
        <v>0</v>
      </c>
      <c r="CP200" s="305">
        <f t="shared" si="2"/>
        <v>0</v>
      </c>
      <c r="CQ200" s="305" t="str">
        <f t="shared" si="3"/>
        <v/>
      </c>
      <c r="CR200" s="305" t="str">
        <f t="shared" si="4"/>
        <v/>
      </c>
      <c r="CS200" s="305">
        <f t="shared" si="5"/>
        <v>0</v>
      </c>
      <c r="CT200" s="305">
        <f t="shared" si="6"/>
        <v>0</v>
      </c>
    </row>
    <row r="201" spans="1:98" s="34" customFormat="1" ht="56.25" customHeight="1">
      <c r="A201" s="664">
        <v>57</v>
      </c>
      <c r="B201" s="664"/>
      <c r="C201" s="671"/>
      <c r="D201" s="671"/>
      <c r="E201" s="671"/>
      <c r="F201" s="671"/>
      <c r="G201" s="671"/>
      <c r="H201" s="671"/>
      <c r="I201" s="671"/>
      <c r="J201" s="671"/>
      <c r="K201" s="671"/>
      <c r="L201" s="671"/>
      <c r="M201" s="671"/>
      <c r="N201" s="671"/>
      <c r="O201" s="671"/>
      <c r="P201" s="671"/>
      <c r="Q201" s="673"/>
      <c r="R201" s="674"/>
      <c r="S201" s="674"/>
      <c r="T201" s="674"/>
      <c r="U201" s="674"/>
      <c r="V201" s="674"/>
      <c r="W201" s="674"/>
      <c r="X201" s="674"/>
      <c r="Y201" s="674"/>
      <c r="Z201" s="674"/>
      <c r="AA201" s="674"/>
      <c r="AB201" s="674"/>
      <c r="AC201" s="674"/>
      <c r="AD201" s="674"/>
      <c r="AE201" s="674"/>
      <c r="AF201" s="674"/>
      <c r="AG201" s="674"/>
      <c r="AH201" s="674"/>
      <c r="AI201" s="675"/>
      <c r="AJ201" s="477"/>
      <c r="AK201" s="475"/>
      <c r="AL201" s="475"/>
      <c r="AM201" s="317" t="s">
        <v>660</v>
      </c>
      <c r="AN201" s="475"/>
      <c r="AO201" s="475"/>
      <c r="AP201" s="475"/>
      <c r="AQ201" s="317" t="s">
        <v>660</v>
      </c>
      <c r="AR201" s="475"/>
      <c r="AS201" s="475"/>
      <c r="AT201" s="476"/>
      <c r="AU201" s="477"/>
      <c r="AV201" s="475"/>
      <c r="AW201" s="475"/>
      <c r="AX201" s="317" t="s">
        <v>661</v>
      </c>
      <c r="AY201" s="475"/>
      <c r="AZ201" s="475"/>
      <c r="BA201" s="475"/>
      <c r="BB201" s="317" t="s">
        <v>662</v>
      </c>
      <c r="BC201" s="475"/>
      <c r="BD201" s="475"/>
      <c r="BE201" s="476"/>
      <c r="BF201" s="672"/>
      <c r="BG201" s="672"/>
      <c r="BH201" s="672"/>
      <c r="BI201" s="672"/>
      <c r="BJ201" s="672"/>
      <c r="BK201" s="672"/>
      <c r="BL201" s="672"/>
      <c r="BM201" s="672"/>
      <c r="BN201" s="672"/>
      <c r="BO201" s="672"/>
      <c r="BP201" s="672"/>
      <c r="BQ201" s="676"/>
      <c r="BR201" s="677"/>
      <c r="BS201" s="677"/>
      <c r="BT201" s="677"/>
      <c r="BU201" s="677"/>
      <c r="BV201" s="677"/>
      <c r="BW201" s="677"/>
      <c r="BX201" s="677"/>
      <c r="BY201" s="677"/>
      <c r="BZ201" s="677"/>
      <c r="CA201" s="677"/>
      <c r="CB201" s="678"/>
      <c r="CO201" s="305">
        <f t="shared" si="1"/>
        <v>0</v>
      </c>
      <c r="CP201" s="305">
        <f t="shared" si="2"/>
        <v>0</v>
      </c>
      <c r="CQ201" s="305" t="str">
        <f t="shared" si="3"/>
        <v/>
      </c>
      <c r="CR201" s="305" t="str">
        <f t="shared" si="4"/>
        <v/>
      </c>
      <c r="CS201" s="305">
        <f t="shared" si="5"/>
        <v>0</v>
      </c>
      <c r="CT201" s="305">
        <f t="shared" si="6"/>
        <v>0</v>
      </c>
    </row>
    <row r="202" spans="1:98" s="34" customFormat="1" ht="56.25" customHeight="1">
      <c r="A202" s="664">
        <v>58</v>
      </c>
      <c r="B202" s="664"/>
      <c r="C202" s="671"/>
      <c r="D202" s="671"/>
      <c r="E202" s="671"/>
      <c r="F202" s="671"/>
      <c r="G202" s="671"/>
      <c r="H202" s="671"/>
      <c r="I202" s="671"/>
      <c r="J202" s="671"/>
      <c r="K202" s="671"/>
      <c r="L202" s="671"/>
      <c r="M202" s="671"/>
      <c r="N202" s="671"/>
      <c r="O202" s="671"/>
      <c r="P202" s="671"/>
      <c r="Q202" s="673"/>
      <c r="R202" s="674"/>
      <c r="S202" s="674"/>
      <c r="T202" s="674"/>
      <c r="U202" s="674"/>
      <c r="V202" s="674"/>
      <c r="W202" s="674"/>
      <c r="X202" s="674"/>
      <c r="Y202" s="674"/>
      <c r="Z202" s="674"/>
      <c r="AA202" s="674"/>
      <c r="AB202" s="674"/>
      <c r="AC202" s="674"/>
      <c r="AD202" s="674"/>
      <c r="AE202" s="674"/>
      <c r="AF202" s="674"/>
      <c r="AG202" s="674"/>
      <c r="AH202" s="674"/>
      <c r="AI202" s="675"/>
      <c r="AJ202" s="477"/>
      <c r="AK202" s="475"/>
      <c r="AL202" s="475"/>
      <c r="AM202" s="317" t="s">
        <v>660</v>
      </c>
      <c r="AN202" s="475"/>
      <c r="AO202" s="475"/>
      <c r="AP202" s="475"/>
      <c r="AQ202" s="317" t="s">
        <v>660</v>
      </c>
      <c r="AR202" s="475"/>
      <c r="AS202" s="475"/>
      <c r="AT202" s="476"/>
      <c r="AU202" s="477"/>
      <c r="AV202" s="475"/>
      <c r="AW202" s="475"/>
      <c r="AX202" s="317" t="s">
        <v>661</v>
      </c>
      <c r="AY202" s="475"/>
      <c r="AZ202" s="475"/>
      <c r="BA202" s="475"/>
      <c r="BB202" s="317" t="s">
        <v>662</v>
      </c>
      <c r="BC202" s="475"/>
      <c r="BD202" s="475"/>
      <c r="BE202" s="476"/>
      <c r="BF202" s="672"/>
      <c r="BG202" s="672"/>
      <c r="BH202" s="672"/>
      <c r="BI202" s="672"/>
      <c r="BJ202" s="672"/>
      <c r="BK202" s="672"/>
      <c r="BL202" s="672"/>
      <c r="BM202" s="672"/>
      <c r="BN202" s="672"/>
      <c r="BO202" s="672"/>
      <c r="BP202" s="672"/>
      <c r="BQ202" s="676"/>
      <c r="BR202" s="677"/>
      <c r="BS202" s="677"/>
      <c r="BT202" s="677"/>
      <c r="BU202" s="677"/>
      <c r="BV202" s="677"/>
      <c r="BW202" s="677"/>
      <c r="BX202" s="677"/>
      <c r="BY202" s="677"/>
      <c r="BZ202" s="677"/>
      <c r="CA202" s="677"/>
      <c r="CB202" s="678"/>
      <c r="CO202" s="305">
        <f t="shared" si="1"/>
        <v>0</v>
      </c>
      <c r="CP202" s="305">
        <f t="shared" si="2"/>
        <v>0</v>
      </c>
      <c r="CQ202" s="305" t="str">
        <f t="shared" si="3"/>
        <v/>
      </c>
      <c r="CR202" s="305" t="str">
        <f t="shared" si="4"/>
        <v/>
      </c>
      <c r="CS202" s="305">
        <f t="shared" si="5"/>
        <v>0</v>
      </c>
      <c r="CT202" s="305">
        <f t="shared" si="6"/>
        <v>0</v>
      </c>
    </row>
    <row r="203" spans="1:98" s="34" customFormat="1" ht="56.25" customHeight="1">
      <c r="A203" s="664">
        <v>59</v>
      </c>
      <c r="B203" s="664"/>
      <c r="C203" s="671"/>
      <c r="D203" s="671"/>
      <c r="E203" s="671"/>
      <c r="F203" s="671"/>
      <c r="G203" s="671"/>
      <c r="H203" s="671"/>
      <c r="I203" s="671"/>
      <c r="J203" s="671"/>
      <c r="K203" s="671"/>
      <c r="L203" s="671"/>
      <c r="M203" s="671"/>
      <c r="N203" s="671"/>
      <c r="O203" s="671"/>
      <c r="P203" s="671"/>
      <c r="Q203" s="673"/>
      <c r="R203" s="674"/>
      <c r="S203" s="674"/>
      <c r="T203" s="674"/>
      <c r="U203" s="674"/>
      <c r="V203" s="674"/>
      <c r="W203" s="674"/>
      <c r="X203" s="674"/>
      <c r="Y203" s="674"/>
      <c r="Z203" s="674"/>
      <c r="AA203" s="674"/>
      <c r="AB203" s="674"/>
      <c r="AC203" s="674"/>
      <c r="AD203" s="674"/>
      <c r="AE203" s="674"/>
      <c r="AF203" s="674"/>
      <c r="AG203" s="674"/>
      <c r="AH203" s="674"/>
      <c r="AI203" s="675"/>
      <c r="AJ203" s="477"/>
      <c r="AK203" s="475"/>
      <c r="AL203" s="475"/>
      <c r="AM203" s="317" t="s">
        <v>660</v>
      </c>
      <c r="AN203" s="475"/>
      <c r="AO203" s="475"/>
      <c r="AP203" s="475"/>
      <c r="AQ203" s="317" t="s">
        <v>660</v>
      </c>
      <c r="AR203" s="475"/>
      <c r="AS203" s="475"/>
      <c r="AT203" s="476"/>
      <c r="AU203" s="477"/>
      <c r="AV203" s="475"/>
      <c r="AW203" s="475"/>
      <c r="AX203" s="317" t="s">
        <v>661</v>
      </c>
      <c r="AY203" s="475"/>
      <c r="AZ203" s="475"/>
      <c r="BA203" s="475"/>
      <c r="BB203" s="317" t="s">
        <v>662</v>
      </c>
      <c r="BC203" s="475"/>
      <c r="BD203" s="475"/>
      <c r="BE203" s="476"/>
      <c r="BF203" s="672"/>
      <c r="BG203" s="672"/>
      <c r="BH203" s="672"/>
      <c r="BI203" s="672"/>
      <c r="BJ203" s="672"/>
      <c r="BK203" s="672"/>
      <c r="BL203" s="672"/>
      <c r="BM203" s="672"/>
      <c r="BN203" s="672"/>
      <c r="BO203" s="672"/>
      <c r="BP203" s="672"/>
      <c r="BQ203" s="676"/>
      <c r="BR203" s="677"/>
      <c r="BS203" s="677"/>
      <c r="BT203" s="677"/>
      <c r="BU203" s="677"/>
      <c r="BV203" s="677"/>
      <c r="BW203" s="677"/>
      <c r="BX203" s="677"/>
      <c r="BY203" s="677"/>
      <c r="BZ203" s="677"/>
      <c r="CA203" s="677"/>
      <c r="CB203" s="678"/>
      <c r="CO203" s="305">
        <f t="shared" si="1"/>
        <v>0</v>
      </c>
      <c r="CP203" s="305">
        <f t="shared" si="2"/>
        <v>0</v>
      </c>
      <c r="CQ203" s="305" t="str">
        <f t="shared" si="3"/>
        <v/>
      </c>
      <c r="CR203" s="305" t="str">
        <f t="shared" si="4"/>
        <v/>
      </c>
      <c r="CS203" s="305">
        <f t="shared" si="5"/>
        <v>0</v>
      </c>
      <c r="CT203" s="305">
        <f t="shared" si="6"/>
        <v>0</v>
      </c>
    </row>
    <row r="204" spans="1:98" s="34" customFormat="1" ht="56.25" customHeight="1">
      <c r="A204" s="664">
        <v>60</v>
      </c>
      <c r="B204" s="664"/>
      <c r="C204" s="671"/>
      <c r="D204" s="671"/>
      <c r="E204" s="671"/>
      <c r="F204" s="671"/>
      <c r="G204" s="671"/>
      <c r="H204" s="671"/>
      <c r="I204" s="671"/>
      <c r="J204" s="671"/>
      <c r="K204" s="671"/>
      <c r="L204" s="671"/>
      <c r="M204" s="671"/>
      <c r="N204" s="671"/>
      <c r="O204" s="671"/>
      <c r="P204" s="671"/>
      <c r="Q204" s="673"/>
      <c r="R204" s="674"/>
      <c r="S204" s="674"/>
      <c r="T204" s="674"/>
      <c r="U204" s="674"/>
      <c r="V204" s="674"/>
      <c r="W204" s="674"/>
      <c r="X204" s="674"/>
      <c r="Y204" s="674"/>
      <c r="Z204" s="674"/>
      <c r="AA204" s="674"/>
      <c r="AB204" s="674"/>
      <c r="AC204" s="674"/>
      <c r="AD204" s="674"/>
      <c r="AE204" s="674"/>
      <c r="AF204" s="674"/>
      <c r="AG204" s="674"/>
      <c r="AH204" s="674"/>
      <c r="AI204" s="675"/>
      <c r="AJ204" s="477"/>
      <c r="AK204" s="475"/>
      <c r="AL204" s="475"/>
      <c r="AM204" s="317" t="s">
        <v>660</v>
      </c>
      <c r="AN204" s="475"/>
      <c r="AO204" s="475"/>
      <c r="AP204" s="475"/>
      <c r="AQ204" s="317" t="s">
        <v>660</v>
      </c>
      <c r="AR204" s="475"/>
      <c r="AS204" s="475"/>
      <c r="AT204" s="476"/>
      <c r="AU204" s="477"/>
      <c r="AV204" s="475"/>
      <c r="AW204" s="475"/>
      <c r="AX204" s="317" t="s">
        <v>661</v>
      </c>
      <c r="AY204" s="475"/>
      <c r="AZ204" s="475"/>
      <c r="BA204" s="475"/>
      <c r="BB204" s="317" t="s">
        <v>662</v>
      </c>
      <c r="BC204" s="475"/>
      <c r="BD204" s="475"/>
      <c r="BE204" s="476"/>
      <c r="BF204" s="672"/>
      <c r="BG204" s="672"/>
      <c r="BH204" s="672"/>
      <c r="BI204" s="672"/>
      <c r="BJ204" s="672"/>
      <c r="BK204" s="672"/>
      <c r="BL204" s="672"/>
      <c r="BM204" s="672"/>
      <c r="BN204" s="672"/>
      <c r="BO204" s="672"/>
      <c r="BP204" s="672"/>
      <c r="BQ204" s="676"/>
      <c r="BR204" s="677"/>
      <c r="BS204" s="677"/>
      <c r="BT204" s="677"/>
      <c r="BU204" s="677"/>
      <c r="BV204" s="677"/>
      <c r="BW204" s="677"/>
      <c r="BX204" s="677"/>
      <c r="BY204" s="677"/>
      <c r="BZ204" s="677"/>
      <c r="CA204" s="677"/>
      <c r="CB204" s="678"/>
      <c r="CO204" s="305">
        <f t="shared" ref="CO204" si="7">COUNTA(C204,AJ204,AN204,AR204)</f>
        <v>0</v>
      </c>
      <c r="CP204" s="305">
        <f t="shared" ref="CP204" si="8">COUNTA(C204,AU204,AY204,BC204)</f>
        <v>0</v>
      </c>
      <c r="CQ204" s="305" t="str">
        <f t="shared" ref="CQ204" si="9">IF(AJ204="","",AJ204)&amp;IF(AN204="","","-"&amp;AN204)&amp;IF(AR204="","","-"&amp;AR204)</f>
        <v/>
      </c>
      <c r="CR204" s="305" t="str">
        <f t="shared" ref="CR204" si="10">IF(AU204="","",AU204)&amp;IF(AY204="","","-"&amp;AY204)&amp;IF(BC204="","","-"&amp;BC204)</f>
        <v/>
      </c>
      <c r="CS204" s="305">
        <f t="shared" ref="CS204" si="11">COUNTA(C204,BF204)</f>
        <v>0</v>
      </c>
      <c r="CT204" s="305">
        <f t="shared" ref="CT204" si="12">COUNTA(C204,BQ204)</f>
        <v>0</v>
      </c>
    </row>
    <row r="205" spans="1:98">
      <c r="AO205" s="99"/>
      <c r="AP205" s="99"/>
      <c r="AQ205" s="99"/>
      <c r="AR205" s="99"/>
      <c r="AS205" s="99"/>
      <c r="AT205" s="99"/>
      <c r="AU205" s="99"/>
      <c r="AV205" s="99"/>
      <c r="CI205" s="98"/>
      <c r="CJ205" s="98"/>
      <c r="CK205" s="98"/>
      <c r="CL205" s="98"/>
      <c r="CM205" s="98"/>
      <c r="CN205" s="98"/>
      <c r="CO205" s="307"/>
      <c r="CP205" s="301"/>
    </row>
  </sheetData>
  <sheetProtection sheet="1" objects="1" scenarios="1" selectLockedCells="1"/>
  <mergeCells count="1630">
    <mergeCell ref="A204:B204"/>
    <mergeCell ref="C204:P204"/>
    <mergeCell ref="Q204:AI204"/>
    <mergeCell ref="BF204:BP204"/>
    <mergeCell ref="BQ204:CB204"/>
    <mergeCell ref="A201:B201"/>
    <mergeCell ref="C201:P201"/>
    <mergeCell ref="Q201:AI201"/>
    <mergeCell ref="BF201:BP201"/>
    <mergeCell ref="BQ201:CB201"/>
    <mergeCell ref="A202:B202"/>
    <mergeCell ref="C202:P202"/>
    <mergeCell ref="Q202:AI202"/>
    <mergeCell ref="BF202:BP202"/>
    <mergeCell ref="BQ202:CB202"/>
    <mergeCell ref="A203:B203"/>
    <mergeCell ref="C203:P203"/>
    <mergeCell ref="Q203:AI203"/>
    <mergeCell ref="BF203:BP203"/>
    <mergeCell ref="BQ203:CB203"/>
    <mergeCell ref="AJ203:AL203"/>
    <mergeCell ref="AN203:AP203"/>
    <mergeCell ref="AR203:AT203"/>
    <mergeCell ref="AU203:AW203"/>
    <mergeCell ref="A198:B198"/>
    <mergeCell ref="C198:P198"/>
    <mergeCell ref="Q198:AI198"/>
    <mergeCell ref="BF198:BP198"/>
    <mergeCell ref="BQ198:CB198"/>
    <mergeCell ref="A199:B199"/>
    <mergeCell ref="C199:P199"/>
    <mergeCell ref="Q199:AI199"/>
    <mergeCell ref="BF199:BP199"/>
    <mergeCell ref="BQ199:CB199"/>
    <mergeCell ref="A200:B200"/>
    <mergeCell ref="C200:P200"/>
    <mergeCell ref="Q200:AI200"/>
    <mergeCell ref="BF200:BP200"/>
    <mergeCell ref="BQ200:CB200"/>
    <mergeCell ref="AJ198:AL198"/>
    <mergeCell ref="AN198:AP198"/>
    <mergeCell ref="AR198:AT198"/>
    <mergeCell ref="AU198:AW198"/>
    <mergeCell ref="AY198:BA198"/>
    <mergeCell ref="BC198:BE198"/>
    <mergeCell ref="AJ199:AL199"/>
    <mergeCell ref="AN199:AP199"/>
    <mergeCell ref="AR199:AT199"/>
    <mergeCell ref="AU199:AW199"/>
    <mergeCell ref="AY199:BA199"/>
    <mergeCell ref="A195:B195"/>
    <mergeCell ref="C195:P195"/>
    <mergeCell ref="Q195:AI195"/>
    <mergeCell ref="BF195:BP195"/>
    <mergeCell ref="BQ195:CB195"/>
    <mergeCell ref="A196:B196"/>
    <mergeCell ref="C196:P196"/>
    <mergeCell ref="Q196:AI196"/>
    <mergeCell ref="BF196:BP196"/>
    <mergeCell ref="BQ196:CB196"/>
    <mergeCell ref="A197:B197"/>
    <mergeCell ref="C197:P197"/>
    <mergeCell ref="Q197:AI197"/>
    <mergeCell ref="BF197:BP197"/>
    <mergeCell ref="BQ197:CB197"/>
    <mergeCell ref="AJ197:AL197"/>
    <mergeCell ref="AN197:AP197"/>
    <mergeCell ref="AR197:AT197"/>
    <mergeCell ref="AU197:AW197"/>
    <mergeCell ref="AY197:BA197"/>
    <mergeCell ref="BC197:BE197"/>
    <mergeCell ref="AJ195:AL195"/>
    <mergeCell ref="AN195:AP195"/>
    <mergeCell ref="AR195:AT195"/>
    <mergeCell ref="AU195:AW195"/>
    <mergeCell ref="AY195:BA195"/>
    <mergeCell ref="BC195:BE195"/>
    <mergeCell ref="AJ196:AL196"/>
    <mergeCell ref="AN196:AP196"/>
    <mergeCell ref="AR196:AT196"/>
    <mergeCell ref="AU196:AW196"/>
    <mergeCell ref="AY196:BA196"/>
    <mergeCell ref="A192:B192"/>
    <mergeCell ref="C192:P192"/>
    <mergeCell ref="Q192:AI192"/>
    <mergeCell ref="BF192:BP192"/>
    <mergeCell ref="BQ192:CB192"/>
    <mergeCell ref="A193:B193"/>
    <mergeCell ref="C193:P193"/>
    <mergeCell ref="Q193:AI193"/>
    <mergeCell ref="BF193:BP193"/>
    <mergeCell ref="BQ193:CB193"/>
    <mergeCell ref="A194:B194"/>
    <mergeCell ref="C194:P194"/>
    <mergeCell ref="Q194:AI194"/>
    <mergeCell ref="BF194:BP194"/>
    <mergeCell ref="BQ194:CB194"/>
    <mergeCell ref="AJ192:AL192"/>
    <mergeCell ref="AN192:AP192"/>
    <mergeCell ref="AR192:AT192"/>
    <mergeCell ref="AU192:AW192"/>
    <mergeCell ref="AY192:BA192"/>
    <mergeCell ref="BC192:BE192"/>
    <mergeCell ref="AJ193:AL193"/>
    <mergeCell ref="AN193:AP193"/>
    <mergeCell ref="AR193:AT193"/>
    <mergeCell ref="AU193:AW193"/>
    <mergeCell ref="AY193:BA193"/>
    <mergeCell ref="A189:B189"/>
    <mergeCell ref="C189:P189"/>
    <mergeCell ref="Q189:AI189"/>
    <mergeCell ref="BF189:BP189"/>
    <mergeCell ref="BQ189:CB189"/>
    <mergeCell ref="A190:B190"/>
    <mergeCell ref="C190:P190"/>
    <mergeCell ref="Q190:AI190"/>
    <mergeCell ref="BF190:BP190"/>
    <mergeCell ref="BQ190:CB190"/>
    <mergeCell ref="A191:B191"/>
    <mergeCell ref="C191:P191"/>
    <mergeCell ref="Q191:AI191"/>
    <mergeCell ref="BF191:BP191"/>
    <mergeCell ref="BQ191:CB191"/>
    <mergeCell ref="AJ191:AL191"/>
    <mergeCell ref="AN191:AP191"/>
    <mergeCell ref="AR191:AT191"/>
    <mergeCell ref="AU191:AW191"/>
    <mergeCell ref="AY191:BA191"/>
    <mergeCell ref="BC191:BE191"/>
    <mergeCell ref="A186:B186"/>
    <mergeCell ref="C186:P186"/>
    <mergeCell ref="Q186:AI186"/>
    <mergeCell ref="BF186:BP186"/>
    <mergeCell ref="BQ186:CB186"/>
    <mergeCell ref="A187:B187"/>
    <mergeCell ref="C187:P187"/>
    <mergeCell ref="Q187:AI187"/>
    <mergeCell ref="BF187:BP187"/>
    <mergeCell ref="BQ187:CB187"/>
    <mergeCell ref="A188:B188"/>
    <mergeCell ref="C188:P188"/>
    <mergeCell ref="Q188:AI188"/>
    <mergeCell ref="BF188:BP188"/>
    <mergeCell ref="BQ188:CB188"/>
    <mergeCell ref="AJ186:AL186"/>
    <mergeCell ref="AN186:AP186"/>
    <mergeCell ref="AR186:AT186"/>
    <mergeCell ref="AU186:AW186"/>
    <mergeCell ref="AY186:BA186"/>
    <mergeCell ref="BC186:BE186"/>
    <mergeCell ref="AJ187:AL187"/>
    <mergeCell ref="AN187:AP187"/>
    <mergeCell ref="AR187:AT187"/>
    <mergeCell ref="AU187:AW187"/>
    <mergeCell ref="AY187:BA187"/>
    <mergeCell ref="BC187:BE187"/>
    <mergeCell ref="AJ188:AL188"/>
    <mergeCell ref="AN188:AP188"/>
    <mergeCell ref="AR188:AT188"/>
    <mergeCell ref="AU188:AW188"/>
    <mergeCell ref="AY188:BA188"/>
    <mergeCell ref="A183:B183"/>
    <mergeCell ref="C183:P183"/>
    <mergeCell ref="Q183:AI183"/>
    <mergeCell ref="BF183:BP183"/>
    <mergeCell ref="BQ183:CB183"/>
    <mergeCell ref="A184:B184"/>
    <mergeCell ref="C184:P184"/>
    <mergeCell ref="Q184:AI184"/>
    <mergeCell ref="BF184:BP184"/>
    <mergeCell ref="BQ184:CB184"/>
    <mergeCell ref="A185:B185"/>
    <mergeCell ref="C185:P185"/>
    <mergeCell ref="Q185:AI185"/>
    <mergeCell ref="BF185:BP185"/>
    <mergeCell ref="BQ185:CB185"/>
    <mergeCell ref="AJ185:AL185"/>
    <mergeCell ref="AN185:AP185"/>
    <mergeCell ref="AR185:AT185"/>
    <mergeCell ref="AU185:AW185"/>
    <mergeCell ref="AY185:BA185"/>
    <mergeCell ref="BC185:BE185"/>
    <mergeCell ref="AJ184:AL184"/>
    <mergeCell ref="AN184:AP184"/>
    <mergeCell ref="AR184:AT184"/>
    <mergeCell ref="AU184:AW184"/>
    <mergeCell ref="AY184:BA184"/>
    <mergeCell ref="BC184:BE184"/>
    <mergeCell ref="A181:B181"/>
    <mergeCell ref="C181:P181"/>
    <mergeCell ref="Q181:AI181"/>
    <mergeCell ref="BF181:BP181"/>
    <mergeCell ref="BQ181:CB181"/>
    <mergeCell ref="A182:B182"/>
    <mergeCell ref="C182:P182"/>
    <mergeCell ref="Q182:AI182"/>
    <mergeCell ref="BF182:BP182"/>
    <mergeCell ref="BQ182:CB182"/>
    <mergeCell ref="AJ180:AL180"/>
    <mergeCell ref="AN180:AP180"/>
    <mergeCell ref="AR180:AT180"/>
    <mergeCell ref="AU180:AW180"/>
    <mergeCell ref="AY180:BA180"/>
    <mergeCell ref="BC180:BE180"/>
    <mergeCell ref="AJ181:AL181"/>
    <mergeCell ref="AN181:AP181"/>
    <mergeCell ref="AR181:AT181"/>
    <mergeCell ref="AU181:AW181"/>
    <mergeCell ref="AY181:BA181"/>
    <mergeCell ref="A177:B177"/>
    <mergeCell ref="C177:P177"/>
    <mergeCell ref="Q177:AI177"/>
    <mergeCell ref="BF177:BP177"/>
    <mergeCell ref="BQ177:CB177"/>
    <mergeCell ref="A178:B178"/>
    <mergeCell ref="C178:P178"/>
    <mergeCell ref="Q178:AI178"/>
    <mergeCell ref="BF178:BP178"/>
    <mergeCell ref="BQ178:CB178"/>
    <mergeCell ref="A179:B179"/>
    <mergeCell ref="C179:P179"/>
    <mergeCell ref="Q179:AI179"/>
    <mergeCell ref="BF179:BP179"/>
    <mergeCell ref="BQ179:CB179"/>
    <mergeCell ref="A180:B180"/>
    <mergeCell ref="C180:P180"/>
    <mergeCell ref="Q180:AI180"/>
    <mergeCell ref="BF180:BP180"/>
    <mergeCell ref="BQ180:CB180"/>
    <mergeCell ref="AJ177:AL177"/>
    <mergeCell ref="AN177:AP177"/>
    <mergeCell ref="AR177:AT177"/>
    <mergeCell ref="AU177:AW177"/>
    <mergeCell ref="AY177:BA177"/>
    <mergeCell ref="BC177:BE177"/>
    <mergeCell ref="AJ178:AL178"/>
    <mergeCell ref="AN178:AP178"/>
    <mergeCell ref="AR178:AT178"/>
    <mergeCell ref="AU178:AW178"/>
    <mergeCell ref="AY178:BA178"/>
    <mergeCell ref="BC178:BE178"/>
    <mergeCell ref="A171:CB171"/>
    <mergeCell ref="A172:CB172"/>
    <mergeCell ref="A174:B174"/>
    <mergeCell ref="C174:P174"/>
    <mergeCell ref="Q174:AI174"/>
    <mergeCell ref="AJ174:AT174"/>
    <mergeCell ref="AU174:BE174"/>
    <mergeCell ref="BF174:BP174"/>
    <mergeCell ref="BQ174:CB174"/>
    <mergeCell ref="A175:B175"/>
    <mergeCell ref="C175:P175"/>
    <mergeCell ref="Q175:AI175"/>
    <mergeCell ref="BF175:BP175"/>
    <mergeCell ref="BQ175:CB175"/>
    <mergeCell ref="A176:B176"/>
    <mergeCell ref="C176:P176"/>
    <mergeCell ref="Q176:AI176"/>
    <mergeCell ref="BF176:BP176"/>
    <mergeCell ref="BQ176:CB176"/>
    <mergeCell ref="AJ175:AL175"/>
    <mergeCell ref="AN175:AP175"/>
    <mergeCell ref="AR175:AT175"/>
    <mergeCell ref="AU175:AW175"/>
    <mergeCell ref="AY175:BA175"/>
    <mergeCell ref="BC175:BE175"/>
    <mergeCell ref="AJ176:AL176"/>
    <mergeCell ref="AN176:AP176"/>
    <mergeCell ref="AR176:AT176"/>
    <mergeCell ref="AU176:AW176"/>
    <mergeCell ref="AY176:BA176"/>
    <mergeCell ref="BC176:BE176"/>
    <mergeCell ref="A165:B165"/>
    <mergeCell ref="C165:P165"/>
    <mergeCell ref="Q165:AI165"/>
    <mergeCell ref="BF165:BP165"/>
    <mergeCell ref="BQ165:CB165"/>
    <mergeCell ref="A166:B166"/>
    <mergeCell ref="C166:P166"/>
    <mergeCell ref="Q166:AI166"/>
    <mergeCell ref="BF166:BP166"/>
    <mergeCell ref="BQ166:CB166"/>
    <mergeCell ref="A167:B167"/>
    <mergeCell ref="C167:P167"/>
    <mergeCell ref="Q167:AI167"/>
    <mergeCell ref="BF167:BP167"/>
    <mergeCell ref="BQ167:CB167"/>
    <mergeCell ref="AJ167:AL167"/>
    <mergeCell ref="AN167:AP167"/>
    <mergeCell ref="AR167:AT167"/>
    <mergeCell ref="AU167:AW167"/>
    <mergeCell ref="AY167:BA167"/>
    <mergeCell ref="BC167:BE167"/>
    <mergeCell ref="A162:B162"/>
    <mergeCell ref="C162:P162"/>
    <mergeCell ref="Q162:AI162"/>
    <mergeCell ref="BF162:BP162"/>
    <mergeCell ref="BQ162:CB162"/>
    <mergeCell ref="A163:B163"/>
    <mergeCell ref="C163:P163"/>
    <mergeCell ref="Q163:AI163"/>
    <mergeCell ref="BF163:BP163"/>
    <mergeCell ref="BQ163:CB163"/>
    <mergeCell ref="A164:B164"/>
    <mergeCell ref="C164:P164"/>
    <mergeCell ref="Q164:AI164"/>
    <mergeCell ref="BF164:BP164"/>
    <mergeCell ref="BQ164:CB164"/>
    <mergeCell ref="AJ162:AL162"/>
    <mergeCell ref="AN162:AP162"/>
    <mergeCell ref="AR162:AT162"/>
    <mergeCell ref="AU162:AW162"/>
    <mergeCell ref="AY162:BA162"/>
    <mergeCell ref="BC162:BE162"/>
    <mergeCell ref="AJ163:AL163"/>
    <mergeCell ref="AN163:AP163"/>
    <mergeCell ref="AR163:AT163"/>
    <mergeCell ref="AU163:AW163"/>
    <mergeCell ref="AY163:BA163"/>
    <mergeCell ref="A159:B159"/>
    <mergeCell ref="C159:P159"/>
    <mergeCell ref="Q159:AI159"/>
    <mergeCell ref="BF159:BP159"/>
    <mergeCell ref="BQ159:CB159"/>
    <mergeCell ref="A160:B160"/>
    <mergeCell ref="C160:P160"/>
    <mergeCell ref="Q160:AI160"/>
    <mergeCell ref="BF160:BP160"/>
    <mergeCell ref="BQ160:CB160"/>
    <mergeCell ref="A161:B161"/>
    <mergeCell ref="C161:P161"/>
    <mergeCell ref="Q161:AI161"/>
    <mergeCell ref="BF161:BP161"/>
    <mergeCell ref="BQ161:CB161"/>
    <mergeCell ref="AJ161:AL161"/>
    <mergeCell ref="AN161:AP161"/>
    <mergeCell ref="AR161:AT161"/>
    <mergeCell ref="AU161:AW161"/>
    <mergeCell ref="AY161:BA161"/>
    <mergeCell ref="BC161:BE161"/>
    <mergeCell ref="AJ159:AL159"/>
    <mergeCell ref="AN159:AP159"/>
    <mergeCell ref="AR159:AT159"/>
    <mergeCell ref="AU159:AW159"/>
    <mergeCell ref="AY159:BA159"/>
    <mergeCell ref="BC159:BE159"/>
    <mergeCell ref="AJ160:AL160"/>
    <mergeCell ref="AN160:AP160"/>
    <mergeCell ref="AR160:AT160"/>
    <mergeCell ref="AU160:AW160"/>
    <mergeCell ref="AY160:BA160"/>
    <mergeCell ref="A156:B156"/>
    <mergeCell ref="C156:P156"/>
    <mergeCell ref="Q156:AI156"/>
    <mergeCell ref="BF156:BP156"/>
    <mergeCell ref="BQ156:CB156"/>
    <mergeCell ref="A157:B157"/>
    <mergeCell ref="C157:P157"/>
    <mergeCell ref="Q157:AI157"/>
    <mergeCell ref="BF157:BP157"/>
    <mergeCell ref="BQ157:CB157"/>
    <mergeCell ref="A158:B158"/>
    <mergeCell ref="C158:P158"/>
    <mergeCell ref="Q158:AI158"/>
    <mergeCell ref="BF158:BP158"/>
    <mergeCell ref="BQ158:CB158"/>
    <mergeCell ref="AJ156:AL156"/>
    <mergeCell ref="AN156:AP156"/>
    <mergeCell ref="AR156:AT156"/>
    <mergeCell ref="AU156:AW156"/>
    <mergeCell ref="AY156:BA156"/>
    <mergeCell ref="BC156:BE156"/>
    <mergeCell ref="AJ157:AL157"/>
    <mergeCell ref="AN157:AP157"/>
    <mergeCell ref="AR157:AT157"/>
    <mergeCell ref="AU157:AW157"/>
    <mergeCell ref="AY157:BA157"/>
    <mergeCell ref="A153:B153"/>
    <mergeCell ref="C153:P153"/>
    <mergeCell ref="Q153:AI153"/>
    <mergeCell ref="BF153:BP153"/>
    <mergeCell ref="BQ153:CB153"/>
    <mergeCell ref="A154:B154"/>
    <mergeCell ref="C154:P154"/>
    <mergeCell ref="Q154:AI154"/>
    <mergeCell ref="BF154:BP154"/>
    <mergeCell ref="BQ154:CB154"/>
    <mergeCell ref="A155:B155"/>
    <mergeCell ref="C155:P155"/>
    <mergeCell ref="Q155:AI155"/>
    <mergeCell ref="BF155:BP155"/>
    <mergeCell ref="BQ155:CB155"/>
    <mergeCell ref="AJ155:AL155"/>
    <mergeCell ref="AN155:AP155"/>
    <mergeCell ref="AR155:AT155"/>
    <mergeCell ref="AU155:AW155"/>
    <mergeCell ref="AY155:BA155"/>
    <mergeCell ref="BC155:BE155"/>
    <mergeCell ref="A150:B150"/>
    <mergeCell ref="C150:P150"/>
    <mergeCell ref="Q150:AI150"/>
    <mergeCell ref="BF150:BP150"/>
    <mergeCell ref="BQ150:CB150"/>
    <mergeCell ref="A151:B151"/>
    <mergeCell ref="C151:P151"/>
    <mergeCell ref="Q151:AI151"/>
    <mergeCell ref="BF151:BP151"/>
    <mergeCell ref="BQ151:CB151"/>
    <mergeCell ref="A152:B152"/>
    <mergeCell ref="C152:P152"/>
    <mergeCell ref="Q152:AI152"/>
    <mergeCell ref="BF152:BP152"/>
    <mergeCell ref="BQ152:CB152"/>
    <mergeCell ref="AJ150:AL150"/>
    <mergeCell ref="AN150:AP150"/>
    <mergeCell ref="AR150:AT150"/>
    <mergeCell ref="AU150:AW150"/>
    <mergeCell ref="AY150:BA150"/>
    <mergeCell ref="BC150:BE150"/>
    <mergeCell ref="AJ151:AL151"/>
    <mergeCell ref="AN151:AP151"/>
    <mergeCell ref="AR151:AT151"/>
    <mergeCell ref="AU151:AW151"/>
    <mergeCell ref="AY151:BA151"/>
    <mergeCell ref="BC151:BE151"/>
    <mergeCell ref="AJ152:AL152"/>
    <mergeCell ref="AN152:AP152"/>
    <mergeCell ref="AR152:AT152"/>
    <mergeCell ref="AU152:AW152"/>
    <mergeCell ref="AY152:BA152"/>
    <mergeCell ref="B10:CB10"/>
    <mergeCell ref="B17:CB17"/>
    <mergeCell ref="B26:BQ26"/>
    <mergeCell ref="B44:CB44"/>
    <mergeCell ref="A134:CB134"/>
    <mergeCell ref="A135:CB135"/>
    <mergeCell ref="A148:B148"/>
    <mergeCell ref="C148:P148"/>
    <mergeCell ref="Q148:AI148"/>
    <mergeCell ref="BF148:BP148"/>
    <mergeCell ref="BQ148:CB148"/>
    <mergeCell ref="A149:B149"/>
    <mergeCell ref="C149:P149"/>
    <mergeCell ref="Q149:AI149"/>
    <mergeCell ref="BF149:BP149"/>
    <mergeCell ref="BQ149:CB149"/>
    <mergeCell ref="BQ137:CB137"/>
    <mergeCell ref="BQ138:CB138"/>
    <mergeCell ref="BQ139:CB139"/>
    <mergeCell ref="BQ140:CB140"/>
    <mergeCell ref="BQ141:CB141"/>
    <mergeCell ref="BQ142:CB142"/>
    <mergeCell ref="BQ143:CB143"/>
    <mergeCell ref="BQ144:CB144"/>
    <mergeCell ref="A147:B147"/>
    <mergeCell ref="C147:P147"/>
    <mergeCell ref="BF147:BP147"/>
    <mergeCell ref="Q137:AI137"/>
    <mergeCell ref="Q138:AI138"/>
    <mergeCell ref="Q139:AI139"/>
    <mergeCell ref="Q140:AI140"/>
    <mergeCell ref="Q141:AI141"/>
    <mergeCell ref="Q142:AI142"/>
    <mergeCell ref="Q143:AI143"/>
    <mergeCell ref="Q144:AI144"/>
    <mergeCell ref="Q145:AI145"/>
    <mergeCell ref="Q146:AI146"/>
    <mergeCell ref="Q147:AI147"/>
    <mergeCell ref="BQ145:CB145"/>
    <mergeCell ref="BQ146:CB146"/>
    <mergeCell ref="BQ147:CB147"/>
    <mergeCell ref="A145:B145"/>
    <mergeCell ref="C145:P145"/>
    <mergeCell ref="BF145:BP145"/>
    <mergeCell ref="A146:B146"/>
    <mergeCell ref="C146:P146"/>
    <mergeCell ref="BF146:BP146"/>
    <mergeCell ref="A143:B143"/>
    <mergeCell ref="C143:P143"/>
    <mergeCell ref="BF143:BP143"/>
    <mergeCell ref="A144:B144"/>
    <mergeCell ref="C144:P144"/>
    <mergeCell ref="BF144:BP144"/>
    <mergeCell ref="AR142:AT142"/>
    <mergeCell ref="AU142:AW142"/>
    <mergeCell ref="AY142:BA142"/>
    <mergeCell ref="BC142:BE142"/>
    <mergeCell ref="AJ143:AL143"/>
    <mergeCell ref="AN143:AP143"/>
    <mergeCell ref="AR143:AT143"/>
    <mergeCell ref="AU143:AW143"/>
    <mergeCell ref="AY143:BA143"/>
    <mergeCell ref="BC143:BE143"/>
    <mergeCell ref="AJ144:AL144"/>
    <mergeCell ref="A141:B141"/>
    <mergeCell ref="C141:P141"/>
    <mergeCell ref="BF141:BP141"/>
    <mergeCell ref="A142:B142"/>
    <mergeCell ref="C142:P142"/>
    <mergeCell ref="BF142:BP142"/>
    <mergeCell ref="A139:B139"/>
    <mergeCell ref="C139:P139"/>
    <mergeCell ref="BF139:BP139"/>
    <mergeCell ref="A140:B140"/>
    <mergeCell ref="C140:P140"/>
    <mergeCell ref="BF140:BP140"/>
    <mergeCell ref="AJ139:AL139"/>
    <mergeCell ref="AN139:AP139"/>
    <mergeCell ref="AR139:AT139"/>
    <mergeCell ref="AU139:AW139"/>
    <mergeCell ref="AY139:BA139"/>
    <mergeCell ref="BC139:BE139"/>
    <mergeCell ref="AJ140:AL140"/>
    <mergeCell ref="AN140:AP140"/>
    <mergeCell ref="AR140:AT140"/>
    <mergeCell ref="AU140:AW140"/>
    <mergeCell ref="AY140:BA140"/>
    <mergeCell ref="BC140:BE140"/>
    <mergeCell ref="AJ141:AL141"/>
    <mergeCell ref="AN141:AP141"/>
    <mergeCell ref="AR141:AT141"/>
    <mergeCell ref="AU141:AW141"/>
    <mergeCell ref="AY141:BA141"/>
    <mergeCell ref="BC141:BE141"/>
    <mergeCell ref="AJ142:AL142"/>
    <mergeCell ref="AN142:AP142"/>
    <mergeCell ref="BB30:BC30"/>
    <mergeCell ref="BB33:BC33"/>
    <mergeCell ref="BB36:BC36"/>
    <mergeCell ref="BK14:CB14"/>
    <mergeCell ref="BK15:CB15"/>
    <mergeCell ref="AI23:AJ23"/>
    <mergeCell ref="AK23:CB23"/>
    <mergeCell ref="AV29:BA29"/>
    <mergeCell ref="BD29:BI29"/>
    <mergeCell ref="AN29:AS29"/>
    <mergeCell ref="AL29:AM29"/>
    <mergeCell ref="P29:U29"/>
    <mergeCell ref="X29:AC29"/>
    <mergeCell ref="AF29:AK29"/>
    <mergeCell ref="AD29:AE29"/>
    <mergeCell ref="N28:O28"/>
    <mergeCell ref="BU126:BV126"/>
    <mergeCell ref="AQ126:AV126"/>
    <mergeCell ref="AW126:AZ126"/>
    <mergeCell ref="BA126:BB126"/>
    <mergeCell ref="BC126:BD126"/>
    <mergeCell ref="BE126:BF126"/>
    <mergeCell ref="BK126:BN126"/>
    <mergeCell ref="BA120:BB120"/>
    <mergeCell ref="BC120:BD120"/>
    <mergeCell ref="BE120:BF120"/>
    <mergeCell ref="BK120:BN120"/>
    <mergeCell ref="AW119:AZ119"/>
    <mergeCell ref="BA119:BB119"/>
    <mergeCell ref="BC119:BD119"/>
    <mergeCell ref="BE119:BF119"/>
    <mergeCell ref="BK119:BN119"/>
    <mergeCell ref="BG127:BJ127"/>
    <mergeCell ref="A137:B137"/>
    <mergeCell ref="C137:P137"/>
    <mergeCell ref="AJ137:AT137"/>
    <mergeCell ref="AU137:BE137"/>
    <mergeCell ref="BF137:BP137"/>
    <mergeCell ref="A138:B138"/>
    <mergeCell ref="C138:P138"/>
    <mergeCell ref="AJ138:AT138"/>
    <mergeCell ref="AU138:BE138"/>
    <mergeCell ref="BF138:BP138"/>
    <mergeCell ref="BK128:BN128"/>
    <mergeCell ref="BO128:BP128"/>
    <mergeCell ref="BQ128:BT128"/>
    <mergeCell ref="BU128:BV128"/>
    <mergeCell ref="AQ129:AV129"/>
    <mergeCell ref="AW129:AZ129"/>
    <mergeCell ref="BA129:BB129"/>
    <mergeCell ref="BC129:BD129"/>
    <mergeCell ref="BE129:BF129"/>
    <mergeCell ref="BK129:BN129"/>
    <mergeCell ref="BG128:BJ128"/>
    <mergeCell ref="AQ127:AV127"/>
    <mergeCell ref="AW127:AZ127"/>
    <mergeCell ref="BA127:BB127"/>
    <mergeCell ref="BC127:BD127"/>
    <mergeCell ref="BE127:BF127"/>
    <mergeCell ref="BK127:BN127"/>
    <mergeCell ref="BO127:BP127"/>
    <mergeCell ref="BQ127:BT127"/>
    <mergeCell ref="BU127:BV127"/>
    <mergeCell ref="A129:B129"/>
    <mergeCell ref="BU94:BV94"/>
    <mergeCell ref="BO120:BP120"/>
    <mergeCell ref="BQ120:BT120"/>
    <mergeCell ref="BU120:BV120"/>
    <mergeCell ref="AQ119:AV119"/>
    <mergeCell ref="BC122:BD122"/>
    <mergeCell ref="BE122:BF122"/>
    <mergeCell ref="BK122:BN122"/>
    <mergeCell ref="BO122:BP122"/>
    <mergeCell ref="BQ122:BT122"/>
    <mergeCell ref="BU122:BV122"/>
    <mergeCell ref="AQ115:AV115"/>
    <mergeCell ref="AW115:AZ115"/>
    <mergeCell ref="BA115:BB115"/>
    <mergeCell ref="BC115:BD115"/>
    <mergeCell ref="BE115:BF115"/>
    <mergeCell ref="BK115:BN115"/>
    <mergeCell ref="BO115:BP115"/>
    <mergeCell ref="BQ115:BT115"/>
    <mergeCell ref="BU115:BV115"/>
    <mergeCell ref="AW95:AZ95"/>
    <mergeCell ref="BA94:BB94"/>
    <mergeCell ref="BA95:BB95"/>
    <mergeCell ref="BC95:BD95"/>
    <mergeCell ref="BE95:BF95"/>
    <mergeCell ref="BK95:BN95"/>
    <mergeCell ref="BO95:BP95"/>
    <mergeCell ref="BQ95:BT95"/>
    <mergeCell ref="BU95:BV95"/>
    <mergeCell ref="BA97:BB97"/>
    <mergeCell ref="AQ120:AV120"/>
    <mergeCell ref="AW120:AZ120"/>
    <mergeCell ref="AQ94:AV94"/>
    <mergeCell ref="AW94:AZ94"/>
    <mergeCell ref="BC94:BD94"/>
    <mergeCell ref="BE94:BF94"/>
    <mergeCell ref="BK94:BN94"/>
    <mergeCell ref="BO94:BP94"/>
    <mergeCell ref="BQ94:BT94"/>
    <mergeCell ref="BU86:BV86"/>
    <mergeCell ref="AQ116:AV116"/>
    <mergeCell ref="AW116:AZ116"/>
    <mergeCell ref="BA116:BB116"/>
    <mergeCell ref="BG114:BJ114"/>
    <mergeCell ref="BU96:BV96"/>
    <mergeCell ref="AQ96:AV96"/>
    <mergeCell ref="AW96:AZ96"/>
    <mergeCell ref="BA96:BB96"/>
    <mergeCell ref="BG96:BJ96"/>
    <mergeCell ref="BU91:BV91"/>
    <mergeCell ref="BU92:BV92"/>
    <mergeCell ref="BU88:BV88"/>
    <mergeCell ref="BE92:BF92"/>
    <mergeCell ref="BK92:BN92"/>
    <mergeCell ref="BO92:BP92"/>
    <mergeCell ref="AQ99:AV99"/>
    <mergeCell ref="AW99:AZ99"/>
    <mergeCell ref="BA99:BB99"/>
    <mergeCell ref="BC99:BD99"/>
    <mergeCell ref="BE99:BF99"/>
    <mergeCell ref="BK99:BN99"/>
    <mergeCell ref="BO99:BP99"/>
    <mergeCell ref="BQ99:BT99"/>
    <mergeCell ref="BU99:BV99"/>
    <mergeCell ref="BO119:BP119"/>
    <mergeCell ref="BQ119:BT119"/>
    <mergeCell ref="BU119:BV119"/>
    <mergeCell ref="AQ85:AV85"/>
    <mergeCell ref="AW85:AZ85"/>
    <mergeCell ref="BA85:BB85"/>
    <mergeCell ref="BC85:BD85"/>
    <mergeCell ref="BE85:BF85"/>
    <mergeCell ref="BK85:BN85"/>
    <mergeCell ref="BG86:BJ86"/>
    <mergeCell ref="BO85:BP85"/>
    <mergeCell ref="BQ85:BT85"/>
    <mergeCell ref="BU85:BV85"/>
    <mergeCell ref="BE93:BF93"/>
    <mergeCell ref="BK93:BN93"/>
    <mergeCell ref="BO93:BP93"/>
    <mergeCell ref="BQ93:BT93"/>
    <mergeCell ref="BU93:BV93"/>
    <mergeCell ref="BO89:BP89"/>
    <mergeCell ref="BQ89:BT89"/>
    <mergeCell ref="BU89:BV89"/>
    <mergeCell ref="BQ91:BT91"/>
    <mergeCell ref="AQ90:AV90"/>
    <mergeCell ref="AW90:AZ90"/>
    <mergeCell ref="BA90:BB90"/>
    <mergeCell ref="BC90:BD90"/>
    <mergeCell ref="BE90:BF90"/>
    <mergeCell ref="BU87:BV87"/>
    <mergeCell ref="BO90:BP90"/>
    <mergeCell ref="BQ90:BT90"/>
    <mergeCell ref="BU90:BV90"/>
    <mergeCell ref="BC92:BD92"/>
    <mergeCell ref="BW119:CB119"/>
    <mergeCell ref="A120:B120"/>
    <mergeCell ref="BG120:BJ120"/>
    <mergeCell ref="BW120:CB120"/>
    <mergeCell ref="A119:B119"/>
    <mergeCell ref="BG119:BJ119"/>
    <mergeCell ref="BK81:BN81"/>
    <mergeCell ref="BO81:BP81"/>
    <mergeCell ref="BQ81:BT81"/>
    <mergeCell ref="BW117:CB117"/>
    <mergeCell ref="AQ81:AV81"/>
    <mergeCell ref="AW81:AZ81"/>
    <mergeCell ref="BA81:BB81"/>
    <mergeCell ref="BC81:BD81"/>
    <mergeCell ref="BO83:BP83"/>
    <mergeCell ref="BQ83:BT83"/>
    <mergeCell ref="BU83:BV83"/>
    <mergeCell ref="BW115:CB115"/>
    <mergeCell ref="A116:B116"/>
    <mergeCell ref="BG116:BJ116"/>
    <mergeCell ref="BW116:CB116"/>
    <mergeCell ref="A115:B115"/>
    <mergeCell ref="BG115:BJ115"/>
    <mergeCell ref="BE83:BF83"/>
    <mergeCell ref="BK83:BN83"/>
    <mergeCell ref="AQ84:AV84"/>
    <mergeCell ref="AW84:AZ84"/>
    <mergeCell ref="BA84:BB84"/>
    <mergeCell ref="BC84:BD84"/>
    <mergeCell ref="BE84:BF84"/>
    <mergeCell ref="BK84:BN84"/>
    <mergeCell ref="BO84:BP84"/>
    <mergeCell ref="A124:B124"/>
    <mergeCell ref="BG124:BJ124"/>
    <mergeCell ref="BW124:CB124"/>
    <mergeCell ref="A123:B123"/>
    <mergeCell ref="BO124:BP124"/>
    <mergeCell ref="BQ124:BT124"/>
    <mergeCell ref="BU124:BV124"/>
    <mergeCell ref="AQ124:AV124"/>
    <mergeCell ref="AW124:AZ124"/>
    <mergeCell ref="BA124:BB124"/>
    <mergeCell ref="BC124:BD124"/>
    <mergeCell ref="BE124:BF124"/>
    <mergeCell ref="BK124:BN124"/>
    <mergeCell ref="AQ123:AV123"/>
    <mergeCell ref="AW123:AZ123"/>
    <mergeCell ref="BA123:BB123"/>
    <mergeCell ref="BC123:BD123"/>
    <mergeCell ref="BE123:BF123"/>
    <mergeCell ref="BK123:BN123"/>
    <mergeCell ref="BO123:BP123"/>
    <mergeCell ref="BQ123:BT123"/>
    <mergeCell ref="BU123:BV123"/>
    <mergeCell ref="BG123:BJ123"/>
    <mergeCell ref="BW123:CB123"/>
    <mergeCell ref="C123:AE123"/>
    <mergeCell ref="AF123:AJ123"/>
    <mergeCell ref="AK124:AP124"/>
    <mergeCell ref="BW121:CB121"/>
    <mergeCell ref="A122:B122"/>
    <mergeCell ref="BG122:BJ122"/>
    <mergeCell ref="BW122:CB122"/>
    <mergeCell ref="A121:B121"/>
    <mergeCell ref="BG121:BJ121"/>
    <mergeCell ref="AQ121:AV121"/>
    <mergeCell ref="AW121:AZ121"/>
    <mergeCell ref="BA121:BB121"/>
    <mergeCell ref="BC121:BD121"/>
    <mergeCell ref="BE121:BF121"/>
    <mergeCell ref="BK121:BN121"/>
    <mergeCell ref="BO121:BP121"/>
    <mergeCell ref="BQ121:BT121"/>
    <mergeCell ref="BU121:BV121"/>
    <mergeCell ref="AQ122:AV122"/>
    <mergeCell ref="AW122:AZ122"/>
    <mergeCell ref="BA122:BB122"/>
    <mergeCell ref="C121:AE121"/>
    <mergeCell ref="AF121:AJ121"/>
    <mergeCell ref="AK121:AP121"/>
    <mergeCell ref="C122:AE122"/>
    <mergeCell ref="AF122:AJ122"/>
    <mergeCell ref="AK122:AP122"/>
    <mergeCell ref="BG129:BJ129"/>
    <mergeCell ref="BW129:CB129"/>
    <mergeCell ref="BW125:CB125"/>
    <mergeCell ref="A126:B126"/>
    <mergeCell ref="BG126:BJ126"/>
    <mergeCell ref="BW126:CB126"/>
    <mergeCell ref="A125:B125"/>
    <mergeCell ref="BG125:BJ125"/>
    <mergeCell ref="A127:B127"/>
    <mergeCell ref="BW127:CB127"/>
    <mergeCell ref="A128:B128"/>
    <mergeCell ref="AQ125:AV125"/>
    <mergeCell ref="AW125:AZ125"/>
    <mergeCell ref="BA125:BB125"/>
    <mergeCell ref="BC125:BD125"/>
    <mergeCell ref="BE125:BF125"/>
    <mergeCell ref="BK125:BN125"/>
    <mergeCell ref="BO125:BP125"/>
    <mergeCell ref="BQ125:BT125"/>
    <mergeCell ref="BU125:BV125"/>
    <mergeCell ref="BW128:CB128"/>
    <mergeCell ref="BO126:BP126"/>
    <mergeCell ref="BQ126:BT126"/>
    <mergeCell ref="BO129:BP129"/>
    <mergeCell ref="BQ129:BT129"/>
    <mergeCell ref="BU129:BV129"/>
    <mergeCell ref="AQ128:AV128"/>
    <mergeCell ref="AW128:AZ128"/>
    <mergeCell ref="BA128:BB128"/>
    <mergeCell ref="BC128:BD128"/>
    <mergeCell ref="BE128:BF128"/>
    <mergeCell ref="C125:AE125"/>
    <mergeCell ref="A118:B118"/>
    <mergeCell ref="BG118:BJ118"/>
    <mergeCell ref="BE117:BF117"/>
    <mergeCell ref="BK117:BN117"/>
    <mergeCell ref="BO117:BP117"/>
    <mergeCell ref="BQ117:BT117"/>
    <mergeCell ref="BU117:BV117"/>
    <mergeCell ref="BC116:BD116"/>
    <mergeCell ref="BE116:BF116"/>
    <mergeCell ref="BK116:BN116"/>
    <mergeCell ref="BO116:BP116"/>
    <mergeCell ref="BQ116:BT116"/>
    <mergeCell ref="BU116:BV116"/>
    <mergeCell ref="C116:AE116"/>
    <mergeCell ref="AF116:AJ116"/>
    <mergeCell ref="AK116:AP116"/>
    <mergeCell ref="BW118:CB118"/>
    <mergeCell ref="A117:B117"/>
    <mergeCell ref="BG117:BJ117"/>
    <mergeCell ref="AQ117:AV117"/>
    <mergeCell ref="AQ118:AV118"/>
    <mergeCell ref="AW118:AZ118"/>
    <mergeCell ref="BA118:BB118"/>
    <mergeCell ref="BC118:BD118"/>
    <mergeCell ref="BE118:BF118"/>
    <mergeCell ref="BK118:BN118"/>
    <mergeCell ref="BO118:BP118"/>
    <mergeCell ref="BQ118:BT118"/>
    <mergeCell ref="BU118:BV118"/>
    <mergeCell ref="AW117:AZ117"/>
    <mergeCell ref="BA117:BB117"/>
    <mergeCell ref="BC117:BD117"/>
    <mergeCell ref="BW111:CB111"/>
    <mergeCell ref="A112:B112"/>
    <mergeCell ref="BG112:BJ112"/>
    <mergeCell ref="BW112:CB112"/>
    <mergeCell ref="A111:B111"/>
    <mergeCell ref="BG111:BJ111"/>
    <mergeCell ref="AQ111:AV111"/>
    <mergeCell ref="AW111:AZ111"/>
    <mergeCell ref="BA111:BB111"/>
    <mergeCell ref="BC111:BD111"/>
    <mergeCell ref="BE111:BF111"/>
    <mergeCell ref="BK111:BN111"/>
    <mergeCell ref="BO111:BP111"/>
    <mergeCell ref="BQ111:BT111"/>
    <mergeCell ref="BU111:BV111"/>
    <mergeCell ref="AQ112:AV112"/>
    <mergeCell ref="AW112:AZ112"/>
    <mergeCell ref="BA112:BB112"/>
    <mergeCell ref="BC112:BD112"/>
    <mergeCell ref="BE112:BF112"/>
    <mergeCell ref="BK112:BN112"/>
    <mergeCell ref="BO112:BP112"/>
    <mergeCell ref="BQ112:BT112"/>
    <mergeCell ref="BU112:BV112"/>
    <mergeCell ref="BW114:CB114"/>
    <mergeCell ref="A113:B113"/>
    <mergeCell ref="BG113:BJ113"/>
    <mergeCell ref="AQ113:AV113"/>
    <mergeCell ref="AQ114:AV114"/>
    <mergeCell ref="AW114:AZ114"/>
    <mergeCell ref="BA114:BB114"/>
    <mergeCell ref="BC114:BD114"/>
    <mergeCell ref="BE114:BF114"/>
    <mergeCell ref="BK114:BN114"/>
    <mergeCell ref="BO114:BP114"/>
    <mergeCell ref="BQ114:BT114"/>
    <mergeCell ref="BU114:BV114"/>
    <mergeCell ref="AW113:AZ113"/>
    <mergeCell ref="BA113:BB113"/>
    <mergeCell ref="BC113:BD113"/>
    <mergeCell ref="BE113:BF113"/>
    <mergeCell ref="BK113:BN113"/>
    <mergeCell ref="BO113:BP113"/>
    <mergeCell ref="BQ113:BT113"/>
    <mergeCell ref="BU113:BV113"/>
    <mergeCell ref="BW113:CB113"/>
    <mergeCell ref="A114:B114"/>
    <mergeCell ref="BW107:CB107"/>
    <mergeCell ref="A108:B108"/>
    <mergeCell ref="BG108:BJ108"/>
    <mergeCell ref="BW108:CB108"/>
    <mergeCell ref="A107:B107"/>
    <mergeCell ref="BG107:BJ107"/>
    <mergeCell ref="AQ107:AV107"/>
    <mergeCell ref="AW107:AZ107"/>
    <mergeCell ref="BA107:BB107"/>
    <mergeCell ref="BC107:BD107"/>
    <mergeCell ref="BE107:BF107"/>
    <mergeCell ref="BK107:BN107"/>
    <mergeCell ref="BO107:BP107"/>
    <mergeCell ref="BQ107:BT107"/>
    <mergeCell ref="BU107:BV107"/>
    <mergeCell ref="AQ108:AV108"/>
    <mergeCell ref="AW108:AZ108"/>
    <mergeCell ref="BA108:BB108"/>
    <mergeCell ref="BC108:BD108"/>
    <mergeCell ref="BE108:BF108"/>
    <mergeCell ref="BK108:BN108"/>
    <mergeCell ref="BO108:BP108"/>
    <mergeCell ref="BQ108:BT108"/>
    <mergeCell ref="BU108:BV108"/>
    <mergeCell ref="C107:AE107"/>
    <mergeCell ref="AF107:AJ107"/>
    <mergeCell ref="AK107:AP107"/>
    <mergeCell ref="C108:AE108"/>
    <mergeCell ref="AF108:AJ108"/>
    <mergeCell ref="AK108:AP108"/>
    <mergeCell ref="BW109:CB109"/>
    <mergeCell ref="A110:B110"/>
    <mergeCell ref="BG110:BJ110"/>
    <mergeCell ref="BW110:CB110"/>
    <mergeCell ref="A109:B109"/>
    <mergeCell ref="BG109:BJ109"/>
    <mergeCell ref="AQ109:AV109"/>
    <mergeCell ref="AQ110:AV110"/>
    <mergeCell ref="AW110:AZ110"/>
    <mergeCell ref="BA110:BB110"/>
    <mergeCell ref="BC110:BD110"/>
    <mergeCell ref="BE110:BF110"/>
    <mergeCell ref="BK110:BN110"/>
    <mergeCell ref="BO110:BP110"/>
    <mergeCell ref="BQ110:BT110"/>
    <mergeCell ref="BU110:BV110"/>
    <mergeCell ref="AW109:AZ109"/>
    <mergeCell ref="BA109:BB109"/>
    <mergeCell ref="BC109:BD109"/>
    <mergeCell ref="BE109:BF109"/>
    <mergeCell ref="BK109:BN109"/>
    <mergeCell ref="BO109:BP109"/>
    <mergeCell ref="BQ109:BT109"/>
    <mergeCell ref="BU109:BV109"/>
    <mergeCell ref="C109:AE109"/>
    <mergeCell ref="AF109:AJ109"/>
    <mergeCell ref="AK109:AP109"/>
    <mergeCell ref="C110:AE110"/>
    <mergeCell ref="AF110:AJ110"/>
    <mergeCell ref="AK110:AP110"/>
    <mergeCell ref="BW103:CB103"/>
    <mergeCell ref="A104:B104"/>
    <mergeCell ref="BG104:BJ104"/>
    <mergeCell ref="BW104:CB104"/>
    <mergeCell ref="A103:B103"/>
    <mergeCell ref="BG103:BJ103"/>
    <mergeCell ref="AQ103:AV103"/>
    <mergeCell ref="AW103:AZ103"/>
    <mergeCell ref="BA103:BB103"/>
    <mergeCell ref="BC103:BD103"/>
    <mergeCell ref="BE103:BF103"/>
    <mergeCell ref="BK103:BN103"/>
    <mergeCell ref="BO103:BP103"/>
    <mergeCell ref="BQ103:BT103"/>
    <mergeCell ref="BU103:BV103"/>
    <mergeCell ref="AQ104:AV104"/>
    <mergeCell ref="AW104:AZ104"/>
    <mergeCell ref="BA104:BB104"/>
    <mergeCell ref="BC104:BD104"/>
    <mergeCell ref="BE104:BF104"/>
    <mergeCell ref="BK104:BN104"/>
    <mergeCell ref="BO104:BP104"/>
    <mergeCell ref="BQ104:BT104"/>
    <mergeCell ref="BU104:BV104"/>
    <mergeCell ref="BW105:CB105"/>
    <mergeCell ref="A106:B106"/>
    <mergeCell ref="BG106:BJ106"/>
    <mergeCell ref="BW106:CB106"/>
    <mergeCell ref="A105:B105"/>
    <mergeCell ref="BG105:BJ105"/>
    <mergeCell ref="AQ105:AV105"/>
    <mergeCell ref="AQ106:AV106"/>
    <mergeCell ref="AW106:AZ106"/>
    <mergeCell ref="BA106:BB106"/>
    <mergeCell ref="BC106:BD106"/>
    <mergeCell ref="BE106:BF106"/>
    <mergeCell ref="BK106:BN106"/>
    <mergeCell ref="BO106:BP106"/>
    <mergeCell ref="BQ106:BT106"/>
    <mergeCell ref="BU106:BV106"/>
    <mergeCell ref="AW105:AZ105"/>
    <mergeCell ref="BA105:BB105"/>
    <mergeCell ref="BC105:BD105"/>
    <mergeCell ref="BE105:BF105"/>
    <mergeCell ref="BK105:BN105"/>
    <mergeCell ref="BO105:BP105"/>
    <mergeCell ref="BQ105:BT105"/>
    <mergeCell ref="BU105:BV105"/>
    <mergeCell ref="C105:AE105"/>
    <mergeCell ref="AF105:AJ105"/>
    <mergeCell ref="AK105:AP105"/>
    <mergeCell ref="C106:AE106"/>
    <mergeCell ref="AF106:AJ106"/>
    <mergeCell ref="AK106:AP106"/>
    <mergeCell ref="AQ100:AV100"/>
    <mergeCell ref="BW99:CB99"/>
    <mergeCell ref="A100:B100"/>
    <mergeCell ref="BG100:BJ100"/>
    <mergeCell ref="BC100:BD100"/>
    <mergeCell ref="BE100:BF100"/>
    <mergeCell ref="BK100:BN100"/>
    <mergeCell ref="BO100:BP100"/>
    <mergeCell ref="BQ100:BT100"/>
    <mergeCell ref="BU100:BV100"/>
    <mergeCell ref="AW100:AZ100"/>
    <mergeCell ref="BA100:BB100"/>
    <mergeCell ref="A93:B93"/>
    <mergeCell ref="BG93:BJ93"/>
    <mergeCell ref="BW96:CB96"/>
    <mergeCell ref="BW101:CB101"/>
    <mergeCell ref="A102:B102"/>
    <mergeCell ref="BG102:BJ102"/>
    <mergeCell ref="BW102:CB102"/>
    <mergeCell ref="A101:B101"/>
    <mergeCell ref="BG101:BJ101"/>
    <mergeCell ref="AQ101:AV101"/>
    <mergeCell ref="AQ102:AV102"/>
    <mergeCell ref="AW102:AZ102"/>
    <mergeCell ref="BA102:BB102"/>
    <mergeCell ref="BC102:BD102"/>
    <mergeCell ref="BE102:BF102"/>
    <mergeCell ref="BK102:BN102"/>
    <mergeCell ref="BO102:BP102"/>
    <mergeCell ref="AW101:AZ101"/>
    <mergeCell ref="BA101:BB101"/>
    <mergeCell ref="BC101:BD101"/>
    <mergeCell ref="BE101:BF101"/>
    <mergeCell ref="BK101:BN101"/>
    <mergeCell ref="BO101:BP101"/>
    <mergeCell ref="BQ101:BT101"/>
    <mergeCell ref="BU101:BV101"/>
    <mergeCell ref="BQ102:BT102"/>
    <mergeCell ref="BU102:BV102"/>
    <mergeCell ref="C102:AE102"/>
    <mergeCell ref="AF102:AJ102"/>
    <mergeCell ref="BW100:CB100"/>
    <mergeCell ref="A99:B99"/>
    <mergeCell ref="BG99:BJ99"/>
    <mergeCell ref="BE87:BF87"/>
    <mergeCell ref="BK87:BN87"/>
    <mergeCell ref="BK90:BN90"/>
    <mergeCell ref="BW97:CB97"/>
    <mergeCell ref="A98:B98"/>
    <mergeCell ref="BG98:BJ98"/>
    <mergeCell ref="BW98:CB98"/>
    <mergeCell ref="A97:B97"/>
    <mergeCell ref="BG97:BJ97"/>
    <mergeCell ref="AQ97:AV97"/>
    <mergeCell ref="AQ98:AV98"/>
    <mergeCell ref="AW98:AZ98"/>
    <mergeCell ref="BA98:BB98"/>
    <mergeCell ref="BC98:BD98"/>
    <mergeCell ref="BE98:BF98"/>
    <mergeCell ref="AW97:AZ97"/>
    <mergeCell ref="BW91:CB91"/>
    <mergeCell ref="BC97:BD97"/>
    <mergeCell ref="BE97:BF97"/>
    <mergeCell ref="BK97:BN97"/>
    <mergeCell ref="BO97:BP97"/>
    <mergeCell ref="BQ97:BT97"/>
    <mergeCell ref="BU97:BV97"/>
    <mergeCell ref="BK98:BN98"/>
    <mergeCell ref="BO98:BP98"/>
    <mergeCell ref="BQ98:BT98"/>
    <mergeCell ref="BU98:BV98"/>
    <mergeCell ref="BW95:CB95"/>
    <mergeCell ref="A96:B96"/>
    <mergeCell ref="A94:B94"/>
    <mergeCell ref="BG94:BJ94"/>
    <mergeCell ref="BW94:CB94"/>
    <mergeCell ref="BG78:BJ79"/>
    <mergeCell ref="AW80:AZ80"/>
    <mergeCell ref="AQ80:AV80"/>
    <mergeCell ref="A95:B95"/>
    <mergeCell ref="BG95:BJ95"/>
    <mergeCell ref="AQ95:AV95"/>
    <mergeCell ref="AQ93:AV93"/>
    <mergeCell ref="AW93:AZ93"/>
    <mergeCell ref="BA93:BB93"/>
    <mergeCell ref="BC93:BD93"/>
    <mergeCell ref="C96:AE96"/>
    <mergeCell ref="BC96:BD96"/>
    <mergeCell ref="BE96:BF96"/>
    <mergeCell ref="BK96:BN96"/>
    <mergeCell ref="BO96:BP96"/>
    <mergeCell ref="BQ96:BT96"/>
    <mergeCell ref="AQ92:AV92"/>
    <mergeCell ref="AW92:AZ92"/>
    <mergeCell ref="BA92:BB92"/>
    <mergeCell ref="BO87:BP87"/>
    <mergeCell ref="BC88:BD88"/>
    <mergeCell ref="BE88:BF88"/>
    <mergeCell ref="BK88:BN88"/>
    <mergeCell ref="BA88:BB88"/>
    <mergeCell ref="BA87:BB87"/>
    <mergeCell ref="BC87:BD87"/>
    <mergeCell ref="BW93:CB93"/>
    <mergeCell ref="A92:B92"/>
    <mergeCell ref="BG92:BJ92"/>
    <mergeCell ref="BW92:CB92"/>
    <mergeCell ref="A91:B91"/>
    <mergeCell ref="BG91:BJ91"/>
    <mergeCell ref="AQ91:AV91"/>
    <mergeCell ref="AW91:AZ91"/>
    <mergeCell ref="BA91:BB91"/>
    <mergeCell ref="BC91:BD91"/>
    <mergeCell ref="BE91:BF91"/>
    <mergeCell ref="BK91:BN91"/>
    <mergeCell ref="BO91:BP91"/>
    <mergeCell ref="BQ92:BT92"/>
    <mergeCell ref="C90:AE90"/>
    <mergeCell ref="AF90:AJ90"/>
    <mergeCell ref="AK90:AP90"/>
    <mergeCell ref="C91:AE91"/>
    <mergeCell ref="AF91:AJ91"/>
    <mergeCell ref="AK91:AP91"/>
    <mergeCell ref="BO88:BP88"/>
    <mergeCell ref="AQ88:AV88"/>
    <mergeCell ref="AW88:AZ88"/>
    <mergeCell ref="AW89:AZ89"/>
    <mergeCell ref="C92:AE92"/>
    <mergeCell ref="AF92:AJ92"/>
    <mergeCell ref="BW86:CB86"/>
    <mergeCell ref="A87:B87"/>
    <mergeCell ref="AQ89:AV89"/>
    <mergeCell ref="BW87:CB87"/>
    <mergeCell ref="A88:B88"/>
    <mergeCell ref="BG88:BJ88"/>
    <mergeCell ref="BW88:CB88"/>
    <mergeCell ref="AQ87:AV87"/>
    <mergeCell ref="AW87:AZ87"/>
    <mergeCell ref="A90:B90"/>
    <mergeCell ref="BG90:BJ90"/>
    <mergeCell ref="BW90:CB90"/>
    <mergeCell ref="A81:B81"/>
    <mergeCell ref="BG81:BJ81"/>
    <mergeCell ref="C86:AE86"/>
    <mergeCell ref="AF86:AJ86"/>
    <mergeCell ref="AK86:AP86"/>
    <mergeCell ref="C87:AE87"/>
    <mergeCell ref="AF87:AJ87"/>
    <mergeCell ref="AK87:AP87"/>
    <mergeCell ref="C88:AE88"/>
    <mergeCell ref="AF88:AJ88"/>
    <mergeCell ref="AK88:AP88"/>
    <mergeCell ref="C89:AE89"/>
    <mergeCell ref="AF89:AJ89"/>
    <mergeCell ref="AK89:AP89"/>
    <mergeCell ref="BQ87:BT87"/>
    <mergeCell ref="BG87:BJ87"/>
    <mergeCell ref="BA89:BB89"/>
    <mergeCell ref="BC89:BD89"/>
    <mergeCell ref="BE89:BF89"/>
    <mergeCell ref="BK89:BN89"/>
    <mergeCell ref="L49:M49"/>
    <mergeCell ref="L50:M50"/>
    <mergeCell ref="L51:M51"/>
    <mergeCell ref="L52:M52"/>
    <mergeCell ref="AX76:BV76"/>
    <mergeCell ref="BW76:CB76"/>
    <mergeCell ref="BU82:BV82"/>
    <mergeCell ref="BC78:BF79"/>
    <mergeCell ref="BE81:BF81"/>
    <mergeCell ref="BU81:BV81"/>
    <mergeCell ref="BQ88:BT88"/>
    <mergeCell ref="BC82:BD82"/>
    <mergeCell ref="BE82:BF82"/>
    <mergeCell ref="BK82:BN82"/>
    <mergeCell ref="BO82:BP82"/>
    <mergeCell ref="BW81:CB81"/>
    <mergeCell ref="A82:B82"/>
    <mergeCell ref="A86:B86"/>
    <mergeCell ref="BW83:CB83"/>
    <mergeCell ref="BW84:CB84"/>
    <mergeCell ref="A85:B85"/>
    <mergeCell ref="BG85:BJ85"/>
    <mergeCell ref="BW85:CB85"/>
    <mergeCell ref="A84:B84"/>
    <mergeCell ref="BG84:BJ84"/>
    <mergeCell ref="A83:B83"/>
    <mergeCell ref="BK78:BV78"/>
    <mergeCell ref="BU80:BV80"/>
    <mergeCell ref="BQ80:BT80"/>
    <mergeCell ref="BK80:BN80"/>
    <mergeCell ref="BA80:BB80"/>
    <mergeCell ref="BG82:BJ82"/>
    <mergeCell ref="BW75:CB75"/>
    <mergeCell ref="AK78:AP79"/>
    <mergeCell ref="AF78:AJ79"/>
    <mergeCell ref="C78:AE79"/>
    <mergeCell ref="C80:AE80"/>
    <mergeCell ref="AF80:AJ80"/>
    <mergeCell ref="AK80:AP80"/>
    <mergeCell ref="BW89:CB89"/>
    <mergeCell ref="A89:B89"/>
    <mergeCell ref="BG89:BJ89"/>
    <mergeCell ref="AQ82:AV82"/>
    <mergeCell ref="AW82:AZ82"/>
    <mergeCell ref="BA82:BB82"/>
    <mergeCell ref="BU84:BV84"/>
    <mergeCell ref="AQ83:AV83"/>
    <mergeCell ref="AW83:AZ83"/>
    <mergeCell ref="BA83:BB83"/>
    <mergeCell ref="BC83:BD83"/>
    <mergeCell ref="BO80:BP80"/>
    <mergeCell ref="BE80:BF80"/>
    <mergeCell ref="BC80:BD80"/>
    <mergeCell ref="BW82:CB82"/>
    <mergeCell ref="BQ84:BT84"/>
    <mergeCell ref="AQ86:AV86"/>
    <mergeCell ref="AW86:AZ86"/>
    <mergeCell ref="BA86:BB86"/>
    <mergeCell ref="BC86:BD86"/>
    <mergeCell ref="BE86:BF86"/>
    <mergeCell ref="BK86:BN86"/>
    <mergeCell ref="BO86:BP86"/>
    <mergeCell ref="BQ86:BT86"/>
    <mergeCell ref="BG83:BJ83"/>
    <mergeCell ref="P40:Y40"/>
    <mergeCell ref="J32:M32"/>
    <mergeCell ref="J31:M31"/>
    <mergeCell ref="J30:M30"/>
    <mergeCell ref="N52:CB52"/>
    <mergeCell ref="A54:CB54"/>
    <mergeCell ref="A55:CB55"/>
    <mergeCell ref="N47:CB47"/>
    <mergeCell ref="N48:CB48"/>
    <mergeCell ref="A74:CB74"/>
    <mergeCell ref="N49:CB49"/>
    <mergeCell ref="N50:CB50"/>
    <mergeCell ref="AN32:AS32"/>
    <mergeCell ref="AV32:BA32"/>
    <mergeCell ref="V30:W30"/>
    <mergeCell ref="V31:W31"/>
    <mergeCell ref="BJ33:BK33"/>
    <mergeCell ref="BJ30:BK30"/>
    <mergeCell ref="AT36:AU36"/>
    <mergeCell ref="B38:M40"/>
    <mergeCell ref="A73:CB73"/>
    <mergeCell ref="N37:O37"/>
    <mergeCell ref="N34:O34"/>
    <mergeCell ref="N35:O35"/>
    <mergeCell ref="J36:M36"/>
    <mergeCell ref="P33:U33"/>
    <mergeCell ref="X33:AC33"/>
    <mergeCell ref="P35:U35"/>
    <mergeCell ref="AT32:AU32"/>
    <mergeCell ref="AT30:AU30"/>
    <mergeCell ref="X35:AC35"/>
    <mergeCell ref="B49:K52"/>
    <mergeCell ref="BW78:CB79"/>
    <mergeCell ref="BK79:BP79"/>
    <mergeCell ref="BQ79:BV79"/>
    <mergeCell ref="A80:B80"/>
    <mergeCell ref="BG80:BJ80"/>
    <mergeCell ref="BW80:CB80"/>
    <mergeCell ref="A78:B79"/>
    <mergeCell ref="AQ78:AV79"/>
    <mergeCell ref="AW78:BB79"/>
    <mergeCell ref="B19:M20"/>
    <mergeCell ref="N20:CB20"/>
    <mergeCell ref="AE19:CB19"/>
    <mergeCell ref="R24:CB24"/>
    <mergeCell ref="N23:AH23"/>
    <mergeCell ref="N24:Q24"/>
    <mergeCell ref="N19:R19"/>
    <mergeCell ref="S19:Y19"/>
    <mergeCell ref="Z19:AD19"/>
    <mergeCell ref="AD31:AE31"/>
    <mergeCell ref="BD30:BI30"/>
    <mergeCell ref="P34:U34"/>
    <mergeCell ref="X34:AC34"/>
    <mergeCell ref="BD33:BI33"/>
    <mergeCell ref="B27:I37"/>
    <mergeCell ref="AD30:AE30"/>
    <mergeCell ref="P28:U28"/>
    <mergeCell ref="J27:M27"/>
    <mergeCell ref="N27:O27"/>
    <mergeCell ref="P27:U27"/>
    <mergeCell ref="V29:W29"/>
    <mergeCell ref="N22:R22"/>
    <mergeCell ref="T22:X22"/>
    <mergeCell ref="B21:M21"/>
    <mergeCell ref="V33:W33"/>
    <mergeCell ref="X30:AC30"/>
    <mergeCell ref="AF30:AK30"/>
    <mergeCell ref="V32:W32"/>
    <mergeCell ref="AD32:AE32"/>
    <mergeCell ref="AN34:AS34"/>
    <mergeCell ref="A5:CB5"/>
    <mergeCell ref="B12:M12"/>
    <mergeCell ref="N21:R21"/>
    <mergeCell ref="T21:X21"/>
    <mergeCell ref="Z21:AD21"/>
    <mergeCell ref="B18:M18"/>
    <mergeCell ref="B24:M24"/>
    <mergeCell ref="N46:CB46"/>
    <mergeCell ref="B23:M23"/>
    <mergeCell ref="N45:CB45"/>
    <mergeCell ref="B45:K48"/>
    <mergeCell ref="L45:M45"/>
    <mergeCell ref="BD36:BI36"/>
    <mergeCell ref="AN31:AS31"/>
    <mergeCell ref="AB38:AJ38"/>
    <mergeCell ref="AB39:AJ39"/>
    <mergeCell ref="B22:M22"/>
    <mergeCell ref="B13:M15"/>
    <mergeCell ref="AN36:AS36"/>
    <mergeCell ref="AV36:BA36"/>
    <mergeCell ref="BL36:BQ36"/>
    <mergeCell ref="AF33:AK33"/>
    <mergeCell ref="N18:CB18"/>
    <mergeCell ref="P38:Y38"/>
    <mergeCell ref="P39:Y39"/>
    <mergeCell ref="Z22:AD22"/>
    <mergeCell ref="BJ36:BK36"/>
    <mergeCell ref="AL30:AM30"/>
    <mergeCell ref="AL31:AM31"/>
    <mergeCell ref="AL32:AM32"/>
    <mergeCell ref="AN30:AS30"/>
    <mergeCell ref="AV30:BA30"/>
    <mergeCell ref="P30:U30"/>
    <mergeCell ref="Q2:BL2"/>
    <mergeCell ref="A6:CB6"/>
    <mergeCell ref="A9:S9"/>
    <mergeCell ref="B11:M11"/>
    <mergeCell ref="N11:CB11"/>
    <mergeCell ref="N12:CB12"/>
    <mergeCell ref="N13:R15"/>
    <mergeCell ref="AI13:AM15"/>
    <mergeCell ref="BF13:BJ15"/>
    <mergeCell ref="S13:AH13"/>
    <mergeCell ref="S14:AH14"/>
    <mergeCell ref="S15:AH15"/>
    <mergeCell ref="AN13:BE13"/>
    <mergeCell ref="AN14:BE14"/>
    <mergeCell ref="AN15:BE15"/>
    <mergeCell ref="BK13:CB13"/>
    <mergeCell ref="N36:O36"/>
    <mergeCell ref="AF36:AK36"/>
    <mergeCell ref="AF35:AK35"/>
    <mergeCell ref="AN35:AS35"/>
    <mergeCell ref="AN33:AS33"/>
    <mergeCell ref="AV33:BA33"/>
    <mergeCell ref="J34:M34"/>
    <mergeCell ref="J35:M35"/>
    <mergeCell ref="V36:W36"/>
    <mergeCell ref="AD36:AE36"/>
    <mergeCell ref="AD35:AE35"/>
    <mergeCell ref="P42:T42"/>
    <mergeCell ref="BL30:BQ30"/>
    <mergeCell ref="B57:AK69"/>
    <mergeCell ref="J28:M28"/>
    <mergeCell ref="P32:U32"/>
    <mergeCell ref="X32:AC32"/>
    <mergeCell ref="AF32:AK32"/>
    <mergeCell ref="P31:U31"/>
    <mergeCell ref="X31:AC31"/>
    <mergeCell ref="AF31:AK31"/>
    <mergeCell ref="J33:M33"/>
    <mergeCell ref="N29:O29"/>
    <mergeCell ref="N30:O30"/>
    <mergeCell ref="N31:O31"/>
    <mergeCell ref="N32:O32"/>
    <mergeCell ref="N33:O33"/>
    <mergeCell ref="L46:M46"/>
    <mergeCell ref="L47:M47"/>
    <mergeCell ref="L48:M48"/>
    <mergeCell ref="B41:M42"/>
    <mergeCell ref="AD34:AE34"/>
    <mergeCell ref="AD33:AE33"/>
    <mergeCell ref="N51:CB51"/>
    <mergeCell ref="J29:M29"/>
    <mergeCell ref="AV34:BA34"/>
    <mergeCell ref="P41:AJ41"/>
    <mergeCell ref="AL33:AM33"/>
    <mergeCell ref="AT29:AU29"/>
    <mergeCell ref="BB29:BC29"/>
    <mergeCell ref="AL34:AM34"/>
    <mergeCell ref="AL35:AM35"/>
    <mergeCell ref="AL36:AM36"/>
    <mergeCell ref="P37:U37"/>
    <mergeCell ref="J37:M37"/>
    <mergeCell ref="U42:Y42"/>
    <mergeCell ref="AB40:AJ40"/>
    <mergeCell ref="BL33:BQ33"/>
    <mergeCell ref="AF34:AK34"/>
    <mergeCell ref="AK83:AP83"/>
    <mergeCell ref="C84:AE84"/>
    <mergeCell ref="AF84:AJ84"/>
    <mergeCell ref="AK84:AP84"/>
    <mergeCell ref="C85:AE85"/>
    <mergeCell ref="AF85:AJ85"/>
    <mergeCell ref="AK85:AP85"/>
    <mergeCell ref="AT34:AU34"/>
    <mergeCell ref="AT33:AU33"/>
    <mergeCell ref="C81:AE81"/>
    <mergeCell ref="AF81:AJ81"/>
    <mergeCell ref="AK81:AP81"/>
    <mergeCell ref="C82:AE82"/>
    <mergeCell ref="AF82:AJ82"/>
    <mergeCell ref="AK82:AP82"/>
    <mergeCell ref="C83:AE83"/>
    <mergeCell ref="AF83:AJ83"/>
    <mergeCell ref="BQ82:BT82"/>
    <mergeCell ref="AX75:BV75"/>
    <mergeCell ref="P36:U36"/>
    <mergeCell ref="X36:AC36"/>
    <mergeCell ref="V34:W34"/>
    <mergeCell ref="V35:W35"/>
    <mergeCell ref="AK92:AP92"/>
    <mergeCell ref="C93:AE93"/>
    <mergeCell ref="AF93:AJ93"/>
    <mergeCell ref="AK93:AP93"/>
    <mergeCell ref="C94:AE94"/>
    <mergeCell ref="AF94:AJ94"/>
    <mergeCell ref="AK94:AP94"/>
    <mergeCell ref="C95:AE95"/>
    <mergeCell ref="AF95:AJ95"/>
    <mergeCell ref="AK95:AP95"/>
    <mergeCell ref="AF96:AJ96"/>
    <mergeCell ref="AK96:AP96"/>
    <mergeCell ref="C97:AE97"/>
    <mergeCell ref="AF97:AJ97"/>
    <mergeCell ref="AK97:AP97"/>
    <mergeCell ref="AK118:AP118"/>
    <mergeCell ref="C119:AE119"/>
    <mergeCell ref="AF119:AJ119"/>
    <mergeCell ref="AK119:AP119"/>
    <mergeCell ref="C120:AE120"/>
    <mergeCell ref="AF120:AJ120"/>
    <mergeCell ref="AK120:AP120"/>
    <mergeCell ref="AF125:AJ125"/>
    <mergeCell ref="AK125:AP125"/>
    <mergeCell ref="C126:AE126"/>
    <mergeCell ref="AF126:AJ126"/>
    <mergeCell ref="AK126:AP126"/>
    <mergeCell ref="C98:AE98"/>
    <mergeCell ref="AF98:AJ98"/>
    <mergeCell ref="AK98:AP98"/>
    <mergeCell ref="C99:AE99"/>
    <mergeCell ref="AF99:AJ99"/>
    <mergeCell ref="AK99:AP99"/>
    <mergeCell ref="C100:AE100"/>
    <mergeCell ref="AF100:AJ100"/>
    <mergeCell ref="AK100:AP100"/>
    <mergeCell ref="C101:AE101"/>
    <mergeCell ref="AF101:AJ101"/>
    <mergeCell ref="AK101:AP101"/>
    <mergeCell ref="AK102:AP102"/>
    <mergeCell ref="C103:AE103"/>
    <mergeCell ref="AF103:AJ103"/>
    <mergeCell ref="AK103:AP103"/>
    <mergeCell ref="C104:AE104"/>
    <mergeCell ref="AF104:AJ104"/>
    <mergeCell ref="AK104:AP104"/>
    <mergeCell ref="C127:AE127"/>
    <mergeCell ref="AF127:AJ127"/>
    <mergeCell ref="AK127:AP127"/>
    <mergeCell ref="C128:AE128"/>
    <mergeCell ref="AF128:AJ128"/>
    <mergeCell ref="AK128:AP128"/>
    <mergeCell ref="C129:AE129"/>
    <mergeCell ref="AF129:AJ129"/>
    <mergeCell ref="AK129:AP129"/>
    <mergeCell ref="C111:AE111"/>
    <mergeCell ref="AF111:AJ111"/>
    <mergeCell ref="AK111:AP111"/>
    <mergeCell ref="C112:AE112"/>
    <mergeCell ref="AF112:AJ112"/>
    <mergeCell ref="AK112:AP112"/>
    <mergeCell ref="C113:AE113"/>
    <mergeCell ref="AF113:AJ113"/>
    <mergeCell ref="AK113:AP113"/>
    <mergeCell ref="C114:AE114"/>
    <mergeCell ref="AF114:AJ114"/>
    <mergeCell ref="AK114:AP114"/>
    <mergeCell ref="C115:AE115"/>
    <mergeCell ref="AF115:AJ115"/>
    <mergeCell ref="AK115:AP115"/>
    <mergeCell ref="AK123:AP123"/>
    <mergeCell ref="C124:AE124"/>
    <mergeCell ref="AF124:AJ124"/>
    <mergeCell ref="C117:AE117"/>
    <mergeCell ref="AF117:AJ117"/>
    <mergeCell ref="AK117:AP117"/>
    <mergeCell ref="C118:AE118"/>
    <mergeCell ref="AF118:AJ118"/>
    <mergeCell ref="AN144:AP144"/>
    <mergeCell ref="AR144:AT144"/>
    <mergeCell ref="AU144:AW144"/>
    <mergeCell ref="AY144:BA144"/>
    <mergeCell ref="BC144:BE144"/>
    <mergeCell ref="AJ145:AL145"/>
    <mergeCell ref="AN145:AP145"/>
    <mergeCell ref="AR145:AT145"/>
    <mergeCell ref="AU145:AW145"/>
    <mergeCell ref="AY145:BA145"/>
    <mergeCell ref="BC145:BE145"/>
    <mergeCell ref="AJ146:AL146"/>
    <mergeCell ref="AN146:AP146"/>
    <mergeCell ref="AR146:AT146"/>
    <mergeCell ref="AU146:AW146"/>
    <mergeCell ref="AY146:BA146"/>
    <mergeCell ref="BC146:BE146"/>
    <mergeCell ref="AJ147:AL147"/>
    <mergeCell ref="AN147:AP147"/>
    <mergeCell ref="AR147:AT147"/>
    <mergeCell ref="AU147:AW147"/>
    <mergeCell ref="AY147:BA147"/>
    <mergeCell ref="BC147:BE147"/>
    <mergeCell ref="AJ148:AL148"/>
    <mergeCell ref="AN148:AP148"/>
    <mergeCell ref="AR148:AT148"/>
    <mergeCell ref="AU148:AW148"/>
    <mergeCell ref="AY148:BA148"/>
    <mergeCell ref="BC148:BE148"/>
    <mergeCell ref="AJ149:AL149"/>
    <mergeCell ref="AN149:AP149"/>
    <mergeCell ref="AR149:AT149"/>
    <mergeCell ref="AU149:AW149"/>
    <mergeCell ref="AY149:BA149"/>
    <mergeCell ref="BC149:BE149"/>
    <mergeCell ref="BC152:BE152"/>
    <mergeCell ref="AJ153:AL153"/>
    <mergeCell ref="AN153:AP153"/>
    <mergeCell ref="AR153:AT153"/>
    <mergeCell ref="AU153:AW153"/>
    <mergeCell ref="AY153:BA153"/>
    <mergeCell ref="BC153:BE153"/>
    <mergeCell ref="AJ154:AL154"/>
    <mergeCell ref="AN154:AP154"/>
    <mergeCell ref="AR154:AT154"/>
    <mergeCell ref="AU154:AW154"/>
    <mergeCell ref="AY154:BA154"/>
    <mergeCell ref="BC154:BE154"/>
    <mergeCell ref="BC157:BE157"/>
    <mergeCell ref="AJ158:AL158"/>
    <mergeCell ref="AN158:AP158"/>
    <mergeCell ref="AR158:AT158"/>
    <mergeCell ref="AU158:AW158"/>
    <mergeCell ref="AY158:BA158"/>
    <mergeCell ref="BC158:BE158"/>
    <mergeCell ref="BC160:BE160"/>
    <mergeCell ref="BC163:BE163"/>
    <mergeCell ref="AJ164:AL164"/>
    <mergeCell ref="AN164:AP164"/>
    <mergeCell ref="AR164:AT164"/>
    <mergeCell ref="AU164:AW164"/>
    <mergeCell ref="AY164:BA164"/>
    <mergeCell ref="BC164:BE164"/>
    <mergeCell ref="AJ165:AL165"/>
    <mergeCell ref="AN165:AP165"/>
    <mergeCell ref="AR165:AT165"/>
    <mergeCell ref="AU165:AW165"/>
    <mergeCell ref="AY165:BA165"/>
    <mergeCell ref="BC165:BE165"/>
    <mergeCell ref="AJ166:AL166"/>
    <mergeCell ref="AN166:AP166"/>
    <mergeCell ref="AR166:AT166"/>
    <mergeCell ref="AU166:AW166"/>
    <mergeCell ref="AY166:BA166"/>
    <mergeCell ref="BC166:BE166"/>
    <mergeCell ref="AJ179:AL179"/>
    <mergeCell ref="AN179:AP179"/>
    <mergeCell ref="AR179:AT179"/>
    <mergeCell ref="AU179:AW179"/>
    <mergeCell ref="AY179:BA179"/>
    <mergeCell ref="BC179:BE179"/>
    <mergeCell ref="BC181:BE181"/>
    <mergeCell ref="AJ182:AL182"/>
    <mergeCell ref="AN182:AP182"/>
    <mergeCell ref="AR182:AT182"/>
    <mergeCell ref="AU182:AW182"/>
    <mergeCell ref="AY182:BA182"/>
    <mergeCell ref="BC182:BE182"/>
    <mergeCell ref="AJ183:AL183"/>
    <mergeCell ref="AN183:AP183"/>
    <mergeCell ref="AR183:AT183"/>
    <mergeCell ref="AU183:AW183"/>
    <mergeCell ref="AY183:BA183"/>
    <mergeCell ref="BC183:BE183"/>
    <mergeCell ref="BC188:BE188"/>
    <mergeCell ref="AJ189:AL189"/>
    <mergeCell ref="AN189:AP189"/>
    <mergeCell ref="AR189:AT189"/>
    <mergeCell ref="AU189:AW189"/>
    <mergeCell ref="AY189:BA189"/>
    <mergeCell ref="BC189:BE189"/>
    <mergeCell ref="AJ190:AL190"/>
    <mergeCell ref="AN190:AP190"/>
    <mergeCell ref="AR190:AT190"/>
    <mergeCell ref="AU190:AW190"/>
    <mergeCell ref="AY190:BA190"/>
    <mergeCell ref="BC190:BE190"/>
    <mergeCell ref="BC193:BE193"/>
    <mergeCell ref="AJ194:AL194"/>
    <mergeCell ref="AN194:AP194"/>
    <mergeCell ref="AR194:AT194"/>
    <mergeCell ref="AU194:AW194"/>
    <mergeCell ref="AY194:BA194"/>
    <mergeCell ref="BC194:BE194"/>
    <mergeCell ref="BC196:BE196"/>
    <mergeCell ref="AY203:BA203"/>
    <mergeCell ref="BC203:BE203"/>
    <mergeCell ref="AJ204:AL204"/>
    <mergeCell ref="AN204:AP204"/>
    <mergeCell ref="AR204:AT204"/>
    <mergeCell ref="AU204:AW204"/>
    <mergeCell ref="AY204:BA204"/>
    <mergeCell ref="BC204:BE204"/>
    <mergeCell ref="BC199:BE199"/>
    <mergeCell ref="AJ200:AL200"/>
    <mergeCell ref="AN200:AP200"/>
    <mergeCell ref="AR200:AT200"/>
    <mergeCell ref="AU200:AW200"/>
    <mergeCell ref="AY200:BA200"/>
    <mergeCell ref="BC200:BE200"/>
    <mergeCell ref="AJ201:AL201"/>
    <mergeCell ref="AN201:AP201"/>
    <mergeCell ref="AR201:AT201"/>
    <mergeCell ref="AU201:AW201"/>
    <mergeCell ref="AY201:BA201"/>
    <mergeCell ref="BC201:BE201"/>
    <mergeCell ref="AJ202:AL202"/>
    <mergeCell ref="AN202:AP202"/>
    <mergeCell ref="AR202:AT202"/>
    <mergeCell ref="AU202:AW202"/>
    <mergeCell ref="AY202:BA202"/>
    <mergeCell ref="BC202:BE202"/>
  </mergeCells>
  <phoneticPr fontId="1"/>
  <conditionalFormatting sqref="BW75:CB75">
    <cfRule type="containsBlanks" dxfId="174" priority="155">
      <formula>LEN(TRIM(BW75))=0</formula>
    </cfRule>
  </conditionalFormatting>
  <conditionalFormatting sqref="B57">
    <cfRule type="containsBlanks" dxfId="173" priority="156">
      <formula>LEN(TRIM(B57))=0</formula>
    </cfRule>
  </conditionalFormatting>
  <conditionalFormatting sqref="N18:CB18 N23 R24 N21 S19 AE19">
    <cfRule type="containsBlanks" dxfId="172" priority="154">
      <formula>LEN(TRIM(N18))=0</formula>
    </cfRule>
  </conditionalFormatting>
  <conditionalFormatting sqref="BW76:CB76">
    <cfRule type="containsBlanks" dxfId="171" priority="153">
      <formula>LEN(TRIM(BW76))=0</formula>
    </cfRule>
  </conditionalFormatting>
  <conditionalFormatting sqref="U42">
    <cfRule type="containsBlanks" dxfId="170" priority="152">
      <formula>LEN(TRIM(U42))=0</formula>
    </cfRule>
  </conditionalFormatting>
  <conditionalFormatting sqref="T21">
    <cfRule type="containsBlanks" dxfId="169" priority="150">
      <formula>LEN(TRIM(T21))=0</formula>
    </cfRule>
  </conditionalFormatting>
  <conditionalFormatting sqref="Z21">
    <cfRule type="containsBlanks" dxfId="168" priority="149">
      <formula>LEN(TRIM(Z21))=0</formula>
    </cfRule>
  </conditionalFormatting>
  <conditionalFormatting sqref="AI23">
    <cfRule type="containsBlanks" dxfId="167" priority="144">
      <formula>LEN(TRIM(AI23))=0</formula>
    </cfRule>
  </conditionalFormatting>
  <conditionalFormatting sqref="AK23">
    <cfRule type="containsBlanks" dxfId="166" priority="143">
      <formula>LEN(TRIM(AK23))=0</formula>
    </cfRule>
  </conditionalFormatting>
  <conditionalFormatting sqref="N20">
    <cfRule type="containsBlanks" dxfId="165" priority="142">
      <formula>LEN(TRIM(N20))=0</formula>
    </cfRule>
  </conditionalFormatting>
  <conditionalFormatting sqref="S22">
    <cfRule type="containsBlanks" dxfId="164" priority="79">
      <formula>LEN(TRIM(S22))=0</formula>
    </cfRule>
  </conditionalFormatting>
  <conditionalFormatting sqref="Y22">
    <cfRule type="containsBlanks" dxfId="163" priority="72">
      <formula>LEN(TRIM(Y22))=0</formula>
    </cfRule>
  </conditionalFormatting>
  <conditionalFormatting sqref="S21">
    <cfRule type="containsBlanks" dxfId="162" priority="71">
      <formula>LEN(TRIM(S21))=0</formula>
    </cfRule>
  </conditionalFormatting>
  <conditionalFormatting sqref="Y21">
    <cfRule type="containsBlanks" dxfId="161" priority="70">
      <formula>LEN(TRIM(Y21))=0</formula>
    </cfRule>
  </conditionalFormatting>
  <conditionalFormatting sqref="T22">
    <cfRule type="containsBlanks" dxfId="160" priority="69">
      <formula>LEN(TRIM(T22))=0</formula>
    </cfRule>
  </conditionalFormatting>
  <conditionalFormatting sqref="Z22">
    <cfRule type="containsBlanks" dxfId="159" priority="68">
      <formula>LEN(TRIM(Z22))=0</formula>
    </cfRule>
  </conditionalFormatting>
  <conditionalFormatting sqref="AF80:AF129">
    <cfRule type="expression" dxfId="158" priority="36">
      <formula>AND($C80&lt;&gt;"",$AF80="--選択--")</formula>
    </cfRule>
  </conditionalFormatting>
  <conditionalFormatting sqref="AQ80:AV129">
    <cfRule type="expression" dxfId="157" priority="28">
      <formula>AND($C80&lt;&gt;"",$AQ80="--選択--")</formula>
    </cfRule>
  </conditionalFormatting>
  <conditionalFormatting sqref="AW80:AZ129">
    <cfRule type="expression" dxfId="156" priority="12">
      <formula>AND($C80&lt;&gt;"",$AW80="")</formula>
    </cfRule>
  </conditionalFormatting>
  <conditionalFormatting sqref="BC80:BD129">
    <cfRule type="expression" dxfId="155" priority="11">
      <formula>AND($C80&lt;&gt;"",$BC80="")</formula>
    </cfRule>
  </conditionalFormatting>
  <conditionalFormatting sqref="BG80:BJ129">
    <cfRule type="expression" dxfId="154" priority="10">
      <formula>AND($C80&lt;&gt;"",$BG80="")</formula>
    </cfRule>
  </conditionalFormatting>
  <conditionalFormatting sqref="BK80:BN129">
    <cfRule type="expression" dxfId="153" priority="9">
      <formula>AND($C80&lt;&gt;"",$BK80="")</formula>
    </cfRule>
  </conditionalFormatting>
  <conditionalFormatting sqref="BQ80:BT129">
    <cfRule type="expression" dxfId="152" priority="8">
      <formula>AND($C80&lt;&gt;"",$BQ$80="")</formula>
    </cfRule>
  </conditionalFormatting>
  <conditionalFormatting sqref="AK80:AK129">
    <cfRule type="expression" dxfId="151" priority="158">
      <formula>AND($C80&lt;&gt;"",$AK80="--選択--")</formula>
    </cfRule>
  </conditionalFormatting>
  <conditionalFormatting sqref="N22">
    <cfRule type="containsBlanks" dxfId="150" priority="7">
      <formula>LEN(TRIM(N22))=0</formula>
    </cfRule>
  </conditionalFormatting>
  <conditionalFormatting sqref="BW80:CB129">
    <cfRule type="expression" dxfId="149" priority="4">
      <formula>AND($C80&lt;&gt;"",$BQ$80="")</formula>
    </cfRule>
    <cfRule type="expression" dxfId="148" priority="3">
      <formula>OR($BW80="--選択--",$BW80="『ＺＥＢ』(※)",$BW80="Nearly ＺＥＢ(※)",$BW80="ＺＥＢ Ready(※)")</formula>
    </cfRule>
  </conditionalFormatting>
  <conditionalFormatting sqref="N24">
    <cfRule type="containsBlanks" dxfId="147" priority="2">
      <formula>LEN(TRIM(N24))=0</formula>
    </cfRule>
  </conditionalFormatting>
  <dataValidations count="17">
    <dataValidation type="custom" imeMode="halfAlpha" allowBlank="1" showInputMessage="1" showErrorMessage="1" error="数字を入力してください。" sqref="BC80:BD129">
      <formula1>VALUE(BC80)</formula1>
    </dataValidation>
    <dataValidation type="custom" imeMode="halfAlpha" allowBlank="1" showInputMessage="1" showErrorMessage="1" error="数字を入力してください。" sqref="AW80:AZ129">
      <formula1>ISNUMBER(AW80)</formula1>
    </dataValidation>
    <dataValidation type="custom" imeMode="halfAlpha" allowBlank="1" showInputMessage="1" showErrorMessage="1" error="半角数字で入力してください。" sqref="Z21:AD21">
      <formula1>LENB(Z21)=LEN(Z21)</formula1>
    </dataValidation>
    <dataValidation type="custom" allowBlank="1" showInputMessage="1" showErrorMessage="1" error="半角で入力してください。_x000a_" sqref="AX175:AX204 BB139:BB167 AX139:AX167 BB175:BB204">
      <formula1>AX139=ASC(AX139)</formula1>
    </dataValidation>
    <dataValidation type="custom" imeMode="halfAlpha" allowBlank="1" showInputMessage="1" showErrorMessage="1" error="数字を入力してください。_x000a_50%以上の値を入力してください。_x000a_" sqref="BK80:BN129">
      <formula1>VALUE(BK80)&gt;=50</formula1>
    </dataValidation>
    <dataValidation type="custom" imeMode="halfAlpha" allowBlank="1" showInputMessage="1" showErrorMessage="1" error="数字を入力してください。_x000a_50％以上の値を入力してください。" sqref="BQ80:BT129">
      <formula1>VALUE(BQ80)&gt;=50</formula1>
    </dataValidation>
    <dataValidation type="textLength" operator="lessThanOrEqual" allowBlank="1" showInputMessage="1" showErrorMessage="1" sqref="AL57:AM69 B57">
      <formula1>400</formula1>
    </dataValidation>
    <dataValidation type="whole" imeMode="halfAlpha" allowBlank="1" showInputMessage="1" showErrorMessage="1" error="西暦で入力してください。" sqref="BG80:BJ129">
      <formula1>1000</formula1>
      <formula2>2018</formula2>
    </dataValidation>
    <dataValidation type="whole" imeMode="halfAlpha" operator="greaterThanOrEqual" allowBlank="1" showInputMessage="1" showErrorMessage="1" error="数字を入力してください。" sqref="BW76:CB76">
      <formula1>0</formula1>
    </dataValidation>
    <dataValidation type="custom" allowBlank="1" showInputMessage="1" showErrorMessage="1" error="全角で入力してください。" sqref="C139:P139 C175:P175 Q139:AI167 Q175:AI204">
      <formula1>DBCS(C139)=C139</formula1>
    </dataValidation>
    <dataValidation type="custom" imeMode="halfAlpha" allowBlank="1" showErrorMessage="1" errorTitle="半角のみ" error="半角で入力してください。" sqref="AQ139:AQ167 AM175:AM204 AM139:AM167 AQ175:AQ204">
      <formula1>LENB(AM139)=LEN(AM139)</formula1>
    </dataValidation>
    <dataValidation type="custom" imeMode="halfAlpha" allowBlank="1" showInputMessage="1" showErrorMessage="1" error="半角英数字で入力してください。" sqref="BQ175:CB204">
      <formula1>BQ175=ASC(BQ175)</formula1>
    </dataValidation>
    <dataValidation type="custom" imeMode="halfAlpha" allowBlank="1" showInputMessage="1" showErrorMessage="1" error="半角英数字で入力してください。_x000a_" sqref="BF175:BP204">
      <formula1>BF175=ASC(BF175)</formula1>
    </dataValidation>
    <dataValidation type="custom" imeMode="halfAlpha" allowBlank="1" showInputMessage="1" showErrorMessage="1" error="半角数字で入力してください。" sqref="N21:R21 T21:X21">
      <formula1>LENB(N21)=LEN(N21)</formula1>
    </dataValidation>
    <dataValidation imeMode="halfAlpha" allowBlank="1" showInputMessage="1" showErrorMessage="1" sqref="AJ139:AL167 AN139:AP167 AR139:AW167 AY139:BA167 BC139:BE167 AJ175:AL204 AN175:AP204 AR175:AW204 AY175:BA204 BC175:BE204"/>
    <dataValidation type="custom" imeMode="halfAlpha" allowBlank="1" showInputMessage="1" showErrorMessage="1" error="半角英数字で入力してください。_x000a_" sqref="BF139:BP167">
      <formula1>BF139=ASC(BF139)</formula1>
    </dataValidation>
    <dataValidation type="custom" imeMode="halfAlpha" allowBlank="1" showInputMessage="1" showErrorMessage="1" error="半角英数字で入力してください。" sqref="BQ139:CB167">
      <formula1>BQ139=ASC(BQ139)</formula1>
    </dataValidation>
  </dataValidations>
  <pageMargins left="0.62992125984251968" right="0.23622047244094491" top="0.74803149606299213" bottom="0.23622047244094491" header="0.31496062992125984" footer="0.31496062992125984"/>
  <pageSetup paperSize="9" scale="44" orientation="portrait" r:id="rId1"/>
  <rowBreaks count="2" manualBreakCount="2">
    <brk id="70" max="79" man="1"/>
    <brk id="131" max="79" man="1"/>
  </rowBreaks>
  <drawing r:id="rId2"/>
  <legacyDrawing r:id="rId3"/>
  <mc:AlternateContent xmlns:mc="http://schemas.openxmlformats.org/markup-compatibility/2006">
    <mc:Choice Requires="x14">
      <controls>
        <mc:AlternateContent xmlns:mc="http://schemas.openxmlformats.org/markup-compatibility/2006">
          <mc:Choice Requires="x14">
            <control shapeId="5143" r:id="rId4" name="Check Box 23">
              <controlPr defaultSize="0" autoFill="0" autoLine="0" autoPict="0">
                <anchor moveWithCells="1">
                  <from>
                    <xdr:col>29</xdr:col>
                    <xdr:colOff>47625</xdr:colOff>
                    <xdr:row>28</xdr:row>
                    <xdr:rowOff>57150</xdr:rowOff>
                  </from>
                  <to>
                    <xdr:col>35</xdr:col>
                    <xdr:colOff>104775</xdr:colOff>
                    <xdr:row>28</xdr:row>
                    <xdr:rowOff>342900</xdr:rowOff>
                  </to>
                </anchor>
              </controlPr>
            </control>
          </mc:Choice>
        </mc:AlternateContent>
        <mc:AlternateContent xmlns:mc="http://schemas.openxmlformats.org/markup-compatibility/2006">
          <mc:Choice Requires="x14">
            <control shapeId="5144" r:id="rId5" name="Check Box 24">
              <controlPr defaultSize="0" autoFill="0" autoLine="0" autoPict="0">
                <anchor moveWithCells="1">
                  <from>
                    <xdr:col>37</xdr:col>
                    <xdr:colOff>57150</xdr:colOff>
                    <xdr:row>28</xdr:row>
                    <xdr:rowOff>57150</xdr:rowOff>
                  </from>
                  <to>
                    <xdr:col>43</xdr:col>
                    <xdr:colOff>114300</xdr:colOff>
                    <xdr:row>28</xdr:row>
                    <xdr:rowOff>342900</xdr:rowOff>
                  </to>
                </anchor>
              </controlPr>
            </control>
          </mc:Choice>
        </mc:AlternateContent>
        <mc:AlternateContent xmlns:mc="http://schemas.openxmlformats.org/markup-compatibility/2006">
          <mc:Choice Requires="x14">
            <control shapeId="5146" r:id="rId6" name="Check Box 26">
              <controlPr defaultSize="0" autoFill="0" autoLine="0" autoPict="0">
                <anchor moveWithCells="1">
                  <from>
                    <xdr:col>53</xdr:col>
                    <xdr:colOff>76200</xdr:colOff>
                    <xdr:row>28</xdr:row>
                    <xdr:rowOff>57150</xdr:rowOff>
                  </from>
                  <to>
                    <xdr:col>59</xdr:col>
                    <xdr:colOff>133350</xdr:colOff>
                    <xdr:row>28</xdr:row>
                    <xdr:rowOff>342900</xdr:rowOff>
                  </to>
                </anchor>
              </controlPr>
            </control>
          </mc:Choice>
        </mc:AlternateContent>
        <mc:AlternateContent xmlns:mc="http://schemas.openxmlformats.org/markup-compatibility/2006">
          <mc:Choice Requires="x14">
            <control shapeId="5147" r:id="rId7" name="Check Box 27">
              <controlPr defaultSize="0" autoFill="0" autoLine="0" autoPict="0">
                <anchor moveWithCells="1">
                  <from>
                    <xdr:col>13</xdr:col>
                    <xdr:colOff>85725</xdr:colOff>
                    <xdr:row>29</xdr:row>
                    <xdr:rowOff>57150</xdr:rowOff>
                  </from>
                  <to>
                    <xdr:col>19</xdr:col>
                    <xdr:colOff>142875</xdr:colOff>
                    <xdr:row>29</xdr:row>
                    <xdr:rowOff>342900</xdr:rowOff>
                  </to>
                </anchor>
              </controlPr>
            </control>
          </mc:Choice>
        </mc:AlternateContent>
        <mc:AlternateContent xmlns:mc="http://schemas.openxmlformats.org/markup-compatibility/2006">
          <mc:Choice Requires="x14">
            <control shapeId="5148" r:id="rId8" name="Check Box 28">
              <controlPr defaultSize="0" autoFill="0" autoLine="0" autoPict="0">
                <anchor moveWithCells="1">
                  <from>
                    <xdr:col>21</xdr:col>
                    <xdr:colOff>47625</xdr:colOff>
                    <xdr:row>29</xdr:row>
                    <xdr:rowOff>57150</xdr:rowOff>
                  </from>
                  <to>
                    <xdr:col>27</xdr:col>
                    <xdr:colOff>104775</xdr:colOff>
                    <xdr:row>29</xdr:row>
                    <xdr:rowOff>342900</xdr:rowOff>
                  </to>
                </anchor>
              </controlPr>
            </control>
          </mc:Choice>
        </mc:AlternateContent>
        <mc:AlternateContent xmlns:mc="http://schemas.openxmlformats.org/markup-compatibility/2006">
          <mc:Choice Requires="x14">
            <control shapeId="5149" r:id="rId9" name="Check Box 29">
              <controlPr defaultSize="0" autoFill="0" autoLine="0" autoPict="0">
                <anchor moveWithCells="1">
                  <from>
                    <xdr:col>29</xdr:col>
                    <xdr:colOff>47625</xdr:colOff>
                    <xdr:row>29</xdr:row>
                    <xdr:rowOff>57150</xdr:rowOff>
                  </from>
                  <to>
                    <xdr:col>35</xdr:col>
                    <xdr:colOff>104775</xdr:colOff>
                    <xdr:row>29</xdr:row>
                    <xdr:rowOff>342900</xdr:rowOff>
                  </to>
                </anchor>
              </controlPr>
            </control>
          </mc:Choice>
        </mc:AlternateContent>
        <mc:AlternateContent xmlns:mc="http://schemas.openxmlformats.org/markup-compatibility/2006">
          <mc:Choice Requires="x14">
            <control shapeId="5150" r:id="rId10" name="Check Box 30">
              <controlPr defaultSize="0" autoFill="0" autoLine="0" autoPict="0">
                <anchor moveWithCells="1">
                  <from>
                    <xdr:col>37</xdr:col>
                    <xdr:colOff>57150</xdr:colOff>
                    <xdr:row>29</xdr:row>
                    <xdr:rowOff>57150</xdr:rowOff>
                  </from>
                  <to>
                    <xdr:col>43</xdr:col>
                    <xdr:colOff>114300</xdr:colOff>
                    <xdr:row>29</xdr:row>
                    <xdr:rowOff>342900</xdr:rowOff>
                  </to>
                </anchor>
              </controlPr>
            </control>
          </mc:Choice>
        </mc:AlternateContent>
        <mc:AlternateContent xmlns:mc="http://schemas.openxmlformats.org/markup-compatibility/2006">
          <mc:Choice Requires="x14">
            <control shapeId="5151" r:id="rId11" name="Check Box 31">
              <controlPr defaultSize="0" autoFill="0" autoLine="0" autoPict="0">
                <anchor moveWithCells="1">
                  <from>
                    <xdr:col>45</xdr:col>
                    <xdr:colOff>66675</xdr:colOff>
                    <xdr:row>29</xdr:row>
                    <xdr:rowOff>57150</xdr:rowOff>
                  </from>
                  <to>
                    <xdr:col>51</xdr:col>
                    <xdr:colOff>123825</xdr:colOff>
                    <xdr:row>29</xdr:row>
                    <xdr:rowOff>342900</xdr:rowOff>
                  </to>
                </anchor>
              </controlPr>
            </control>
          </mc:Choice>
        </mc:AlternateContent>
        <mc:AlternateContent xmlns:mc="http://schemas.openxmlformats.org/markup-compatibility/2006">
          <mc:Choice Requires="x14">
            <control shapeId="5152" r:id="rId12" name="Check Box 32">
              <controlPr defaultSize="0" autoFill="0" autoLine="0" autoPict="0">
                <anchor moveWithCells="1">
                  <from>
                    <xdr:col>53</xdr:col>
                    <xdr:colOff>76200</xdr:colOff>
                    <xdr:row>29</xdr:row>
                    <xdr:rowOff>57150</xdr:rowOff>
                  </from>
                  <to>
                    <xdr:col>59</xdr:col>
                    <xdr:colOff>133350</xdr:colOff>
                    <xdr:row>29</xdr:row>
                    <xdr:rowOff>342900</xdr:rowOff>
                  </to>
                </anchor>
              </controlPr>
            </control>
          </mc:Choice>
        </mc:AlternateContent>
        <mc:AlternateContent xmlns:mc="http://schemas.openxmlformats.org/markup-compatibility/2006">
          <mc:Choice Requires="x14">
            <control shapeId="5153" r:id="rId13" name="Check Box 33">
              <controlPr defaultSize="0" autoFill="0" autoLine="0" autoPict="0">
                <anchor moveWithCells="1">
                  <from>
                    <xdr:col>61</xdr:col>
                    <xdr:colOff>76200</xdr:colOff>
                    <xdr:row>29</xdr:row>
                    <xdr:rowOff>57150</xdr:rowOff>
                  </from>
                  <to>
                    <xdr:col>67</xdr:col>
                    <xdr:colOff>133350</xdr:colOff>
                    <xdr:row>29</xdr:row>
                    <xdr:rowOff>342900</xdr:rowOff>
                  </to>
                </anchor>
              </controlPr>
            </control>
          </mc:Choice>
        </mc:AlternateContent>
        <mc:AlternateContent xmlns:mc="http://schemas.openxmlformats.org/markup-compatibility/2006">
          <mc:Choice Requires="x14">
            <control shapeId="5154" r:id="rId14" name="Check Box 34">
              <controlPr defaultSize="0" autoFill="0" autoLine="0" autoPict="0">
                <anchor moveWithCells="1">
                  <from>
                    <xdr:col>13</xdr:col>
                    <xdr:colOff>85725</xdr:colOff>
                    <xdr:row>30</xdr:row>
                    <xdr:rowOff>57150</xdr:rowOff>
                  </from>
                  <to>
                    <xdr:col>19</xdr:col>
                    <xdr:colOff>142875</xdr:colOff>
                    <xdr:row>30</xdr:row>
                    <xdr:rowOff>342900</xdr:rowOff>
                  </to>
                </anchor>
              </controlPr>
            </control>
          </mc:Choice>
        </mc:AlternateContent>
        <mc:AlternateContent xmlns:mc="http://schemas.openxmlformats.org/markup-compatibility/2006">
          <mc:Choice Requires="x14">
            <control shapeId="5155" r:id="rId15" name="Check Box 35">
              <controlPr defaultSize="0" autoFill="0" autoLine="0" autoPict="0">
                <anchor moveWithCells="1">
                  <from>
                    <xdr:col>21</xdr:col>
                    <xdr:colOff>47625</xdr:colOff>
                    <xdr:row>30</xdr:row>
                    <xdr:rowOff>57150</xdr:rowOff>
                  </from>
                  <to>
                    <xdr:col>27</xdr:col>
                    <xdr:colOff>104775</xdr:colOff>
                    <xdr:row>30</xdr:row>
                    <xdr:rowOff>342900</xdr:rowOff>
                  </to>
                </anchor>
              </controlPr>
            </control>
          </mc:Choice>
        </mc:AlternateContent>
        <mc:AlternateContent xmlns:mc="http://schemas.openxmlformats.org/markup-compatibility/2006">
          <mc:Choice Requires="x14">
            <control shapeId="5156" r:id="rId16" name="Check Box 36">
              <controlPr defaultSize="0" autoFill="0" autoLine="0" autoPict="0">
                <anchor moveWithCells="1">
                  <from>
                    <xdr:col>29</xdr:col>
                    <xdr:colOff>47625</xdr:colOff>
                    <xdr:row>30</xdr:row>
                    <xdr:rowOff>57150</xdr:rowOff>
                  </from>
                  <to>
                    <xdr:col>35</xdr:col>
                    <xdr:colOff>104775</xdr:colOff>
                    <xdr:row>30</xdr:row>
                    <xdr:rowOff>342900</xdr:rowOff>
                  </to>
                </anchor>
              </controlPr>
            </control>
          </mc:Choice>
        </mc:AlternateContent>
        <mc:AlternateContent xmlns:mc="http://schemas.openxmlformats.org/markup-compatibility/2006">
          <mc:Choice Requires="x14">
            <control shapeId="5157" r:id="rId17" name="Check Box 37">
              <controlPr defaultSize="0" autoFill="0" autoLine="0" autoPict="0">
                <anchor moveWithCells="1">
                  <from>
                    <xdr:col>37</xdr:col>
                    <xdr:colOff>57150</xdr:colOff>
                    <xdr:row>30</xdr:row>
                    <xdr:rowOff>57150</xdr:rowOff>
                  </from>
                  <to>
                    <xdr:col>43</xdr:col>
                    <xdr:colOff>114300</xdr:colOff>
                    <xdr:row>30</xdr:row>
                    <xdr:rowOff>342900</xdr:rowOff>
                  </to>
                </anchor>
              </controlPr>
            </control>
          </mc:Choice>
        </mc:AlternateContent>
        <mc:AlternateContent xmlns:mc="http://schemas.openxmlformats.org/markup-compatibility/2006">
          <mc:Choice Requires="x14">
            <control shapeId="5158" r:id="rId18" name="Check Box 38">
              <controlPr defaultSize="0" autoFill="0" autoLine="0" autoPict="0">
                <anchor moveWithCells="1">
                  <from>
                    <xdr:col>13</xdr:col>
                    <xdr:colOff>85725</xdr:colOff>
                    <xdr:row>31</xdr:row>
                    <xdr:rowOff>57150</xdr:rowOff>
                  </from>
                  <to>
                    <xdr:col>19</xdr:col>
                    <xdr:colOff>142875</xdr:colOff>
                    <xdr:row>31</xdr:row>
                    <xdr:rowOff>342900</xdr:rowOff>
                  </to>
                </anchor>
              </controlPr>
            </control>
          </mc:Choice>
        </mc:AlternateContent>
        <mc:AlternateContent xmlns:mc="http://schemas.openxmlformats.org/markup-compatibility/2006">
          <mc:Choice Requires="x14">
            <control shapeId="5159" r:id="rId19" name="Check Box 39">
              <controlPr defaultSize="0" autoFill="0" autoLine="0" autoPict="0">
                <anchor moveWithCells="1">
                  <from>
                    <xdr:col>21</xdr:col>
                    <xdr:colOff>47625</xdr:colOff>
                    <xdr:row>31</xdr:row>
                    <xdr:rowOff>57150</xdr:rowOff>
                  </from>
                  <to>
                    <xdr:col>27</xdr:col>
                    <xdr:colOff>104775</xdr:colOff>
                    <xdr:row>31</xdr:row>
                    <xdr:rowOff>342900</xdr:rowOff>
                  </to>
                </anchor>
              </controlPr>
            </control>
          </mc:Choice>
        </mc:AlternateContent>
        <mc:AlternateContent xmlns:mc="http://schemas.openxmlformats.org/markup-compatibility/2006">
          <mc:Choice Requires="x14">
            <control shapeId="5160" r:id="rId20" name="Check Box 40">
              <controlPr defaultSize="0" autoFill="0" autoLine="0" autoPict="0">
                <anchor moveWithCells="1">
                  <from>
                    <xdr:col>29</xdr:col>
                    <xdr:colOff>47625</xdr:colOff>
                    <xdr:row>31</xdr:row>
                    <xdr:rowOff>57150</xdr:rowOff>
                  </from>
                  <to>
                    <xdr:col>35</xdr:col>
                    <xdr:colOff>104775</xdr:colOff>
                    <xdr:row>31</xdr:row>
                    <xdr:rowOff>342900</xdr:rowOff>
                  </to>
                </anchor>
              </controlPr>
            </control>
          </mc:Choice>
        </mc:AlternateContent>
        <mc:AlternateContent xmlns:mc="http://schemas.openxmlformats.org/markup-compatibility/2006">
          <mc:Choice Requires="x14">
            <control shapeId="5161" r:id="rId21" name="Check Box 41">
              <controlPr defaultSize="0" autoFill="0" autoLine="0" autoPict="0">
                <anchor moveWithCells="1">
                  <from>
                    <xdr:col>37</xdr:col>
                    <xdr:colOff>57150</xdr:colOff>
                    <xdr:row>31</xdr:row>
                    <xdr:rowOff>57150</xdr:rowOff>
                  </from>
                  <to>
                    <xdr:col>43</xdr:col>
                    <xdr:colOff>114300</xdr:colOff>
                    <xdr:row>31</xdr:row>
                    <xdr:rowOff>342900</xdr:rowOff>
                  </to>
                </anchor>
              </controlPr>
            </control>
          </mc:Choice>
        </mc:AlternateContent>
        <mc:AlternateContent xmlns:mc="http://schemas.openxmlformats.org/markup-compatibility/2006">
          <mc:Choice Requires="x14">
            <control shapeId="5162" r:id="rId22" name="Check Box 42">
              <controlPr defaultSize="0" autoFill="0" autoLine="0" autoPict="0">
                <anchor moveWithCells="1">
                  <from>
                    <xdr:col>45</xdr:col>
                    <xdr:colOff>66675</xdr:colOff>
                    <xdr:row>31</xdr:row>
                    <xdr:rowOff>57150</xdr:rowOff>
                  </from>
                  <to>
                    <xdr:col>51</xdr:col>
                    <xdr:colOff>123825</xdr:colOff>
                    <xdr:row>31</xdr:row>
                    <xdr:rowOff>342900</xdr:rowOff>
                  </to>
                </anchor>
              </controlPr>
            </control>
          </mc:Choice>
        </mc:AlternateContent>
        <mc:AlternateContent xmlns:mc="http://schemas.openxmlformats.org/markup-compatibility/2006">
          <mc:Choice Requires="x14">
            <control shapeId="5163" r:id="rId23" name="Check Box 43">
              <controlPr defaultSize="0" autoFill="0" autoLine="0" autoPict="0">
                <anchor moveWithCells="1">
                  <from>
                    <xdr:col>13</xdr:col>
                    <xdr:colOff>85725</xdr:colOff>
                    <xdr:row>32</xdr:row>
                    <xdr:rowOff>47625</xdr:rowOff>
                  </from>
                  <to>
                    <xdr:col>19</xdr:col>
                    <xdr:colOff>142875</xdr:colOff>
                    <xdr:row>32</xdr:row>
                    <xdr:rowOff>333375</xdr:rowOff>
                  </to>
                </anchor>
              </controlPr>
            </control>
          </mc:Choice>
        </mc:AlternateContent>
        <mc:AlternateContent xmlns:mc="http://schemas.openxmlformats.org/markup-compatibility/2006">
          <mc:Choice Requires="x14">
            <control shapeId="5164" r:id="rId24" name="Check Box 44">
              <controlPr defaultSize="0" autoFill="0" autoLine="0" autoPict="0">
                <anchor moveWithCells="1">
                  <from>
                    <xdr:col>21</xdr:col>
                    <xdr:colOff>47625</xdr:colOff>
                    <xdr:row>32</xdr:row>
                    <xdr:rowOff>47625</xdr:rowOff>
                  </from>
                  <to>
                    <xdr:col>27</xdr:col>
                    <xdr:colOff>104775</xdr:colOff>
                    <xdr:row>32</xdr:row>
                    <xdr:rowOff>333375</xdr:rowOff>
                  </to>
                </anchor>
              </controlPr>
            </control>
          </mc:Choice>
        </mc:AlternateContent>
        <mc:AlternateContent xmlns:mc="http://schemas.openxmlformats.org/markup-compatibility/2006">
          <mc:Choice Requires="x14">
            <control shapeId="5165" r:id="rId25" name="Check Box 45">
              <controlPr defaultSize="0" autoFill="0" autoLine="0" autoPict="0">
                <anchor moveWithCells="1">
                  <from>
                    <xdr:col>29</xdr:col>
                    <xdr:colOff>47625</xdr:colOff>
                    <xdr:row>32</xdr:row>
                    <xdr:rowOff>47625</xdr:rowOff>
                  </from>
                  <to>
                    <xdr:col>35</xdr:col>
                    <xdr:colOff>104775</xdr:colOff>
                    <xdr:row>32</xdr:row>
                    <xdr:rowOff>333375</xdr:rowOff>
                  </to>
                </anchor>
              </controlPr>
            </control>
          </mc:Choice>
        </mc:AlternateContent>
        <mc:AlternateContent xmlns:mc="http://schemas.openxmlformats.org/markup-compatibility/2006">
          <mc:Choice Requires="x14">
            <control shapeId="5166" r:id="rId26" name="Check Box 46">
              <controlPr defaultSize="0" autoFill="0" autoLine="0" autoPict="0">
                <anchor moveWithCells="1">
                  <from>
                    <xdr:col>37</xdr:col>
                    <xdr:colOff>57150</xdr:colOff>
                    <xdr:row>32</xdr:row>
                    <xdr:rowOff>47625</xdr:rowOff>
                  </from>
                  <to>
                    <xdr:col>43</xdr:col>
                    <xdr:colOff>114300</xdr:colOff>
                    <xdr:row>32</xdr:row>
                    <xdr:rowOff>333375</xdr:rowOff>
                  </to>
                </anchor>
              </controlPr>
            </control>
          </mc:Choice>
        </mc:AlternateContent>
        <mc:AlternateContent xmlns:mc="http://schemas.openxmlformats.org/markup-compatibility/2006">
          <mc:Choice Requires="x14">
            <control shapeId="5167" r:id="rId27" name="Check Box 47">
              <controlPr defaultSize="0" autoFill="0" autoLine="0" autoPict="0">
                <anchor moveWithCells="1">
                  <from>
                    <xdr:col>45</xdr:col>
                    <xdr:colOff>66675</xdr:colOff>
                    <xdr:row>32</xdr:row>
                    <xdr:rowOff>47625</xdr:rowOff>
                  </from>
                  <to>
                    <xdr:col>51</xdr:col>
                    <xdr:colOff>123825</xdr:colOff>
                    <xdr:row>32</xdr:row>
                    <xdr:rowOff>333375</xdr:rowOff>
                  </to>
                </anchor>
              </controlPr>
            </control>
          </mc:Choice>
        </mc:AlternateContent>
        <mc:AlternateContent xmlns:mc="http://schemas.openxmlformats.org/markup-compatibility/2006">
          <mc:Choice Requires="x14">
            <control shapeId="5169" r:id="rId28" name="Check Box 49">
              <controlPr defaultSize="0" autoFill="0" autoLine="0" autoPict="0">
                <anchor moveWithCells="1">
                  <from>
                    <xdr:col>53</xdr:col>
                    <xdr:colOff>76200</xdr:colOff>
                    <xdr:row>32</xdr:row>
                    <xdr:rowOff>47625</xdr:rowOff>
                  </from>
                  <to>
                    <xdr:col>59</xdr:col>
                    <xdr:colOff>133350</xdr:colOff>
                    <xdr:row>32</xdr:row>
                    <xdr:rowOff>333375</xdr:rowOff>
                  </to>
                </anchor>
              </controlPr>
            </control>
          </mc:Choice>
        </mc:AlternateContent>
        <mc:AlternateContent xmlns:mc="http://schemas.openxmlformats.org/markup-compatibility/2006">
          <mc:Choice Requires="x14">
            <control shapeId="5170" r:id="rId29" name="Check Box 50">
              <controlPr defaultSize="0" autoFill="0" autoLine="0" autoPict="0">
                <anchor moveWithCells="1">
                  <from>
                    <xdr:col>61</xdr:col>
                    <xdr:colOff>76200</xdr:colOff>
                    <xdr:row>32</xdr:row>
                    <xdr:rowOff>47625</xdr:rowOff>
                  </from>
                  <to>
                    <xdr:col>67</xdr:col>
                    <xdr:colOff>133350</xdr:colOff>
                    <xdr:row>32</xdr:row>
                    <xdr:rowOff>333375</xdr:rowOff>
                  </to>
                </anchor>
              </controlPr>
            </control>
          </mc:Choice>
        </mc:AlternateContent>
        <mc:AlternateContent xmlns:mc="http://schemas.openxmlformats.org/markup-compatibility/2006">
          <mc:Choice Requires="x14">
            <control shapeId="5171" r:id="rId30" name="Check Box 51">
              <controlPr defaultSize="0" autoFill="0" autoLine="0" autoPict="0">
                <anchor moveWithCells="1">
                  <from>
                    <xdr:col>13</xdr:col>
                    <xdr:colOff>85725</xdr:colOff>
                    <xdr:row>33</xdr:row>
                    <xdr:rowOff>47625</xdr:rowOff>
                  </from>
                  <to>
                    <xdr:col>19</xdr:col>
                    <xdr:colOff>142875</xdr:colOff>
                    <xdr:row>33</xdr:row>
                    <xdr:rowOff>333375</xdr:rowOff>
                  </to>
                </anchor>
              </controlPr>
            </control>
          </mc:Choice>
        </mc:AlternateContent>
        <mc:AlternateContent xmlns:mc="http://schemas.openxmlformats.org/markup-compatibility/2006">
          <mc:Choice Requires="x14">
            <control shapeId="5172" r:id="rId31" name="Check Box 52">
              <controlPr defaultSize="0" autoFill="0" autoLine="0" autoPict="0">
                <anchor moveWithCells="1">
                  <from>
                    <xdr:col>21</xdr:col>
                    <xdr:colOff>47625</xdr:colOff>
                    <xdr:row>33</xdr:row>
                    <xdr:rowOff>47625</xdr:rowOff>
                  </from>
                  <to>
                    <xdr:col>27</xdr:col>
                    <xdr:colOff>104775</xdr:colOff>
                    <xdr:row>33</xdr:row>
                    <xdr:rowOff>333375</xdr:rowOff>
                  </to>
                </anchor>
              </controlPr>
            </control>
          </mc:Choice>
        </mc:AlternateContent>
        <mc:AlternateContent xmlns:mc="http://schemas.openxmlformats.org/markup-compatibility/2006">
          <mc:Choice Requires="x14">
            <control shapeId="5173" r:id="rId32" name="Check Box 53">
              <controlPr defaultSize="0" autoFill="0" autoLine="0" autoPict="0">
                <anchor moveWithCells="1">
                  <from>
                    <xdr:col>29</xdr:col>
                    <xdr:colOff>47625</xdr:colOff>
                    <xdr:row>33</xdr:row>
                    <xdr:rowOff>47625</xdr:rowOff>
                  </from>
                  <to>
                    <xdr:col>35</xdr:col>
                    <xdr:colOff>104775</xdr:colOff>
                    <xdr:row>33</xdr:row>
                    <xdr:rowOff>333375</xdr:rowOff>
                  </to>
                </anchor>
              </controlPr>
            </control>
          </mc:Choice>
        </mc:AlternateContent>
        <mc:AlternateContent xmlns:mc="http://schemas.openxmlformats.org/markup-compatibility/2006">
          <mc:Choice Requires="x14">
            <control shapeId="5174" r:id="rId33" name="Check Box 54">
              <controlPr defaultSize="0" autoFill="0" autoLine="0" autoPict="0">
                <anchor moveWithCells="1">
                  <from>
                    <xdr:col>37</xdr:col>
                    <xdr:colOff>57150</xdr:colOff>
                    <xdr:row>33</xdr:row>
                    <xdr:rowOff>47625</xdr:rowOff>
                  </from>
                  <to>
                    <xdr:col>43</xdr:col>
                    <xdr:colOff>114300</xdr:colOff>
                    <xdr:row>33</xdr:row>
                    <xdr:rowOff>333375</xdr:rowOff>
                  </to>
                </anchor>
              </controlPr>
            </control>
          </mc:Choice>
        </mc:AlternateContent>
        <mc:AlternateContent xmlns:mc="http://schemas.openxmlformats.org/markup-compatibility/2006">
          <mc:Choice Requires="x14">
            <control shapeId="5175" r:id="rId34" name="Check Box 55">
              <controlPr defaultSize="0" autoFill="0" autoLine="0" autoPict="0">
                <anchor moveWithCells="1">
                  <from>
                    <xdr:col>45</xdr:col>
                    <xdr:colOff>66675</xdr:colOff>
                    <xdr:row>33</xdr:row>
                    <xdr:rowOff>47625</xdr:rowOff>
                  </from>
                  <to>
                    <xdr:col>51</xdr:col>
                    <xdr:colOff>123825</xdr:colOff>
                    <xdr:row>33</xdr:row>
                    <xdr:rowOff>333375</xdr:rowOff>
                  </to>
                </anchor>
              </controlPr>
            </control>
          </mc:Choice>
        </mc:AlternateContent>
        <mc:AlternateContent xmlns:mc="http://schemas.openxmlformats.org/markup-compatibility/2006">
          <mc:Choice Requires="x14">
            <control shapeId="5176" r:id="rId35" name="Check Box 56">
              <controlPr defaultSize="0" autoFill="0" autoLine="0" autoPict="0">
                <anchor moveWithCells="1">
                  <from>
                    <xdr:col>13</xdr:col>
                    <xdr:colOff>85725</xdr:colOff>
                    <xdr:row>34</xdr:row>
                    <xdr:rowOff>57150</xdr:rowOff>
                  </from>
                  <to>
                    <xdr:col>19</xdr:col>
                    <xdr:colOff>142875</xdr:colOff>
                    <xdr:row>34</xdr:row>
                    <xdr:rowOff>342900</xdr:rowOff>
                  </to>
                </anchor>
              </controlPr>
            </control>
          </mc:Choice>
        </mc:AlternateContent>
        <mc:AlternateContent xmlns:mc="http://schemas.openxmlformats.org/markup-compatibility/2006">
          <mc:Choice Requires="x14">
            <control shapeId="5177" r:id="rId36" name="Check Box 57">
              <controlPr defaultSize="0" autoFill="0" autoLine="0" autoPict="0">
                <anchor moveWithCells="1">
                  <from>
                    <xdr:col>21</xdr:col>
                    <xdr:colOff>47625</xdr:colOff>
                    <xdr:row>34</xdr:row>
                    <xdr:rowOff>57150</xdr:rowOff>
                  </from>
                  <to>
                    <xdr:col>27</xdr:col>
                    <xdr:colOff>104775</xdr:colOff>
                    <xdr:row>34</xdr:row>
                    <xdr:rowOff>342900</xdr:rowOff>
                  </to>
                </anchor>
              </controlPr>
            </control>
          </mc:Choice>
        </mc:AlternateContent>
        <mc:AlternateContent xmlns:mc="http://schemas.openxmlformats.org/markup-compatibility/2006">
          <mc:Choice Requires="x14">
            <control shapeId="5178" r:id="rId37" name="Check Box 58">
              <controlPr defaultSize="0" autoFill="0" autoLine="0" autoPict="0">
                <anchor moveWithCells="1">
                  <from>
                    <xdr:col>29</xdr:col>
                    <xdr:colOff>47625</xdr:colOff>
                    <xdr:row>34</xdr:row>
                    <xdr:rowOff>57150</xdr:rowOff>
                  </from>
                  <to>
                    <xdr:col>35</xdr:col>
                    <xdr:colOff>104775</xdr:colOff>
                    <xdr:row>34</xdr:row>
                    <xdr:rowOff>342900</xdr:rowOff>
                  </to>
                </anchor>
              </controlPr>
            </control>
          </mc:Choice>
        </mc:AlternateContent>
        <mc:AlternateContent xmlns:mc="http://schemas.openxmlformats.org/markup-compatibility/2006">
          <mc:Choice Requires="x14">
            <control shapeId="5179" r:id="rId38" name="Check Box 59">
              <controlPr defaultSize="0" autoFill="0" autoLine="0" autoPict="0">
                <anchor moveWithCells="1">
                  <from>
                    <xdr:col>37</xdr:col>
                    <xdr:colOff>57150</xdr:colOff>
                    <xdr:row>34</xdr:row>
                    <xdr:rowOff>57150</xdr:rowOff>
                  </from>
                  <to>
                    <xdr:col>43</xdr:col>
                    <xdr:colOff>114300</xdr:colOff>
                    <xdr:row>34</xdr:row>
                    <xdr:rowOff>342900</xdr:rowOff>
                  </to>
                </anchor>
              </controlPr>
            </control>
          </mc:Choice>
        </mc:AlternateContent>
        <mc:AlternateContent xmlns:mc="http://schemas.openxmlformats.org/markup-compatibility/2006">
          <mc:Choice Requires="x14">
            <control shapeId="5180" r:id="rId39" name="Check Box 60">
              <controlPr defaultSize="0" autoFill="0" autoLine="0" autoPict="0">
                <anchor moveWithCells="1">
                  <from>
                    <xdr:col>13</xdr:col>
                    <xdr:colOff>85725</xdr:colOff>
                    <xdr:row>35</xdr:row>
                    <xdr:rowOff>47625</xdr:rowOff>
                  </from>
                  <to>
                    <xdr:col>19</xdr:col>
                    <xdr:colOff>142875</xdr:colOff>
                    <xdr:row>35</xdr:row>
                    <xdr:rowOff>333375</xdr:rowOff>
                  </to>
                </anchor>
              </controlPr>
            </control>
          </mc:Choice>
        </mc:AlternateContent>
        <mc:AlternateContent xmlns:mc="http://schemas.openxmlformats.org/markup-compatibility/2006">
          <mc:Choice Requires="x14">
            <control shapeId="5181" r:id="rId40" name="Check Box 61">
              <controlPr defaultSize="0" autoFill="0" autoLine="0" autoPict="0">
                <anchor moveWithCells="1">
                  <from>
                    <xdr:col>21</xdr:col>
                    <xdr:colOff>47625</xdr:colOff>
                    <xdr:row>35</xdr:row>
                    <xdr:rowOff>47625</xdr:rowOff>
                  </from>
                  <to>
                    <xdr:col>27</xdr:col>
                    <xdr:colOff>104775</xdr:colOff>
                    <xdr:row>35</xdr:row>
                    <xdr:rowOff>333375</xdr:rowOff>
                  </to>
                </anchor>
              </controlPr>
            </control>
          </mc:Choice>
        </mc:AlternateContent>
        <mc:AlternateContent xmlns:mc="http://schemas.openxmlformats.org/markup-compatibility/2006">
          <mc:Choice Requires="x14">
            <control shapeId="5182" r:id="rId41" name="Check Box 62">
              <controlPr defaultSize="0" autoFill="0" autoLine="0" autoPict="0">
                <anchor moveWithCells="1">
                  <from>
                    <xdr:col>29</xdr:col>
                    <xdr:colOff>47625</xdr:colOff>
                    <xdr:row>35</xdr:row>
                    <xdr:rowOff>47625</xdr:rowOff>
                  </from>
                  <to>
                    <xdr:col>35</xdr:col>
                    <xdr:colOff>104775</xdr:colOff>
                    <xdr:row>35</xdr:row>
                    <xdr:rowOff>333375</xdr:rowOff>
                  </to>
                </anchor>
              </controlPr>
            </control>
          </mc:Choice>
        </mc:AlternateContent>
        <mc:AlternateContent xmlns:mc="http://schemas.openxmlformats.org/markup-compatibility/2006">
          <mc:Choice Requires="x14">
            <control shapeId="5183" r:id="rId42" name="Check Box 63">
              <controlPr defaultSize="0" autoFill="0" autoLine="0" autoPict="0">
                <anchor moveWithCells="1">
                  <from>
                    <xdr:col>37</xdr:col>
                    <xdr:colOff>57150</xdr:colOff>
                    <xdr:row>35</xdr:row>
                    <xdr:rowOff>47625</xdr:rowOff>
                  </from>
                  <to>
                    <xdr:col>43</xdr:col>
                    <xdr:colOff>114300</xdr:colOff>
                    <xdr:row>35</xdr:row>
                    <xdr:rowOff>333375</xdr:rowOff>
                  </to>
                </anchor>
              </controlPr>
            </control>
          </mc:Choice>
        </mc:AlternateContent>
        <mc:AlternateContent xmlns:mc="http://schemas.openxmlformats.org/markup-compatibility/2006">
          <mc:Choice Requires="x14">
            <control shapeId="5184" r:id="rId43" name="Check Box 64">
              <controlPr defaultSize="0" autoFill="0" autoLine="0" autoPict="0">
                <anchor moveWithCells="1">
                  <from>
                    <xdr:col>45</xdr:col>
                    <xdr:colOff>66675</xdr:colOff>
                    <xdr:row>35</xdr:row>
                    <xdr:rowOff>47625</xdr:rowOff>
                  </from>
                  <to>
                    <xdr:col>51</xdr:col>
                    <xdr:colOff>123825</xdr:colOff>
                    <xdr:row>35</xdr:row>
                    <xdr:rowOff>333375</xdr:rowOff>
                  </to>
                </anchor>
              </controlPr>
            </control>
          </mc:Choice>
        </mc:AlternateContent>
        <mc:AlternateContent xmlns:mc="http://schemas.openxmlformats.org/markup-compatibility/2006">
          <mc:Choice Requires="x14">
            <control shapeId="5185" r:id="rId44" name="Check Box 65">
              <controlPr defaultSize="0" autoFill="0" autoLine="0" autoPict="0">
                <anchor moveWithCells="1">
                  <from>
                    <xdr:col>53</xdr:col>
                    <xdr:colOff>76200</xdr:colOff>
                    <xdr:row>35</xdr:row>
                    <xdr:rowOff>47625</xdr:rowOff>
                  </from>
                  <to>
                    <xdr:col>59</xdr:col>
                    <xdr:colOff>133350</xdr:colOff>
                    <xdr:row>35</xdr:row>
                    <xdr:rowOff>333375</xdr:rowOff>
                  </to>
                </anchor>
              </controlPr>
            </control>
          </mc:Choice>
        </mc:AlternateContent>
        <mc:AlternateContent xmlns:mc="http://schemas.openxmlformats.org/markup-compatibility/2006">
          <mc:Choice Requires="x14">
            <control shapeId="5186" r:id="rId45" name="Check Box 66">
              <controlPr defaultSize="0" autoFill="0" autoLine="0" autoPict="0">
                <anchor moveWithCells="1">
                  <from>
                    <xdr:col>61</xdr:col>
                    <xdr:colOff>76200</xdr:colOff>
                    <xdr:row>35</xdr:row>
                    <xdr:rowOff>47625</xdr:rowOff>
                  </from>
                  <to>
                    <xdr:col>67</xdr:col>
                    <xdr:colOff>133350</xdr:colOff>
                    <xdr:row>35</xdr:row>
                    <xdr:rowOff>333375</xdr:rowOff>
                  </to>
                </anchor>
              </controlPr>
            </control>
          </mc:Choice>
        </mc:AlternateContent>
        <mc:AlternateContent xmlns:mc="http://schemas.openxmlformats.org/markup-compatibility/2006">
          <mc:Choice Requires="x14">
            <control shapeId="5187" r:id="rId46" name="Check Box 67">
              <controlPr defaultSize="0" autoFill="0" autoLine="0" autoPict="0">
                <anchor moveWithCells="1">
                  <from>
                    <xdr:col>13</xdr:col>
                    <xdr:colOff>85725</xdr:colOff>
                    <xdr:row>36</xdr:row>
                    <xdr:rowOff>57150</xdr:rowOff>
                  </from>
                  <to>
                    <xdr:col>19</xdr:col>
                    <xdr:colOff>142875</xdr:colOff>
                    <xdr:row>36</xdr:row>
                    <xdr:rowOff>342900</xdr:rowOff>
                  </to>
                </anchor>
              </controlPr>
            </control>
          </mc:Choice>
        </mc:AlternateContent>
        <mc:AlternateContent xmlns:mc="http://schemas.openxmlformats.org/markup-compatibility/2006">
          <mc:Choice Requires="x14">
            <control shapeId="5193" r:id="rId47" name="Check Box 73">
              <controlPr defaultSize="0" autoFill="0" autoLine="0" autoPict="0">
                <anchor moveWithCells="1">
                  <from>
                    <xdr:col>13</xdr:col>
                    <xdr:colOff>85725</xdr:colOff>
                    <xdr:row>37</xdr:row>
                    <xdr:rowOff>47625</xdr:rowOff>
                  </from>
                  <to>
                    <xdr:col>20</xdr:col>
                    <xdr:colOff>85725</xdr:colOff>
                    <xdr:row>37</xdr:row>
                    <xdr:rowOff>333375</xdr:rowOff>
                  </to>
                </anchor>
              </controlPr>
            </control>
          </mc:Choice>
        </mc:AlternateContent>
        <mc:AlternateContent xmlns:mc="http://schemas.openxmlformats.org/markup-compatibility/2006">
          <mc:Choice Requires="x14">
            <control shapeId="5195" r:id="rId48" name="Check Box 75">
              <controlPr defaultSize="0" autoFill="0" autoLine="0" autoPict="0">
                <anchor moveWithCells="1">
                  <from>
                    <xdr:col>13</xdr:col>
                    <xdr:colOff>85725</xdr:colOff>
                    <xdr:row>38</xdr:row>
                    <xdr:rowOff>47625</xdr:rowOff>
                  </from>
                  <to>
                    <xdr:col>20</xdr:col>
                    <xdr:colOff>85725</xdr:colOff>
                    <xdr:row>38</xdr:row>
                    <xdr:rowOff>333375</xdr:rowOff>
                  </to>
                </anchor>
              </controlPr>
            </control>
          </mc:Choice>
        </mc:AlternateContent>
        <mc:AlternateContent xmlns:mc="http://schemas.openxmlformats.org/markup-compatibility/2006">
          <mc:Choice Requires="x14">
            <control shapeId="5196" r:id="rId49" name="Check Box 76">
              <controlPr defaultSize="0" autoFill="0" autoLine="0" autoPict="0">
                <anchor moveWithCells="1">
                  <from>
                    <xdr:col>13</xdr:col>
                    <xdr:colOff>85725</xdr:colOff>
                    <xdr:row>39</xdr:row>
                    <xdr:rowOff>47625</xdr:rowOff>
                  </from>
                  <to>
                    <xdr:col>20</xdr:col>
                    <xdr:colOff>85725</xdr:colOff>
                    <xdr:row>39</xdr:row>
                    <xdr:rowOff>333375</xdr:rowOff>
                  </to>
                </anchor>
              </controlPr>
            </control>
          </mc:Choice>
        </mc:AlternateContent>
        <mc:AlternateContent xmlns:mc="http://schemas.openxmlformats.org/markup-compatibility/2006">
          <mc:Choice Requires="x14">
            <control shapeId="5199" r:id="rId50" name="Check Box 79">
              <controlPr defaultSize="0" autoFill="0" autoLine="0" autoPict="0">
                <anchor moveWithCells="1">
                  <from>
                    <xdr:col>25</xdr:col>
                    <xdr:colOff>47625</xdr:colOff>
                    <xdr:row>37</xdr:row>
                    <xdr:rowOff>47625</xdr:rowOff>
                  </from>
                  <to>
                    <xdr:col>32</xdr:col>
                    <xdr:colOff>95250</xdr:colOff>
                    <xdr:row>37</xdr:row>
                    <xdr:rowOff>333375</xdr:rowOff>
                  </to>
                </anchor>
              </controlPr>
            </control>
          </mc:Choice>
        </mc:AlternateContent>
        <mc:AlternateContent xmlns:mc="http://schemas.openxmlformats.org/markup-compatibility/2006">
          <mc:Choice Requires="x14">
            <control shapeId="5200" r:id="rId51" name="Check Box 80">
              <controlPr defaultSize="0" autoFill="0" autoLine="0" autoPict="0">
                <anchor moveWithCells="1">
                  <from>
                    <xdr:col>25</xdr:col>
                    <xdr:colOff>47625</xdr:colOff>
                    <xdr:row>38</xdr:row>
                    <xdr:rowOff>47625</xdr:rowOff>
                  </from>
                  <to>
                    <xdr:col>32</xdr:col>
                    <xdr:colOff>95250</xdr:colOff>
                    <xdr:row>38</xdr:row>
                    <xdr:rowOff>333375</xdr:rowOff>
                  </to>
                </anchor>
              </controlPr>
            </control>
          </mc:Choice>
        </mc:AlternateContent>
        <mc:AlternateContent xmlns:mc="http://schemas.openxmlformats.org/markup-compatibility/2006">
          <mc:Choice Requires="x14">
            <control shapeId="5201" r:id="rId52" name="Check Box 81">
              <controlPr defaultSize="0" autoFill="0" autoLine="0" autoPict="0">
                <anchor moveWithCells="1">
                  <from>
                    <xdr:col>25</xdr:col>
                    <xdr:colOff>47625</xdr:colOff>
                    <xdr:row>39</xdr:row>
                    <xdr:rowOff>47625</xdr:rowOff>
                  </from>
                  <to>
                    <xdr:col>32</xdr:col>
                    <xdr:colOff>95250</xdr:colOff>
                    <xdr:row>39</xdr:row>
                    <xdr:rowOff>333375</xdr:rowOff>
                  </to>
                </anchor>
              </controlPr>
            </control>
          </mc:Choice>
        </mc:AlternateContent>
        <mc:AlternateContent xmlns:mc="http://schemas.openxmlformats.org/markup-compatibility/2006">
          <mc:Choice Requires="x14">
            <control shapeId="5204" r:id="rId53" name="Check Box 84">
              <controlPr defaultSize="0" autoFill="0" autoLine="0" autoPict="0">
                <anchor moveWithCells="1">
                  <from>
                    <xdr:col>13</xdr:col>
                    <xdr:colOff>85725</xdr:colOff>
                    <xdr:row>27</xdr:row>
                    <xdr:rowOff>47625</xdr:rowOff>
                  </from>
                  <to>
                    <xdr:col>19</xdr:col>
                    <xdr:colOff>142875</xdr:colOff>
                    <xdr:row>27</xdr:row>
                    <xdr:rowOff>333375</xdr:rowOff>
                  </to>
                </anchor>
              </controlPr>
            </control>
          </mc:Choice>
        </mc:AlternateContent>
        <mc:AlternateContent xmlns:mc="http://schemas.openxmlformats.org/markup-compatibility/2006">
          <mc:Choice Requires="x14">
            <control shapeId="5205" r:id="rId54" name="Check Box 85">
              <controlPr defaultSize="0" autoFill="0" autoLine="0" autoPict="0">
                <anchor moveWithCells="1">
                  <from>
                    <xdr:col>13</xdr:col>
                    <xdr:colOff>85725</xdr:colOff>
                    <xdr:row>28</xdr:row>
                    <xdr:rowOff>57150</xdr:rowOff>
                  </from>
                  <to>
                    <xdr:col>19</xdr:col>
                    <xdr:colOff>142875</xdr:colOff>
                    <xdr:row>28</xdr:row>
                    <xdr:rowOff>342900</xdr:rowOff>
                  </to>
                </anchor>
              </controlPr>
            </control>
          </mc:Choice>
        </mc:AlternateContent>
        <mc:AlternateContent xmlns:mc="http://schemas.openxmlformats.org/markup-compatibility/2006">
          <mc:Choice Requires="x14">
            <control shapeId="5208" r:id="rId55" name="Option Button 88">
              <controlPr defaultSize="0" autoFill="0" autoLine="0" autoPict="0">
                <anchor moveWithCells="1">
                  <from>
                    <xdr:col>13</xdr:col>
                    <xdr:colOff>95250</xdr:colOff>
                    <xdr:row>40</xdr:row>
                    <xdr:rowOff>57150</xdr:rowOff>
                  </from>
                  <to>
                    <xdr:col>25</xdr:col>
                    <xdr:colOff>19050</xdr:colOff>
                    <xdr:row>40</xdr:row>
                    <xdr:rowOff>342900</xdr:rowOff>
                  </to>
                </anchor>
              </controlPr>
            </control>
          </mc:Choice>
        </mc:AlternateContent>
        <mc:AlternateContent xmlns:mc="http://schemas.openxmlformats.org/markup-compatibility/2006">
          <mc:Choice Requires="x14">
            <control shapeId="5209" r:id="rId56" name="Option Button 89">
              <controlPr defaultSize="0" autoFill="0" autoLine="0" autoPict="0">
                <anchor moveWithCells="1">
                  <from>
                    <xdr:col>13</xdr:col>
                    <xdr:colOff>95250</xdr:colOff>
                    <xdr:row>41</xdr:row>
                    <xdr:rowOff>57150</xdr:rowOff>
                  </from>
                  <to>
                    <xdr:col>19</xdr:col>
                    <xdr:colOff>142875</xdr:colOff>
                    <xdr:row>41</xdr:row>
                    <xdr:rowOff>342900</xdr:rowOff>
                  </to>
                </anchor>
              </controlPr>
            </control>
          </mc:Choice>
        </mc:AlternateContent>
        <mc:AlternateContent xmlns:mc="http://schemas.openxmlformats.org/markup-compatibility/2006">
          <mc:Choice Requires="x14">
            <control shapeId="5210" r:id="rId57" name="Check Box 90">
              <controlPr defaultSize="0" autoFill="0" autoLine="0" autoPict="0">
                <anchor moveWithCells="1">
                  <from>
                    <xdr:col>45</xdr:col>
                    <xdr:colOff>66675</xdr:colOff>
                    <xdr:row>28</xdr:row>
                    <xdr:rowOff>57150</xdr:rowOff>
                  </from>
                  <to>
                    <xdr:col>51</xdr:col>
                    <xdr:colOff>123825</xdr:colOff>
                    <xdr:row>28</xdr:row>
                    <xdr:rowOff>342900</xdr:rowOff>
                  </to>
                </anchor>
              </controlPr>
            </control>
          </mc:Choice>
        </mc:AlternateContent>
        <mc:AlternateContent xmlns:mc="http://schemas.openxmlformats.org/markup-compatibility/2006">
          <mc:Choice Requires="x14">
            <control shapeId="5216" r:id="rId58" name="Check Box 96">
              <controlPr defaultSize="0" autoFill="0" autoLine="0" autoPict="0">
                <anchor moveWithCells="1">
                  <from>
                    <xdr:col>21</xdr:col>
                    <xdr:colOff>47625</xdr:colOff>
                    <xdr:row>28</xdr:row>
                    <xdr:rowOff>57150</xdr:rowOff>
                  </from>
                  <to>
                    <xdr:col>27</xdr:col>
                    <xdr:colOff>104775</xdr:colOff>
                    <xdr:row>28</xdr:row>
                    <xdr:rowOff>342900</xdr:rowOff>
                  </to>
                </anchor>
              </controlPr>
            </control>
          </mc:Choice>
        </mc:AlternateContent>
        <mc:AlternateContent xmlns:mc="http://schemas.openxmlformats.org/markup-compatibility/2006">
          <mc:Choice Requires="x14">
            <control shapeId="5219" r:id="rId59" name="Check Box 99">
              <controlPr defaultSize="0" autoFill="0" autoLine="0" autoPict="0">
                <anchor moveWithCells="1">
                  <from>
                    <xdr:col>13</xdr:col>
                    <xdr:colOff>85725</xdr:colOff>
                    <xdr:row>26</xdr:row>
                    <xdr:rowOff>47625</xdr:rowOff>
                  </from>
                  <to>
                    <xdr:col>19</xdr:col>
                    <xdr:colOff>152400</xdr:colOff>
                    <xdr:row>26</xdr:row>
                    <xdr:rowOff>333375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7" id="{93E37D68-A27F-41EE-86BB-625D471277E8}">
            <xm:f>ＺＥＢプランナー登録票!$BU$18=TRUE</xm:f>
            <x14:dxf>
              <font>
                <color theme="0"/>
              </font>
              <fill>
                <patternFill>
                  <bgColor theme="1" tint="0.34998626667073579"/>
                </patternFill>
              </fill>
            </x14:dxf>
          </x14:cfRule>
          <xm:sqref>X29:AC36 AF29:AK36 AN29:AS36 AV29:BA30 AV32:BA34 AV36 BD29:BI30 BD33 BD36 BL30 BL33 BL36 P28:U37</xm:sqref>
        </x14:conditionalFormatting>
        <x14:conditionalFormatting xmlns:xm="http://schemas.microsoft.com/office/excel/2006/main">
          <x14:cfRule type="expression" priority="136" id="{6C0E9EB9-A284-4066-9213-41E024907C2D}">
            <xm:f>ＺＥＢプランナー登録票!$BU$18=TRUE</xm:f>
            <x14:dxf>
              <font>
                <color theme="0"/>
              </font>
              <fill>
                <patternFill>
                  <bgColor theme="1" tint="0.34998626667073579"/>
                </patternFill>
              </fill>
            </x14:dxf>
          </x14:cfRule>
          <xm:sqref>P27:U27</xm:sqref>
        </x14:conditionalFormatting>
        <x14:conditionalFormatting xmlns:xm="http://schemas.microsoft.com/office/excel/2006/main">
          <x14:cfRule type="expression" priority="135" stopIfTrue="1" id="{38B1A8A9-A86B-4433-999D-03AA401F1F3F}">
            <xm:f>ＺＥＢプランナー登録票!$BW$19=TRUE</xm:f>
            <x14:dxf>
              <font>
                <color theme="0"/>
              </font>
              <fill>
                <patternFill>
                  <bgColor theme="1" tint="0.34998626667073579"/>
                </patternFill>
              </fill>
            </x14:dxf>
          </x14:cfRule>
          <xm:sqref>P28:U28</xm:sqref>
        </x14:conditionalFormatting>
        <x14:conditionalFormatting xmlns:xm="http://schemas.microsoft.com/office/excel/2006/main">
          <x14:cfRule type="expression" priority="134" id="{5B7BCBBB-8A50-4D2B-9B00-24D38C753F1F}">
            <xm:f>ＺＥＢプランナー登録票!$BW$20=TRUE</xm:f>
            <x14:dxf>
              <font>
                <color theme="0"/>
              </font>
              <fill>
                <patternFill>
                  <bgColor theme="1" tint="0.34998626667073579"/>
                </patternFill>
              </fill>
            </x14:dxf>
          </x14:cfRule>
          <xm:sqref>P29:U29</xm:sqref>
        </x14:conditionalFormatting>
        <x14:conditionalFormatting xmlns:xm="http://schemas.microsoft.com/office/excel/2006/main">
          <x14:cfRule type="expression" priority="133" id="{18F08E54-4D0D-46C4-BB25-84E316D8193D}">
            <xm:f>ＺＥＢプランナー登録票!$BW$21=TRUE</xm:f>
            <x14:dxf>
              <font>
                <color theme="0"/>
              </font>
              <fill>
                <patternFill>
                  <bgColor theme="1" tint="0.34998626667073579"/>
                </patternFill>
              </fill>
            </x14:dxf>
          </x14:cfRule>
          <xm:sqref>P30</xm:sqref>
        </x14:conditionalFormatting>
        <x14:conditionalFormatting xmlns:xm="http://schemas.microsoft.com/office/excel/2006/main">
          <x14:cfRule type="expression" priority="132" id="{A9ECACCE-5D9F-4942-B839-7F4ACA1FEA52}">
            <xm:f>ＺＥＢプランナー登録票!$BW$23=TRUE</xm:f>
            <x14:dxf>
              <font>
                <color theme="0"/>
              </font>
              <fill>
                <patternFill>
                  <bgColor theme="1" tint="0.34998626667073579"/>
                </patternFill>
              </fill>
            </x14:dxf>
          </x14:cfRule>
          <xm:sqref>P32</xm:sqref>
        </x14:conditionalFormatting>
        <x14:conditionalFormatting xmlns:xm="http://schemas.microsoft.com/office/excel/2006/main">
          <x14:cfRule type="expression" priority="131" id="{52E77631-8766-4EDD-8625-2A410B440047}">
            <xm:f>ＺＥＢプランナー登録票!$BW$24=TRUE</xm:f>
            <x14:dxf>
              <font>
                <color theme="0"/>
              </font>
              <fill>
                <patternFill>
                  <bgColor theme="1" tint="0.34998626667073579"/>
                </patternFill>
              </fill>
            </x14:dxf>
          </x14:cfRule>
          <xm:sqref>P33:U33</xm:sqref>
        </x14:conditionalFormatting>
        <x14:conditionalFormatting xmlns:xm="http://schemas.microsoft.com/office/excel/2006/main">
          <x14:cfRule type="expression" priority="130" id="{93256C19-1144-4ED3-A1D9-D755D7BCA4AA}">
            <xm:f>ＺＥＢプランナー登録票!$BW$25=TRUE</xm:f>
            <x14:dxf>
              <font>
                <color theme="0"/>
              </font>
              <fill>
                <patternFill>
                  <bgColor theme="1" tint="0.34998626667073579"/>
                </patternFill>
              </fill>
            </x14:dxf>
          </x14:cfRule>
          <xm:sqref>P34:U34</xm:sqref>
        </x14:conditionalFormatting>
        <x14:conditionalFormatting xmlns:xm="http://schemas.microsoft.com/office/excel/2006/main">
          <x14:cfRule type="expression" priority="129" id="{775C1C12-9453-4549-8209-8A3869F20C40}">
            <xm:f>ＺＥＢプランナー登録票!$BW$26=TRUE</xm:f>
            <x14:dxf>
              <font>
                <color theme="0"/>
              </font>
              <fill>
                <patternFill>
                  <bgColor theme="1" tint="0.34998626667073579"/>
                </patternFill>
              </fill>
            </x14:dxf>
          </x14:cfRule>
          <xm:sqref>P35:U35</xm:sqref>
        </x14:conditionalFormatting>
        <x14:conditionalFormatting xmlns:xm="http://schemas.microsoft.com/office/excel/2006/main">
          <x14:cfRule type="expression" priority="128" id="{8258B2F6-761D-4136-A012-9B44419E6E82}">
            <xm:f>ＺＥＢプランナー登録票!$BW$27=TRUE</xm:f>
            <x14:dxf>
              <font>
                <color theme="0"/>
              </font>
              <fill>
                <patternFill>
                  <bgColor theme="1" tint="0.34998626667073579"/>
                </patternFill>
              </fill>
            </x14:dxf>
          </x14:cfRule>
          <xm:sqref>P36:U36</xm:sqref>
        </x14:conditionalFormatting>
        <x14:conditionalFormatting xmlns:xm="http://schemas.microsoft.com/office/excel/2006/main">
          <x14:cfRule type="expression" priority="127" id="{0C65BAD4-3C23-4DD8-A0D8-F331F86301D5}">
            <xm:f>ＺＥＢプランナー登録票!$BW$28=TRUE</xm:f>
            <x14:dxf>
              <font>
                <color theme="0"/>
              </font>
              <fill>
                <patternFill>
                  <bgColor theme="1" tint="0.34998626667073579"/>
                </patternFill>
              </fill>
            </x14:dxf>
          </x14:cfRule>
          <xm:sqref>P37:U37</xm:sqref>
        </x14:conditionalFormatting>
        <x14:conditionalFormatting xmlns:xm="http://schemas.microsoft.com/office/excel/2006/main">
          <x14:cfRule type="expression" priority="126" id="{44628B3B-C1BA-4C06-BFA5-EC3A0D4D70F5}">
            <xm:f>ＺＥＢプランナー登録票!$BW$22=TRUE</xm:f>
            <x14:dxf>
              <font>
                <color theme="0"/>
              </font>
              <fill>
                <patternFill>
                  <bgColor theme="1" tint="0.34998626667073579"/>
                </patternFill>
              </fill>
            </x14:dxf>
          </x14:cfRule>
          <xm:sqref>P31:U31</xm:sqref>
        </x14:conditionalFormatting>
        <x14:conditionalFormatting xmlns:xm="http://schemas.microsoft.com/office/excel/2006/main">
          <x14:cfRule type="expression" priority="125" id="{92C51E66-A5A4-4033-8840-0D95B5CDBFE4}">
            <xm:f>ＺＥＢプランナー登録票!$BX$20=TRUE</xm:f>
            <x14:dxf>
              <font>
                <color theme="0"/>
              </font>
              <fill>
                <patternFill>
                  <bgColor theme="1" tint="0.34998626667073579"/>
                </patternFill>
              </fill>
            </x14:dxf>
          </x14:cfRule>
          <xm:sqref>X29:AC29</xm:sqref>
        </x14:conditionalFormatting>
        <x14:conditionalFormatting xmlns:xm="http://schemas.microsoft.com/office/excel/2006/main">
          <x14:cfRule type="expression" priority="124" id="{FEC599C9-A35A-4303-8E99-CA98D5C11689}">
            <xm:f>ＺＥＢプランナー登録票!$BX$21=TRUE</xm:f>
            <x14:dxf>
              <font>
                <color theme="0"/>
              </font>
              <fill>
                <patternFill>
                  <bgColor theme="1" tint="0.34998626667073579"/>
                </patternFill>
              </fill>
            </x14:dxf>
          </x14:cfRule>
          <xm:sqref>X30:AC30</xm:sqref>
        </x14:conditionalFormatting>
        <x14:conditionalFormatting xmlns:xm="http://schemas.microsoft.com/office/excel/2006/main">
          <x14:cfRule type="expression" priority="123" id="{7C9E1028-2370-459A-8488-FB8C45BE70C9}">
            <xm:f>ＺＥＢプランナー登録票!$BX$22=TRUE</xm:f>
            <x14:dxf>
              <font>
                <color theme="0"/>
              </font>
              <fill>
                <patternFill>
                  <bgColor theme="1" tint="0.34998626667073579"/>
                </patternFill>
              </fill>
            </x14:dxf>
          </x14:cfRule>
          <xm:sqref>X31:AC31</xm:sqref>
        </x14:conditionalFormatting>
        <x14:conditionalFormatting xmlns:xm="http://schemas.microsoft.com/office/excel/2006/main">
          <x14:cfRule type="expression" priority="122" id="{08DB7B71-2218-4372-B717-5A6638D14916}">
            <xm:f>ＺＥＢプランナー登録票!$BX$23=TRUE</xm:f>
            <x14:dxf>
              <font>
                <color theme="0"/>
              </font>
              <fill>
                <patternFill>
                  <bgColor theme="1" tint="0.34998626667073579"/>
                </patternFill>
              </fill>
            </x14:dxf>
          </x14:cfRule>
          <xm:sqref>X32:AC32</xm:sqref>
        </x14:conditionalFormatting>
        <x14:conditionalFormatting xmlns:xm="http://schemas.microsoft.com/office/excel/2006/main">
          <x14:cfRule type="expression" priority="121" id="{7A4BCFF5-1C95-4FE1-BA54-440D7DB60E68}">
            <xm:f>ＺＥＢプランナー登録票!$BX$24=TRUE</xm:f>
            <x14:dxf>
              <font>
                <color theme="0"/>
              </font>
              <fill>
                <patternFill>
                  <bgColor theme="1" tint="0.34998626667073579"/>
                </patternFill>
              </fill>
            </x14:dxf>
          </x14:cfRule>
          <xm:sqref>X33:AC33</xm:sqref>
        </x14:conditionalFormatting>
        <x14:conditionalFormatting xmlns:xm="http://schemas.microsoft.com/office/excel/2006/main">
          <x14:cfRule type="expression" priority="120" id="{09684D99-D337-492F-9DD8-8DBDBB023398}">
            <xm:f>ＺＥＢプランナー登録票!$BX$25=TRUE</xm:f>
            <x14:dxf>
              <font>
                <color theme="0"/>
              </font>
              <fill>
                <patternFill>
                  <bgColor theme="1" tint="0.34998626667073579"/>
                </patternFill>
              </fill>
            </x14:dxf>
          </x14:cfRule>
          <xm:sqref>X34:AC34</xm:sqref>
        </x14:conditionalFormatting>
        <x14:conditionalFormatting xmlns:xm="http://schemas.microsoft.com/office/excel/2006/main">
          <x14:cfRule type="expression" priority="119" id="{88C343B0-0551-4E22-BA3E-57D3E2979EF4}">
            <xm:f>ＺＥＢプランナー登録票!$BX$26=TRUE</xm:f>
            <x14:dxf>
              <font>
                <color theme="0"/>
              </font>
              <fill>
                <patternFill>
                  <bgColor theme="1" tint="0.34998626667073579"/>
                </patternFill>
              </fill>
            </x14:dxf>
          </x14:cfRule>
          <xm:sqref>X35:AC35</xm:sqref>
        </x14:conditionalFormatting>
        <x14:conditionalFormatting xmlns:xm="http://schemas.microsoft.com/office/excel/2006/main">
          <x14:cfRule type="expression" priority="118" id="{EC6FEDE9-CFC3-4240-9EC5-A1548EB37AE8}">
            <xm:f>ＺＥＢプランナー登録票!$BX$27=TRUE</xm:f>
            <x14:dxf>
              <font>
                <color theme="0"/>
              </font>
              <fill>
                <patternFill>
                  <bgColor theme="1" tint="0.34998626667073579"/>
                </patternFill>
              </fill>
            </x14:dxf>
          </x14:cfRule>
          <xm:sqref>X36:AC36</xm:sqref>
        </x14:conditionalFormatting>
        <x14:conditionalFormatting xmlns:xm="http://schemas.microsoft.com/office/excel/2006/main">
          <x14:cfRule type="expression" priority="116" id="{C867D30B-0F9D-4560-93BB-B57CD9B6C95D}">
            <xm:f>ＺＥＢプランナー登録票!$BY$20=TRUE</xm:f>
            <x14:dxf>
              <font>
                <color theme="0"/>
              </font>
              <fill>
                <patternFill>
                  <bgColor theme="1" tint="0.34998626667073579"/>
                </patternFill>
              </fill>
            </x14:dxf>
          </x14:cfRule>
          <xm:sqref>AF29:AK29</xm:sqref>
        </x14:conditionalFormatting>
        <x14:conditionalFormatting xmlns:xm="http://schemas.microsoft.com/office/excel/2006/main">
          <x14:cfRule type="expression" priority="115" id="{0FA75896-C965-4A9A-B795-085F213A0CB2}">
            <xm:f>ＺＥＢプランナー登録票!$BY$21=TRUE</xm:f>
            <x14:dxf>
              <font>
                <color theme="0"/>
              </font>
              <fill>
                <patternFill>
                  <bgColor theme="1" tint="0.34998626667073579"/>
                </patternFill>
              </fill>
            </x14:dxf>
          </x14:cfRule>
          <xm:sqref>AF30:AK30</xm:sqref>
        </x14:conditionalFormatting>
        <x14:conditionalFormatting xmlns:xm="http://schemas.microsoft.com/office/excel/2006/main">
          <x14:cfRule type="expression" priority="114" id="{3BD66B8B-B13F-44CC-ABFE-288CE9C256F6}">
            <xm:f>ＺＥＢプランナー登録票!$BY$22=TRUE</xm:f>
            <x14:dxf>
              <font>
                <color theme="0"/>
              </font>
              <fill>
                <patternFill>
                  <bgColor theme="1" tint="0.34998626667073579"/>
                </patternFill>
              </fill>
            </x14:dxf>
          </x14:cfRule>
          <xm:sqref>AF31:AK31</xm:sqref>
        </x14:conditionalFormatting>
        <x14:conditionalFormatting xmlns:xm="http://schemas.microsoft.com/office/excel/2006/main">
          <x14:cfRule type="expression" priority="113" id="{0DB904B8-D617-4D06-AD2B-496E799086AB}">
            <xm:f>ＺＥＢプランナー登録票!$BY$23=TRUE</xm:f>
            <x14:dxf>
              <font>
                <color theme="0"/>
              </font>
              <fill>
                <patternFill>
                  <bgColor theme="1" tint="0.34998626667073579"/>
                </patternFill>
              </fill>
            </x14:dxf>
          </x14:cfRule>
          <xm:sqref>AF32:AK32</xm:sqref>
        </x14:conditionalFormatting>
        <x14:conditionalFormatting xmlns:xm="http://schemas.microsoft.com/office/excel/2006/main">
          <x14:cfRule type="expression" priority="112" id="{90B40AB7-A82D-40D5-A266-023EF7225485}">
            <xm:f>ＺＥＢプランナー登録票!$BY$24=TRUE</xm:f>
            <x14:dxf>
              <font>
                <color theme="0"/>
              </font>
              <fill>
                <patternFill>
                  <bgColor theme="1" tint="0.34998626667073579"/>
                </patternFill>
              </fill>
            </x14:dxf>
          </x14:cfRule>
          <xm:sqref>AF33:AK33</xm:sqref>
        </x14:conditionalFormatting>
        <x14:conditionalFormatting xmlns:xm="http://schemas.microsoft.com/office/excel/2006/main">
          <x14:cfRule type="expression" priority="111" id="{02604443-EB09-4FCD-8627-99FEFE96CE04}">
            <xm:f>ＺＥＢプランナー登録票!$BY$25=TRUE</xm:f>
            <x14:dxf>
              <font>
                <color theme="0"/>
              </font>
              <fill>
                <patternFill>
                  <bgColor theme="1" tint="0.34998626667073579"/>
                </patternFill>
              </fill>
            </x14:dxf>
          </x14:cfRule>
          <xm:sqref>AF34:AK34</xm:sqref>
        </x14:conditionalFormatting>
        <x14:conditionalFormatting xmlns:xm="http://schemas.microsoft.com/office/excel/2006/main">
          <x14:cfRule type="expression" priority="110" id="{E11D2B73-7870-4FFA-9B5F-790AFF1D7182}">
            <xm:f>ＺＥＢプランナー登録票!$BY$26=TRUE</xm:f>
            <x14:dxf>
              <font>
                <color theme="0"/>
              </font>
              <fill>
                <patternFill>
                  <bgColor theme="1" tint="0.34998626667073579"/>
                </patternFill>
              </fill>
            </x14:dxf>
          </x14:cfRule>
          <xm:sqref>AF35:AK35</xm:sqref>
        </x14:conditionalFormatting>
        <x14:conditionalFormatting xmlns:xm="http://schemas.microsoft.com/office/excel/2006/main">
          <x14:cfRule type="expression" priority="109" id="{91C179A6-4D83-47F7-8FF3-6AC0E706B911}">
            <xm:f>ＺＥＢプランナー登録票!$BY$27=TRUE</xm:f>
            <x14:dxf>
              <font>
                <color theme="0"/>
              </font>
              <fill>
                <patternFill>
                  <bgColor theme="1" tint="0.34998626667073579"/>
                </patternFill>
              </fill>
            </x14:dxf>
          </x14:cfRule>
          <xm:sqref>AF36:AK36</xm:sqref>
        </x14:conditionalFormatting>
        <x14:conditionalFormatting xmlns:xm="http://schemas.microsoft.com/office/excel/2006/main">
          <x14:cfRule type="expression" priority="107" id="{AF2750D3-DFDB-42E9-A29B-CA04D929848A}">
            <xm:f>ＺＥＢプランナー登録票!$BZ$20=TRUE</xm:f>
            <x14:dxf>
              <font>
                <color theme="0"/>
              </font>
              <fill>
                <patternFill>
                  <bgColor theme="1" tint="0.34998626667073579"/>
                </patternFill>
              </fill>
            </x14:dxf>
          </x14:cfRule>
          <xm:sqref>AN29:AS29</xm:sqref>
        </x14:conditionalFormatting>
        <x14:conditionalFormatting xmlns:xm="http://schemas.microsoft.com/office/excel/2006/main">
          <x14:cfRule type="expression" priority="106" id="{ECDD3A54-80B8-49BE-82D7-5CAFABEE63FA}">
            <xm:f>ＺＥＢプランナー登録票!$BZ$21=TRUE</xm:f>
            <x14:dxf>
              <font>
                <color theme="0"/>
              </font>
              <fill>
                <patternFill>
                  <bgColor theme="1" tint="0.34998626667073579"/>
                </patternFill>
              </fill>
            </x14:dxf>
          </x14:cfRule>
          <xm:sqref>AN30:AS30</xm:sqref>
        </x14:conditionalFormatting>
        <x14:conditionalFormatting xmlns:xm="http://schemas.microsoft.com/office/excel/2006/main">
          <x14:cfRule type="expression" priority="105" id="{CEA9ABE2-6D2D-498E-980C-0DDBA9927571}">
            <xm:f>ＺＥＢプランナー登録票!$BZ$22=TRUE</xm:f>
            <x14:dxf>
              <font>
                <color theme="0"/>
              </font>
              <fill>
                <patternFill>
                  <bgColor theme="1" tint="0.34998626667073579"/>
                </patternFill>
              </fill>
            </x14:dxf>
          </x14:cfRule>
          <xm:sqref>AN31:AS31</xm:sqref>
        </x14:conditionalFormatting>
        <x14:conditionalFormatting xmlns:xm="http://schemas.microsoft.com/office/excel/2006/main">
          <x14:cfRule type="expression" priority="104" id="{47E312C6-0E43-4C1C-804A-1CBD4861A72B}">
            <xm:f>ＺＥＢプランナー登録票!$BZ$23=TRUE</xm:f>
            <x14:dxf>
              <font>
                <color theme="0"/>
              </font>
              <fill>
                <patternFill>
                  <bgColor theme="1" tint="0.34998626667073579"/>
                </patternFill>
              </fill>
            </x14:dxf>
          </x14:cfRule>
          <xm:sqref>AN32:AS32</xm:sqref>
        </x14:conditionalFormatting>
        <x14:conditionalFormatting xmlns:xm="http://schemas.microsoft.com/office/excel/2006/main">
          <x14:cfRule type="expression" priority="103" id="{A2E45092-1E1D-4D54-A984-C7F3A21477F2}">
            <xm:f>ＺＥＢプランナー登録票!$BZ$24=TRUE</xm:f>
            <x14:dxf>
              <font>
                <color theme="0"/>
              </font>
              <fill>
                <patternFill>
                  <bgColor theme="1" tint="0.34998626667073579"/>
                </patternFill>
              </fill>
            </x14:dxf>
          </x14:cfRule>
          <xm:sqref>AN33:AS33</xm:sqref>
        </x14:conditionalFormatting>
        <x14:conditionalFormatting xmlns:xm="http://schemas.microsoft.com/office/excel/2006/main">
          <x14:cfRule type="expression" priority="102" id="{2B345451-313C-446D-A969-E869B6DE02CB}">
            <xm:f>ＺＥＢプランナー登録票!$BZ$25=TRUE</xm:f>
            <x14:dxf>
              <font>
                <color theme="0"/>
              </font>
              <fill>
                <patternFill>
                  <bgColor theme="1" tint="0.34998626667073579"/>
                </patternFill>
              </fill>
            </x14:dxf>
          </x14:cfRule>
          <xm:sqref>AN34:AS34</xm:sqref>
        </x14:conditionalFormatting>
        <x14:conditionalFormatting xmlns:xm="http://schemas.microsoft.com/office/excel/2006/main">
          <x14:cfRule type="expression" priority="101" id="{E3619E88-F5DF-4ACF-9A25-0C06666A2F81}">
            <xm:f>ＺＥＢプランナー登録票!$BZ$26=TRUE</xm:f>
            <x14:dxf>
              <font>
                <color theme="0"/>
              </font>
              <fill>
                <patternFill>
                  <bgColor theme="1" tint="0.34998626667073579"/>
                </patternFill>
              </fill>
            </x14:dxf>
          </x14:cfRule>
          <xm:sqref>AN35:AS35</xm:sqref>
        </x14:conditionalFormatting>
        <x14:conditionalFormatting xmlns:xm="http://schemas.microsoft.com/office/excel/2006/main">
          <x14:cfRule type="expression" priority="100" id="{74AB6E01-D335-4CBB-B2B4-7F9A4A3446FA}">
            <xm:f>ＺＥＢプランナー登録票!$BZ$27=TRUE</xm:f>
            <x14:dxf>
              <font>
                <color theme="0"/>
              </font>
              <fill>
                <patternFill>
                  <bgColor theme="1" tint="0.34998626667073579"/>
                </patternFill>
              </fill>
            </x14:dxf>
          </x14:cfRule>
          <xm:sqref>AN36:AS36</xm:sqref>
        </x14:conditionalFormatting>
        <x14:conditionalFormatting xmlns:xm="http://schemas.microsoft.com/office/excel/2006/main">
          <x14:cfRule type="expression" priority="99" id="{38A45945-3B9E-46CF-B3CE-ED0D3A935C82}">
            <xm:f>ＺＥＢプランナー登録票!$CA$20=TRUE</xm:f>
            <x14:dxf>
              <font>
                <color theme="0"/>
              </font>
              <fill>
                <patternFill>
                  <bgColor theme="1" tint="0.34998626667073579"/>
                </patternFill>
              </fill>
            </x14:dxf>
          </x14:cfRule>
          <xm:sqref>AV29:BA29</xm:sqref>
        </x14:conditionalFormatting>
        <x14:conditionalFormatting xmlns:xm="http://schemas.microsoft.com/office/excel/2006/main">
          <x14:cfRule type="expression" priority="98" id="{A31855BA-C6FB-4234-87AC-4733FB712969}">
            <xm:f>ＺＥＢプランナー登録票!$CA$21=TRUE</xm:f>
            <x14:dxf>
              <font>
                <color theme="0"/>
              </font>
              <fill>
                <patternFill>
                  <bgColor theme="1" tint="0.34998626667073579"/>
                </patternFill>
              </fill>
            </x14:dxf>
          </x14:cfRule>
          <xm:sqref>AV30:BA30</xm:sqref>
        </x14:conditionalFormatting>
        <x14:conditionalFormatting xmlns:xm="http://schemas.microsoft.com/office/excel/2006/main">
          <x14:cfRule type="expression" priority="97" id="{7DF3A295-F8E5-4A59-9F3D-B4A83A39561F}">
            <xm:f>ＺＥＢプランナー登録票!$CA$23=TRUE</xm:f>
            <x14:dxf>
              <font>
                <color theme="0"/>
              </font>
              <fill>
                <patternFill>
                  <bgColor theme="1" tint="0.34998626667073579"/>
                </patternFill>
              </fill>
            </x14:dxf>
          </x14:cfRule>
          <xm:sqref>AV32:BA32</xm:sqref>
        </x14:conditionalFormatting>
        <x14:conditionalFormatting xmlns:xm="http://schemas.microsoft.com/office/excel/2006/main">
          <x14:cfRule type="expression" priority="96" id="{985499A1-7D3D-4846-9878-502632B42AFD}">
            <xm:f>ＺＥＢプランナー登録票!$CA$24=TRUE</xm:f>
            <x14:dxf>
              <font>
                <color theme="0"/>
              </font>
              <fill>
                <patternFill>
                  <bgColor theme="1" tint="0.34998626667073579"/>
                </patternFill>
              </fill>
            </x14:dxf>
          </x14:cfRule>
          <xm:sqref>AV33:BA33</xm:sqref>
        </x14:conditionalFormatting>
        <x14:conditionalFormatting xmlns:xm="http://schemas.microsoft.com/office/excel/2006/main">
          <x14:cfRule type="expression" priority="95" id="{58936506-CCC9-4B98-9207-2DD00DD7F5EC}">
            <xm:f>ＺＥＢプランナー登録票!$CA$25=TRUE</xm:f>
            <x14:dxf>
              <font>
                <color theme="0"/>
              </font>
              <fill>
                <patternFill>
                  <bgColor theme="1" tint="0.34998626667073579"/>
                </patternFill>
              </fill>
            </x14:dxf>
          </x14:cfRule>
          <xm:sqref>AV34:BA34</xm:sqref>
        </x14:conditionalFormatting>
        <x14:conditionalFormatting xmlns:xm="http://schemas.microsoft.com/office/excel/2006/main">
          <x14:cfRule type="expression" priority="94" id="{6F59F7BB-8C3C-4F1C-BC0F-A03189A3B25E}">
            <xm:f>ＺＥＢプランナー登録票!$CA$27=TRUE</xm:f>
            <x14:dxf>
              <font>
                <color theme="0"/>
              </font>
              <fill>
                <patternFill>
                  <bgColor theme="1" tint="0.34998626667073579"/>
                </patternFill>
              </fill>
            </x14:dxf>
          </x14:cfRule>
          <xm:sqref>AV36:BA36</xm:sqref>
        </x14:conditionalFormatting>
        <x14:conditionalFormatting xmlns:xm="http://schemas.microsoft.com/office/excel/2006/main">
          <x14:cfRule type="expression" priority="93" id="{78A1C2BC-3076-41B0-A860-832A55FE5AB6}">
            <xm:f>ＺＥＢプランナー登録票!$CB$20=TRUE</xm:f>
            <x14:dxf>
              <font>
                <color theme="0"/>
              </font>
              <fill>
                <patternFill>
                  <bgColor theme="1" tint="0.34998626667073579"/>
                </patternFill>
              </fill>
            </x14:dxf>
          </x14:cfRule>
          <xm:sqref>BD29:BI29</xm:sqref>
        </x14:conditionalFormatting>
        <x14:conditionalFormatting xmlns:xm="http://schemas.microsoft.com/office/excel/2006/main">
          <x14:cfRule type="expression" priority="92" id="{21F6A82A-A8D8-4DE9-BF9E-639088531079}">
            <xm:f>ＺＥＢプランナー登録票!$CB$21=TRUE</xm:f>
            <x14:dxf>
              <font>
                <color theme="0"/>
              </font>
              <fill>
                <patternFill>
                  <bgColor theme="1" tint="0.34998626667073579"/>
                </patternFill>
              </fill>
            </x14:dxf>
          </x14:cfRule>
          <xm:sqref>BD30:BI30</xm:sqref>
        </x14:conditionalFormatting>
        <x14:conditionalFormatting xmlns:xm="http://schemas.microsoft.com/office/excel/2006/main">
          <x14:cfRule type="expression" priority="91" id="{C2D178A3-F16C-4455-A88D-6803C105B109}">
            <xm:f>ＺＥＢプランナー登録票!$CC$21=TRUE</xm:f>
            <x14:dxf>
              <font>
                <color theme="0"/>
              </font>
              <fill>
                <patternFill>
                  <bgColor theme="1" tint="0.34998626667073579"/>
                </patternFill>
              </fill>
            </x14:dxf>
          </x14:cfRule>
          <xm:sqref>BL30:BQ30</xm:sqref>
        </x14:conditionalFormatting>
        <x14:conditionalFormatting xmlns:xm="http://schemas.microsoft.com/office/excel/2006/main">
          <x14:cfRule type="expression" priority="90" id="{CC5F5722-5E72-4697-875B-2F0985885F14}">
            <xm:f>ＺＥＢプランナー登録票!$CB$24=TRUE</xm:f>
            <x14:dxf>
              <font>
                <color theme="0"/>
              </font>
              <fill>
                <patternFill>
                  <bgColor theme="1" tint="0.34998626667073579"/>
                </patternFill>
              </fill>
            </x14:dxf>
          </x14:cfRule>
          <xm:sqref>BD33:BI33</xm:sqref>
        </x14:conditionalFormatting>
        <x14:conditionalFormatting xmlns:xm="http://schemas.microsoft.com/office/excel/2006/main">
          <x14:cfRule type="expression" priority="89" id="{0CCB8172-4D15-40DF-B463-4C5474CF6608}">
            <xm:f>ＺＥＢプランナー登録票!$CC$24=TRUE</xm:f>
            <x14:dxf>
              <font>
                <color theme="0"/>
              </font>
              <fill>
                <patternFill>
                  <bgColor theme="1" tint="0.34998626667073579"/>
                </patternFill>
              </fill>
            </x14:dxf>
          </x14:cfRule>
          <xm:sqref>BL33:BQ33</xm:sqref>
        </x14:conditionalFormatting>
        <x14:conditionalFormatting xmlns:xm="http://schemas.microsoft.com/office/excel/2006/main">
          <x14:cfRule type="expression" priority="88" id="{50D76379-3357-49EC-9C1F-AF0A891103EC}">
            <xm:f>ＺＥＢプランナー登録票!$CB$27=TRUE</xm:f>
            <x14:dxf>
              <font>
                <color theme="0"/>
              </font>
              <fill>
                <patternFill>
                  <bgColor theme="1" tint="0.34998626667073579"/>
                </patternFill>
              </fill>
            </x14:dxf>
          </x14:cfRule>
          <xm:sqref>BD36:BI36</xm:sqref>
        </x14:conditionalFormatting>
        <x14:conditionalFormatting xmlns:xm="http://schemas.microsoft.com/office/excel/2006/main">
          <x14:cfRule type="expression" priority="87" id="{BAFC48E7-9FBF-4B66-9A11-B1140B8B2401}">
            <xm:f>ＺＥＢプランナー登録票!$CC$27=TRUE</xm:f>
            <x14:dxf>
              <font>
                <color theme="0"/>
              </font>
              <fill>
                <patternFill>
                  <bgColor theme="1" tint="0.34998626667073579"/>
                </patternFill>
              </fill>
            </x14:dxf>
          </x14:cfRule>
          <xm:sqref>BL36:BQ36</xm:sqref>
        </x14:conditionalFormatting>
        <x14:conditionalFormatting xmlns:xm="http://schemas.microsoft.com/office/excel/2006/main">
          <x14:cfRule type="expression" priority="86" id="{701333AA-F351-423B-9CB8-4E0D4C89F4AE}">
            <xm:f>ＺＥＢプランナー登録票!$CD$19=TRUE</xm:f>
            <x14:dxf>
              <font>
                <color theme="0"/>
              </font>
              <fill>
                <patternFill>
                  <bgColor theme="1" tint="0.34998626667073579"/>
                </patternFill>
              </fill>
            </x14:dxf>
          </x14:cfRule>
          <xm:sqref>P38:Y38</xm:sqref>
        </x14:conditionalFormatting>
        <x14:conditionalFormatting xmlns:xm="http://schemas.microsoft.com/office/excel/2006/main">
          <x14:cfRule type="expression" priority="85" id="{EBE29F0F-5C06-4DE4-9E2C-C61CBB8E8717}">
            <xm:f>ＺＥＢプランナー登録票!$CD$20=TRUE</xm:f>
            <x14:dxf>
              <font>
                <color theme="0"/>
              </font>
              <fill>
                <patternFill>
                  <bgColor theme="1" tint="0.34998626667073579"/>
                </patternFill>
              </fill>
            </x14:dxf>
          </x14:cfRule>
          <xm:sqref>P39:Y39</xm:sqref>
        </x14:conditionalFormatting>
        <x14:conditionalFormatting xmlns:xm="http://schemas.microsoft.com/office/excel/2006/main">
          <x14:cfRule type="expression" priority="84" id="{82694134-40D5-43DC-9F85-4066BD624B67}">
            <xm:f>ＺＥＢプランナー登録票!$CD$21=TRUE</xm:f>
            <x14:dxf>
              <font>
                <color theme="0"/>
              </font>
              <fill>
                <patternFill>
                  <bgColor theme="1" tint="0.34998626667073579"/>
                </patternFill>
              </fill>
            </x14:dxf>
          </x14:cfRule>
          <xm:sqref>P40:Y40</xm:sqref>
        </x14:conditionalFormatting>
        <x14:conditionalFormatting xmlns:xm="http://schemas.microsoft.com/office/excel/2006/main">
          <x14:cfRule type="expression" priority="82" id="{E06F842A-8273-4CC2-A413-2778783FC899}">
            <xm:f>ＺＥＢプランナー登録票!$CE$19=TRUE</xm:f>
            <x14:dxf>
              <font>
                <color theme="0"/>
              </font>
              <fill>
                <patternFill>
                  <bgColor theme="1" tint="0.34998626667073579"/>
                </patternFill>
              </fill>
            </x14:dxf>
          </x14:cfRule>
          <xm:sqref>AB38:AJ38</xm:sqref>
        </x14:conditionalFormatting>
        <x14:conditionalFormatting xmlns:xm="http://schemas.microsoft.com/office/excel/2006/main">
          <x14:cfRule type="expression" priority="81" id="{0E40BB27-39CA-4911-ADF7-EF7DE4F7AD95}">
            <xm:f>ＺＥＢプランナー登録票!$CE$20=TRUE</xm:f>
            <x14:dxf>
              <font>
                <color theme="0"/>
              </font>
              <fill>
                <patternFill>
                  <bgColor theme="1" tint="0.34998626667073579"/>
                </patternFill>
              </fill>
            </x14:dxf>
          </x14:cfRule>
          <xm:sqref>AB39:AJ39</xm:sqref>
        </x14:conditionalFormatting>
        <x14:conditionalFormatting xmlns:xm="http://schemas.microsoft.com/office/excel/2006/main">
          <x14:cfRule type="expression" priority="80" id="{32CE29A0-D196-48B0-95BD-2CA4F46EA716}">
            <xm:f>ＺＥＢプランナー登録票!$CE$21=TRUE</xm:f>
            <x14:dxf>
              <font>
                <color theme="0"/>
              </font>
              <fill>
                <patternFill>
                  <bgColor theme="1" tint="0.34998626667073579"/>
                </patternFill>
              </fill>
            </x14:dxf>
          </x14:cfRule>
          <xm:sqref>AB40:AJ40</xm:sqref>
        </x14:conditionalFormatting>
        <x14:conditionalFormatting xmlns:xm="http://schemas.microsoft.com/office/excel/2006/main">
          <x14:cfRule type="expression" priority="63" id="{F83BD8A5-32E4-471C-BFB0-9A3791F094B8}">
            <xm:f>ＺＥＢプランナー登録票!$CD$24=1</xm:f>
            <x14:dxf>
              <fill>
                <patternFill patternType="none">
                  <bgColor auto="1"/>
                </patternFill>
              </fill>
            </x14:dxf>
          </x14:cfRule>
          <xm:sqref>U42:Y42</xm:sqref>
        </x14:conditionalFormatting>
        <x14:conditionalFormatting xmlns:xm="http://schemas.microsoft.com/office/excel/2006/main">
          <x14:cfRule type="containsText" priority="5" operator="containsText" id="{BC175E48-E000-4120-986A-8416B937CC37}">
            <xm:f>NOT(ISERROR(SEARCH(data2!$A$2,S19)))</xm:f>
            <xm:f>data2!$A$2</xm:f>
            <x14:dxf>
              <fill>
                <patternFill>
                  <bgColor theme="9" tint="0.59996337778862885"/>
                </patternFill>
              </fill>
            </x14:dxf>
          </x14:cfRule>
          <xm:sqref>S19:Y19</xm:sqref>
        </x14:conditionalFormatting>
        <x14:conditionalFormatting xmlns:xm="http://schemas.microsoft.com/office/excel/2006/main">
          <x14:cfRule type="containsText" priority="1" operator="containsText" id="{2FA6616B-F005-4755-892C-903A6A956411}">
            <xm:f>NOT(ISERROR(SEARCH(data2!$A$2,N24)))</xm:f>
            <xm:f>data2!$A$2</xm:f>
            <x14:dxf>
              <fill>
                <patternFill>
                  <bgColor theme="9" tint="0.59996337778862885"/>
                </patternFill>
              </fill>
            </x14:dxf>
          </x14:cfRule>
          <xm:sqref>N24:Q24</xm:sqref>
        </x14:conditionalFormatting>
      </x14:conditionalFormattings>
    </ext>
    <ext xmlns:x14="http://schemas.microsoft.com/office/spreadsheetml/2009/9/main" uri="{CCE6A557-97BC-4b89-ADB6-D9C93CAAB3DF}">
      <x14:dataValidations xmlns:xm="http://schemas.microsoft.com/office/excel/2006/main" count="10">
        <x14:dataValidation type="list" imeMode="halfAlpha" allowBlank="1" showInputMessage="1">
          <x14:formula1>
            <xm:f>data2!$G$2:$G$3</xm:f>
          </x14:formula1>
          <xm:sqref>R24:CB24</xm:sqref>
        </x14:dataValidation>
        <x14:dataValidation type="list" imeMode="halfAlpha" allowBlank="1" showInputMessage="1">
          <x14:formula1>
            <xm:f>data2!$F$2:$F$3</xm:f>
          </x14:formula1>
          <xm:sqref>AK23:CB23</xm:sqref>
        </x14:dataValidation>
        <x14:dataValidation type="list" allowBlank="1" showInputMessage="1" showErrorMessage="1">
          <x14:formula1>
            <xm:f>data2!$A$2:$A$499</xm:f>
          </x14:formula1>
          <xm:sqref>S19:Y19</xm:sqref>
        </x14:dataValidation>
        <x14:dataValidation type="list" allowBlank="1" showInputMessage="1" showErrorMessage="1" promptTitle="■都道府県■■■■■■■■■■■■■■■■■■■■■■■■■■■" prompt="プルダウンリストから選択">
          <x14:formula1>
            <xm:f>data2!$A$2:$A$49</xm:f>
          </x14:formula1>
          <xm:sqref>AF80:AF129</xm:sqref>
        </x14:dataValidation>
        <x14:dataValidation type="list" allowBlank="1" showInputMessage="1" showErrorMessage="1" error="プルダウンから選択してください。_x000a_" promptTitle="■新築/既存建築物■■■■■■■■■■■■■■■■■■■■■■■" prompt="プルダウンリストから選択">
          <x14:formula1>
            <xm:f>data2!$E$2:$E$5</xm:f>
          </x14:formula1>
          <xm:sqref>AK80:AP129</xm:sqref>
        </x14:dataValidation>
        <x14:dataValidation type="list" allowBlank="1" showInputMessage="1" showErrorMessage="1" error="プルダウンから入力してください。" promptTitle="■建物用途■■■■■■■■■■■■■■■■■■■■■■■■■■■" prompt="プルダウンリストから選択">
          <x14:formula1>
            <xm:f>data2!$C$2:$C$8</xm:f>
          </x14:formula1>
          <xm:sqref>AQ80:AV129</xm:sqref>
        </x14:dataValidation>
        <x14:dataValidation type="list" imeMode="halfAlpha" allowBlank="1" showInputMessage="1">
          <x14:formula1>
            <xm:f>data2!$F$2:$F$3</xm:f>
          </x14:formula1>
          <xm:sqref>N22:R22 T22:X22 Z22:AD22 N23:AH23</xm:sqref>
        </x14:dataValidation>
        <x14:dataValidation type="custom" imeMode="halfAlpha" allowBlank="1" showErrorMessage="1" error="チェックが変更されていないか、数字以外の文字となっている可能性があります。ご確認の上、ご入力ください。">
          <x14:formula1>
            <xm:f>AND(ＺＥＢプランナー登録票!CD24=2,VALUE(U42))</xm:f>
          </x14:formula1>
          <xm:sqref>U42:Y42</xm:sqref>
        </x14:dataValidation>
        <x14:dataValidation type="list" imeMode="off" allowBlank="1" showInputMessage="1" showErrorMessage="1" promptTitle="■ＺＥＢランク■■■■■■■■■■■■■■■■■■■■■■■■■" prompt="プルダウンリストから選択">
          <x14:formula1>
            <xm:f>data2!$D$2:$D$8</xm:f>
          </x14:formula1>
          <xm:sqref>BW80:CB129</xm:sqref>
        </x14:dataValidation>
        <x14:dataValidation type="list" allowBlank="1" showInputMessage="1" showErrorMessage="1">
          <x14:formula1>
            <xm:f>data2!$E$9:$E$11</xm:f>
          </x14:formula1>
          <xm:sqref>N24:Q24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H118"/>
  <sheetViews>
    <sheetView showGridLines="0" view="pageBreakPreview" zoomScaleNormal="130" zoomScaleSheetLayoutView="100" workbookViewId="0">
      <selection activeCell="A2" sqref="A2"/>
    </sheetView>
  </sheetViews>
  <sheetFormatPr defaultColWidth="12.5" defaultRowHeight="15" customHeight="1"/>
  <cols>
    <col min="1" max="72" width="1.875" style="34" customWidth="1"/>
    <col min="73" max="83" width="6.625" style="34" hidden="1" customWidth="1"/>
    <col min="84" max="86" width="3.75" style="34" customWidth="1"/>
    <col min="87" max="99" width="3.75" style="8" customWidth="1"/>
    <col min="100" max="16384" width="12.5" style="8"/>
  </cols>
  <sheetData>
    <row r="1" spans="1:86" ht="23.25" customHeight="1">
      <c r="A1" s="781" t="s">
        <v>571</v>
      </c>
      <c r="B1" s="781"/>
      <c r="C1" s="781"/>
      <c r="D1" s="781"/>
      <c r="E1" s="312"/>
      <c r="F1" s="312"/>
      <c r="G1" s="312"/>
      <c r="H1" s="312"/>
      <c r="I1" s="312"/>
      <c r="J1" s="312"/>
      <c r="K1" s="312"/>
      <c r="L1" s="31"/>
      <c r="M1" s="31"/>
      <c r="N1" s="31"/>
      <c r="O1" s="31"/>
      <c r="P1" s="782" t="s">
        <v>195</v>
      </c>
      <c r="Q1" s="782"/>
      <c r="R1" s="782"/>
      <c r="S1" s="782"/>
      <c r="T1" s="782"/>
      <c r="U1" s="782"/>
      <c r="V1" s="782"/>
      <c r="W1" s="782"/>
      <c r="X1" s="782"/>
      <c r="Y1" s="782"/>
      <c r="Z1" s="782"/>
      <c r="AA1" s="782"/>
      <c r="AB1" s="782"/>
      <c r="AC1" s="782"/>
      <c r="AD1" s="782"/>
      <c r="AE1" s="782"/>
      <c r="AF1" s="782"/>
      <c r="AG1" s="782"/>
      <c r="AH1" s="782"/>
      <c r="AI1" s="782"/>
      <c r="AJ1" s="782"/>
      <c r="AK1" s="782"/>
      <c r="AL1" s="782"/>
      <c r="AM1" s="782"/>
      <c r="AN1" s="782"/>
      <c r="AO1" s="782"/>
      <c r="AP1" s="782"/>
      <c r="AQ1" s="782"/>
      <c r="AR1" s="782"/>
      <c r="AS1" s="782"/>
      <c r="AT1" s="782"/>
      <c r="AU1" s="782"/>
      <c r="AV1" s="782"/>
      <c r="AW1" s="782"/>
      <c r="AX1" s="782"/>
      <c r="AY1" s="782"/>
      <c r="AZ1" s="782"/>
      <c r="BA1" s="782"/>
      <c r="BB1" s="782"/>
      <c r="BC1" s="782"/>
      <c r="BD1" s="782"/>
      <c r="BE1" s="32"/>
      <c r="BF1" s="32"/>
      <c r="BG1" s="32"/>
      <c r="BH1" s="32"/>
      <c r="BI1" s="32"/>
      <c r="BJ1" s="32"/>
      <c r="BK1" s="32"/>
      <c r="BL1" s="32"/>
      <c r="BM1" s="32"/>
      <c r="BN1" s="32"/>
      <c r="BO1" s="32"/>
      <c r="BP1" s="32"/>
      <c r="BQ1" s="32"/>
      <c r="BR1" s="32"/>
      <c r="BS1" s="32"/>
      <c r="BT1" s="33"/>
    </row>
    <row r="2" spans="1:86" ht="11.25" customHeight="1"/>
    <row r="3" spans="1:86" ht="18" customHeight="1">
      <c r="A3" s="783" t="s">
        <v>102</v>
      </c>
      <c r="B3" s="783"/>
      <c r="C3" s="783"/>
      <c r="D3" s="783"/>
      <c r="E3" s="784" t="str">
        <f>IF(ＺＥＢプランナー公開情報!N11="","",ＺＥＢプランナー公開情報!N11)&amp;IF(ＺＥＢプランナー公開情報!N12="","","（"&amp;ＺＥＢプランナー公開情報!N12&amp;"）")</f>
        <v>（--選択--）</v>
      </c>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c r="AK3" s="785"/>
      <c r="AL3" s="785"/>
      <c r="AM3" s="785"/>
      <c r="AN3" s="35"/>
      <c r="AO3" s="35"/>
      <c r="AP3" s="36" t="s">
        <v>541</v>
      </c>
      <c r="AQ3" s="37"/>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9"/>
    </row>
    <row r="4" spans="1:86" s="6" customFormat="1" ht="7.5" customHeight="1">
      <c r="A4" s="40"/>
      <c r="B4" s="40"/>
      <c r="C4" s="40"/>
      <c r="D4" s="40"/>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35"/>
      <c r="AO4" s="35"/>
      <c r="AP4" s="786" t="str">
        <f>IF(ＺＥＢプランナー公開情報!B57="","",ＺＥＢプランナー公開情報!B57)</f>
        <v/>
      </c>
      <c r="AQ4" s="786"/>
      <c r="AR4" s="786"/>
      <c r="AS4" s="786"/>
      <c r="AT4" s="786"/>
      <c r="AU4" s="786"/>
      <c r="AV4" s="786"/>
      <c r="AW4" s="786"/>
      <c r="AX4" s="786"/>
      <c r="AY4" s="786"/>
      <c r="AZ4" s="786"/>
      <c r="BA4" s="786"/>
      <c r="BB4" s="786"/>
      <c r="BC4" s="786"/>
      <c r="BD4" s="786"/>
      <c r="BE4" s="786"/>
      <c r="BF4" s="786"/>
      <c r="BG4" s="786"/>
      <c r="BH4" s="786"/>
      <c r="BI4" s="786"/>
      <c r="BJ4" s="786"/>
      <c r="BK4" s="786"/>
      <c r="BL4" s="786"/>
      <c r="BM4" s="786"/>
      <c r="BN4" s="786"/>
      <c r="BO4" s="786"/>
      <c r="BP4" s="786"/>
      <c r="BQ4" s="786"/>
      <c r="BR4" s="786"/>
      <c r="BS4" s="786"/>
      <c r="BT4" s="42"/>
      <c r="BU4" s="42"/>
      <c r="BV4" s="42"/>
      <c r="BW4" s="42"/>
      <c r="BX4" s="42"/>
      <c r="BY4" s="42"/>
      <c r="BZ4" s="42"/>
      <c r="CA4" s="42"/>
      <c r="CB4" s="42"/>
      <c r="CC4" s="42"/>
      <c r="CD4" s="42"/>
      <c r="CE4" s="43"/>
      <c r="CF4" s="43"/>
      <c r="CG4" s="43"/>
      <c r="CH4" s="43"/>
    </row>
    <row r="5" spans="1:86" s="4" customFormat="1" ht="16.5" customHeight="1">
      <c r="A5" s="36" t="s">
        <v>196</v>
      </c>
      <c r="B5" s="44"/>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6"/>
      <c r="AP5" s="786"/>
      <c r="AQ5" s="786"/>
      <c r="AR5" s="786"/>
      <c r="AS5" s="786"/>
      <c r="AT5" s="786"/>
      <c r="AU5" s="786"/>
      <c r="AV5" s="786"/>
      <c r="AW5" s="786"/>
      <c r="AX5" s="786"/>
      <c r="AY5" s="786"/>
      <c r="AZ5" s="786"/>
      <c r="BA5" s="786"/>
      <c r="BB5" s="786"/>
      <c r="BC5" s="786"/>
      <c r="BD5" s="786"/>
      <c r="BE5" s="786"/>
      <c r="BF5" s="786"/>
      <c r="BG5" s="786"/>
      <c r="BH5" s="786"/>
      <c r="BI5" s="786"/>
      <c r="BJ5" s="786"/>
      <c r="BK5" s="786"/>
      <c r="BL5" s="786"/>
      <c r="BM5" s="786"/>
      <c r="BN5" s="786"/>
      <c r="BO5" s="786"/>
      <c r="BP5" s="786"/>
      <c r="BQ5" s="786"/>
      <c r="BR5" s="786"/>
      <c r="BS5" s="786"/>
      <c r="BT5" s="47"/>
      <c r="BU5" s="34"/>
      <c r="BV5" s="34"/>
      <c r="BW5" s="34"/>
      <c r="BX5" s="34"/>
      <c r="BY5" s="34"/>
      <c r="BZ5" s="34"/>
      <c r="CA5" s="34"/>
      <c r="CB5" s="34"/>
      <c r="CC5" s="34"/>
      <c r="CD5" s="34"/>
      <c r="CE5" s="42"/>
      <c r="CF5" s="42"/>
      <c r="CG5" s="42"/>
      <c r="CH5" s="42"/>
    </row>
    <row r="6" spans="1:86" ht="15" customHeight="1" thickBot="1">
      <c r="A6" s="86"/>
      <c r="B6" s="48"/>
      <c r="C6" s="86"/>
      <c r="D6" s="86"/>
      <c r="E6" s="49"/>
      <c r="F6" s="787" t="s">
        <v>197</v>
      </c>
      <c r="G6" s="788"/>
      <c r="H6" s="788"/>
      <c r="I6" s="788"/>
      <c r="J6" s="788"/>
      <c r="K6" s="788"/>
      <c r="L6" s="789"/>
      <c r="M6" s="35"/>
      <c r="N6" s="86"/>
      <c r="O6" s="48"/>
      <c r="P6" s="48"/>
      <c r="Q6" s="48"/>
      <c r="S6" s="790" t="s">
        <v>62</v>
      </c>
      <c r="T6" s="791"/>
      <c r="U6" s="791"/>
      <c r="V6" s="791"/>
      <c r="W6" s="791"/>
      <c r="X6" s="791"/>
      <c r="Y6" s="792"/>
      <c r="Z6" s="48"/>
      <c r="AA6" s="48"/>
      <c r="AB6" s="48"/>
      <c r="AC6" s="48"/>
      <c r="AD6" s="48"/>
      <c r="AF6" s="793" t="s">
        <v>103</v>
      </c>
      <c r="AG6" s="794"/>
      <c r="AH6" s="794"/>
      <c r="AI6" s="794"/>
      <c r="AJ6" s="794"/>
      <c r="AK6" s="794"/>
      <c r="AL6" s="794"/>
      <c r="AM6" s="795"/>
      <c r="AN6" s="43"/>
      <c r="AO6" s="35"/>
      <c r="AP6" s="786"/>
      <c r="AQ6" s="786"/>
      <c r="AR6" s="786"/>
      <c r="AS6" s="786"/>
      <c r="AT6" s="786"/>
      <c r="AU6" s="786"/>
      <c r="AV6" s="786"/>
      <c r="AW6" s="786"/>
      <c r="AX6" s="786"/>
      <c r="AY6" s="786"/>
      <c r="AZ6" s="786"/>
      <c r="BA6" s="786"/>
      <c r="BB6" s="786"/>
      <c r="BC6" s="786"/>
      <c r="BD6" s="786"/>
      <c r="BE6" s="786"/>
      <c r="BF6" s="786"/>
      <c r="BG6" s="786"/>
      <c r="BH6" s="786"/>
      <c r="BI6" s="786"/>
      <c r="BJ6" s="786"/>
      <c r="BK6" s="786"/>
      <c r="BL6" s="786"/>
      <c r="BM6" s="786"/>
      <c r="BN6" s="786"/>
      <c r="BO6" s="786"/>
      <c r="BP6" s="786"/>
      <c r="BQ6" s="786"/>
      <c r="BR6" s="786"/>
      <c r="BS6" s="786"/>
      <c r="BT6" s="47"/>
      <c r="BU6" s="94" t="b">
        <f>ＺＥＢプランナー公開情報!CO13</f>
        <v>0</v>
      </c>
      <c r="BV6" s="94" t="b">
        <f>ＺＥＢプランナー公開情報!CP13</f>
        <v>0</v>
      </c>
      <c r="BW6" s="94" t="b">
        <f>ＺＥＢプランナー公開情報!CQ13</f>
        <v>0</v>
      </c>
      <c r="BX6" s="50" t="str">
        <f>IF(OR(BU6=TRUE,BU7=TRUE,BU8=TRUE),"設計Ａ","設計Ｂ")</f>
        <v>設計Ｂ</v>
      </c>
    </row>
    <row r="7" spans="1:86" ht="15" customHeight="1">
      <c r="A7" s="89"/>
      <c r="B7" s="48"/>
      <c r="C7" s="89"/>
      <c r="D7" s="89"/>
      <c r="E7" s="48"/>
      <c r="F7" s="796" t="s">
        <v>65</v>
      </c>
      <c r="G7" s="750"/>
      <c r="H7" s="750"/>
      <c r="I7" s="750"/>
      <c r="J7" s="750"/>
      <c r="K7" s="750"/>
      <c r="L7" s="797"/>
      <c r="M7" s="35"/>
      <c r="N7" s="86"/>
      <c r="O7" s="48"/>
      <c r="P7" s="48"/>
      <c r="Q7" s="48"/>
      <c r="S7" s="749" t="s">
        <v>63</v>
      </c>
      <c r="T7" s="750"/>
      <c r="U7" s="750"/>
      <c r="V7" s="750"/>
      <c r="W7" s="750"/>
      <c r="X7" s="750"/>
      <c r="Y7" s="751"/>
      <c r="Z7" s="48"/>
      <c r="AA7" s="48"/>
      <c r="AB7" s="48"/>
      <c r="AC7" s="48"/>
      <c r="AD7" s="48"/>
      <c r="AF7" s="752" t="s">
        <v>104</v>
      </c>
      <c r="AG7" s="750"/>
      <c r="AH7" s="750"/>
      <c r="AI7" s="750"/>
      <c r="AJ7" s="750"/>
      <c r="AK7" s="750"/>
      <c r="AL7" s="750"/>
      <c r="AM7" s="753"/>
      <c r="AN7" s="43"/>
      <c r="AO7" s="35"/>
      <c r="AP7" s="786"/>
      <c r="AQ7" s="786"/>
      <c r="AR7" s="786"/>
      <c r="AS7" s="786"/>
      <c r="AT7" s="786"/>
      <c r="AU7" s="786"/>
      <c r="AV7" s="786"/>
      <c r="AW7" s="786"/>
      <c r="AX7" s="786"/>
      <c r="AY7" s="786"/>
      <c r="AZ7" s="786"/>
      <c r="BA7" s="786"/>
      <c r="BB7" s="786"/>
      <c r="BC7" s="786"/>
      <c r="BD7" s="786"/>
      <c r="BE7" s="786"/>
      <c r="BF7" s="786"/>
      <c r="BG7" s="786"/>
      <c r="BH7" s="786"/>
      <c r="BI7" s="786"/>
      <c r="BJ7" s="786"/>
      <c r="BK7" s="786"/>
      <c r="BL7" s="786"/>
      <c r="BM7" s="786"/>
      <c r="BN7" s="786"/>
      <c r="BO7" s="786"/>
      <c r="BP7" s="786"/>
      <c r="BQ7" s="786"/>
      <c r="BR7" s="786"/>
      <c r="BS7" s="786"/>
      <c r="BT7" s="47"/>
      <c r="BU7" s="94" t="b">
        <f>ＺＥＢプランナー公開情報!CO14</f>
        <v>0</v>
      </c>
      <c r="BV7" s="94" t="b">
        <f>ＺＥＢプランナー公開情報!CP14</f>
        <v>0</v>
      </c>
      <c r="BW7" s="94" t="b">
        <f>ＺＥＢプランナー公開情報!CQ14</f>
        <v>0</v>
      </c>
      <c r="BX7" s="50" t="str">
        <f>IF(OR(BV6=TRUE,BV7=TRUE,BV8=TRUE),"設計施工Ａ","設計施工Ｂ")</f>
        <v>設計施工Ｂ</v>
      </c>
    </row>
    <row r="8" spans="1:86" ht="15" customHeight="1">
      <c r="A8" s="89"/>
      <c r="B8" s="48"/>
      <c r="C8" s="89"/>
      <c r="D8" s="89"/>
      <c r="E8" s="48"/>
      <c r="F8" s="767" t="s">
        <v>66</v>
      </c>
      <c r="G8" s="768"/>
      <c r="H8" s="768"/>
      <c r="I8" s="768"/>
      <c r="J8" s="768"/>
      <c r="K8" s="768"/>
      <c r="L8" s="769"/>
      <c r="M8" s="35"/>
      <c r="N8" s="86"/>
      <c r="O8" s="48"/>
      <c r="P8" s="48"/>
      <c r="Q8" s="48"/>
      <c r="S8" s="770" t="s">
        <v>64</v>
      </c>
      <c r="T8" s="771"/>
      <c r="U8" s="771"/>
      <c r="V8" s="771"/>
      <c r="W8" s="771"/>
      <c r="X8" s="771"/>
      <c r="Y8" s="772"/>
      <c r="Z8" s="48"/>
      <c r="AA8" s="48"/>
      <c r="AB8" s="48"/>
      <c r="AC8" s="48"/>
      <c r="AD8" s="48"/>
      <c r="AF8" s="773" t="s">
        <v>105</v>
      </c>
      <c r="AG8" s="774"/>
      <c r="AH8" s="774"/>
      <c r="AI8" s="774"/>
      <c r="AJ8" s="774"/>
      <c r="AK8" s="774"/>
      <c r="AL8" s="774"/>
      <c r="AM8" s="775"/>
      <c r="AN8" s="43"/>
      <c r="AO8" s="35"/>
      <c r="AP8" s="786"/>
      <c r="AQ8" s="786"/>
      <c r="AR8" s="786"/>
      <c r="AS8" s="786"/>
      <c r="AT8" s="786"/>
      <c r="AU8" s="786"/>
      <c r="AV8" s="786"/>
      <c r="AW8" s="786"/>
      <c r="AX8" s="786"/>
      <c r="AY8" s="786"/>
      <c r="AZ8" s="786"/>
      <c r="BA8" s="786"/>
      <c r="BB8" s="786"/>
      <c r="BC8" s="786"/>
      <c r="BD8" s="786"/>
      <c r="BE8" s="786"/>
      <c r="BF8" s="786"/>
      <c r="BG8" s="786"/>
      <c r="BH8" s="786"/>
      <c r="BI8" s="786"/>
      <c r="BJ8" s="786"/>
      <c r="BK8" s="786"/>
      <c r="BL8" s="786"/>
      <c r="BM8" s="786"/>
      <c r="BN8" s="786"/>
      <c r="BO8" s="786"/>
      <c r="BP8" s="786"/>
      <c r="BQ8" s="786"/>
      <c r="BR8" s="786"/>
      <c r="BS8" s="786"/>
      <c r="BU8" s="94" t="b">
        <f>ＺＥＢプランナー公開情報!CO15</f>
        <v>0</v>
      </c>
      <c r="BV8" s="94" t="b">
        <f>ＺＥＢプランナー公開情報!CP15</f>
        <v>0</v>
      </c>
      <c r="BW8" s="94" t="b">
        <f>ＺＥＢプランナー公開情報!CQ15</f>
        <v>0</v>
      </c>
      <c r="BX8" s="50" t="str">
        <f>IF(OR(BW6=TRUE,BW7=TRUE,BW8=TRUE),"コンサルＡ","コンサルＢ")</f>
        <v>コンサルＢ</v>
      </c>
    </row>
    <row r="9" spans="1:86" ht="7.5"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51"/>
      <c r="AO9" s="51"/>
      <c r="AP9" s="786"/>
      <c r="AQ9" s="786"/>
      <c r="AR9" s="786"/>
      <c r="AS9" s="786"/>
      <c r="AT9" s="786"/>
      <c r="AU9" s="786"/>
      <c r="AV9" s="786"/>
      <c r="AW9" s="786"/>
      <c r="AX9" s="786"/>
      <c r="AY9" s="786"/>
      <c r="AZ9" s="786"/>
      <c r="BA9" s="786"/>
      <c r="BB9" s="786"/>
      <c r="BC9" s="786"/>
      <c r="BD9" s="786"/>
      <c r="BE9" s="786"/>
      <c r="BF9" s="786"/>
      <c r="BG9" s="786"/>
      <c r="BH9" s="786"/>
      <c r="BI9" s="786"/>
      <c r="BJ9" s="786"/>
      <c r="BK9" s="786"/>
      <c r="BL9" s="786"/>
      <c r="BM9" s="786"/>
      <c r="BN9" s="786"/>
      <c r="BO9" s="786"/>
      <c r="BP9" s="786"/>
      <c r="BQ9" s="786"/>
      <c r="BR9" s="786"/>
      <c r="BS9" s="786"/>
      <c r="BT9" s="52"/>
    </row>
    <row r="10" spans="1:86" ht="15" customHeight="1">
      <c r="A10" s="44" t="s">
        <v>502</v>
      </c>
      <c r="B10" s="53"/>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0"/>
      <c r="AP10" s="786"/>
      <c r="AQ10" s="786"/>
      <c r="AR10" s="786"/>
      <c r="AS10" s="786"/>
      <c r="AT10" s="786"/>
      <c r="AU10" s="786"/>
      <c r="AV10" s="786"/>
      <c r="AW10" s="786"/>
      <c r="AX10" s="786"/>
      <c r="AY10" s="786"/>
      <c r="AZ10" s="786"/>
      <c r="BA10" s="786"/>
      <c r="BB10" s="786"/>
      <c r="BC10" s="786"/>
      <c r="BD10" s="786"/>
      <c r="BE10" s="786"/>
      <c r="BF10" s="786"/>
      <c r="BG10" s="786"/>
      <c r="BH10" s="786"/>
      <c r="BI10" s="786"/>
      <c r="BJ10" s="786"/>
      <c r="BK10" s="786"/>
      <c r="BL10" s="786"/>
      <c r="BM10" s="786"/>
      <c r="BN10" s="786"/>
      <c r="BO10" s="786"/>
      <c r="BP10" s="786"/>
      <c r="BQ10" s="786"/>
      <c r="BR10" s="786"/>
      <c r="BS10" s="786"/>
      <c r="BT10" s="47"/>
    </row>
    <row r="11" spans="1:86" ht="22.5" customHeight="1">
      <c r="A11" s="776" t="s">
        <v>331</v>
      </c>
      <c r="B11" s="777"/>
      <c r="C11" s="777"/>
      <c r="D11" s="778"/>
      <c r="E11" s="779" t="str">
        <f>IF(ＺＥＢプランナー公開情報!N18="","",ＺＥＢプランナー公開情報!N18)</f>
        <v/>
      </c>
      <c r="F11" s="780"/>
      <c r="G11" s="780"/>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38"/>
      <c r="AO11" s="40"/>
      <c r="AP11" s="786"/>
      <c r="AQ11" s="786"/>
      <c r="AR11" s="786"/>
      <c r="AS11" s="786"/>
      <c r="AT11" s="786"/>
      <c r="AU11" s="786"/>
      <c r="AV11" s="786"/>
      <c r="AW11" s="786"/>
      <c r="AX11" s="786"/>
      <c r="AY11" s="786"/>
      <c r="AZ11" s="786"/>
      <c r="BA11" s="786"/>
      <c r="BB11" s="786"/>
      <c r="BC11" s="786"/>
      <c r="BD11" s="786"/>
      <c r="BE11" s="786"/>
      <c r="BF11" s="786"/>
      <c r="BG11" s="786"/>
      <c r="BH11" s="786"/>
      <c r="BI11" s="786"/>
      <c r="BJ11" s="786"/>
      <c r="BK11" s="786"/>
      <c r="BL11" s="786"/>
      <c r="BM11" s="786"/>
      <c r="BN11" s="786"/>
      <c r="BO11" s="786"/>
      <c r="BP11" s="786"/>
      <c r="BQ11" s="786"/>
      <c r="BR11" s="786"/>
      <c r="BS11" s="786"/>
      <c r="BT11" s="47"/>
      <c r="BU11" s="47"/>
    </row>
    <row r="12" spans="1:86" ht="30" customHeight="1">
      <c r="A12" s="808" t="s">
        <v>106</v>
      </c>
      <c r="B12" s="809"/>
      <c r="C12" s="809"/>
      <c r="D12" s="810"/>
      <c r="E12" s="779" t="str">
        <f>IF(ＺＥＢプランナー公開情報!S19="","",ＺＥＢプランナー公開情報!S19)&amp;IF(ＺＥＢプランナー公開情報!AE19="","",ＺＥＢプランナー公開情報!AE19)&amp;IF(ＺＥＢプランナー公開情報!N20="","",ＺＥＢプランナー公開情報!N20)</f>
        <v>--選択--</v>
      </c>
      <c r="F12" s="780"/>
      <c r="G12" s="780"/>
      <c r="H12" s="780"/>
      <c r="I12" s="780"/>
      <c r="J12" s="780"/>
      <c r="K12" s="780"/>
      <c r="L12" s="780"/>
      <c r="M12" s="780"/>
      <c r="N12" s="780"/>
      <c r="O12" s="780"/>
      <c r="P12" s="780"/>
      <c r="Q12" s="780"/>
      <c r="R12" s="780"/>
      <c r="S12" s="780"/>
      <c r="T12" s="780"/>
      <c r="U12" s="780"/>
      <c r="V12" s="780"/>
      <c r="W12" s="780"/>
      <c r="X12" s="780"/>
      <c r="Y12" s="780"/>
      <c r="Z12" s="780"/>
      <c r="AA12" s="780"/>
      <c r="AB12" s="780"/>
      <c r="AC12" s="780"/>
      <c r="AD12" s="780"/>
      <c r="AE12" s="780"/>
      <c r="AF12" s="780"/>
      <c r="AG12" s="780"/>
      <c r="AH12" s="780"/>
      <c r="AI12" s="780"/>
      <c r="AJ12" s="780"/>
      <c r="AK12" s="780"/>
      <c r="AL12" s="780"/>
      <c r="AM12" s="780"/>
      <c r="AN12" s="811"/>
      <c r="AO12" s="811"/>
      <c r="AP12" s="786"/>
      <c r="AQ12" s="786"/>
      <c r="AR12" s="786"/>
      <c r="AS12" s="786"/>
      <c r="AT12" s="786"/>
      <c r="AU12" s="786"/>
      <c r="AV12" s="786"/>
      <c r="AW12" s="786"/>
      <c r="AX12" s="786"/>
      <c r="AY12" s="786"/>
      <c r="AZ12" s="786"/>
      <c r="BA12" s="786"/>
      <c r="BB12" s="786"/>
      <c r="BC12" s="786"/>
      <c r="BD12" s="786"/>
      <c r="BE12" s="786"/>
      <c r="BF12" s="786"/>
      <c r="BG12" s="786"/>
      <c r="BH12" s="786"/>
      <c r="BI12" s="786"/>
      <c r="BJ12" s="786"/>
      <c r="BK12" s="786"/>
      <c r="BL12" s="786"/>
      <c r="BM12" s="786"/>
      <c r="BN12" s="786"/>
      <c r="BO12" s="786"/>
      <c r="BP12" s="786"/>
      <c r="BQ12" s="786"/>
      <c r="BR12" s="786"/>
      <c r="BS12" s="786"/>
      <c r="BT12" s="47"/>
      <c r="BU12" s="47"/>
    </row>
    <row r="13" spans="1:86" ht="15" customHeight="1">
      <c r="A13" s="798" t="s">
        <v>198</v>
      </c>
      <c r="B13" s="799"/>
      <c r="C13" s="799"/>
      <c r="D13" s="800"/>
      <c r="E13" s="765" t="str">
        <f>IF(ＺＥＢプランナー公開情報!N21="","",ＺＥＢプランナー公開情報!N21)</f>
        <v/>
      </c>
      <c r="F13" s="765"/>
      <c r="G13" s="765"/>
      <c r="H13" s="54" t="s">
        <v>199</v>
      </c>
      <c r="I13" s="766" t="str">
        <f>IF(ＺＥＢプランナー公開情報!T21="","",ＺＥＢプランナー公開情報!T21)</f>
        <v/>
      </c>
      <c r="J13" s="766"/>
      <c r="K13" s="766"/>
      <c r="L13" s="54" t="s">
        <v>199</v>
      </c>
      <c r="M13" s="766" t="str">
        <f>IF(ＺＥＢプランナー公開情報!Z21="","",ＺＥＢプランナー公開情報!Z21)</f>
        <v/>
      </c>
      <c r="N13" s="766"/>
      <c r="O13" s="766"/>
      <c r="P13" s="55"/>
      <c r="Q13" s="55"/>
      <c r="R13" s="55"/>
      <c r="S13" s="55"/>
      <c r="T13" s="56"/>
      <c r="U13" s="812" t="s">
        <v>200</v>
      </c>
      <c r="V13" s="813"/>
      <c r="W13" s="813"/>
      <c r="X13" s="814"/>
      <c r="Y13" s="765" t="str">
        <f>IF(OR(ＺＥＢプランナー公開情報!N22="",ＺＥＢプランナー公開情報!N22="-",ＺＥＢプランナー公開情報!T22="",ＺＥＢプランナー公開情報!T22="-",ＺＥＢプランナー公開情報!Z22="",ＺＥＢプランナー公開情報!Z22="-"),"",ＺＥＢプランナー公開情報!N22)</f>
        <v/>
      </c>
      <c r="Z13" s="765"/>
      <c r="AA13" s="765"/>
      <c r="AB13" s="54" t="str">
        <f>IF(OR(ＺＥＢプランナー公開情報!N22="",ＺＥＢプランナー公開情報!N22="-",ＺＥＢプランナー公開情報!T22="",ＺＥＢプランナー公開情報!T22="-",ＺＥＢプランナー公開情報!Z22="",ＺＥＢプランナー公開情報!Z22="-"),"","-")</f>
        <v/>
      </c>
      <c r="AC13" s="766" t="str">
        <f>IF(OR(ＺＥＢプランナー公開情報!N22="",ＺＥＢプランナー公開情報!N22="-",ＺＥＢプランナー公開情報!T22="",ＺＥＢプランナー公開情報!T22="-",ＺＥＢプランナー公開情報!Z22="",ＺＥＢプランナー公開情報!Z22="-"),"",ＺＥＢプランナー公開情報!T22)</f>
        <v/>
      </c>
      <c r="AD13" s="766"/>
      <c r="AE13" s="766"/>
      <c r="AF13" s="54" t="str">
        <f>IF(OR(ＺＥＢプランナー公開情報!N22="",ＺＥＢプランナー公開情報!N22="-",ＺＥＢプランナー公開情報!T22="",ＺＥＢプランナー公開情報!T22="-",ＺＥＢプランナー公開情報!Z22="",ＺＥＢプランナー公開情報!Z22="-"),"","-")</f>
        <v/>
      </c>
      <c r="AG13" s="766" t="str">
        <f>IF(OR(ＺＥＢプランナー公開情報!N22="",ＺＥＢプランナー公開情報!N22="-",ＺＥＢプランナー公開情報!T22="",ＺＥＢプランナー公開情報!T22="-",ＺＥＢプランナー公開情報!Z22="",ＺＥＢプランナー公開情報!Z22="-"),"",ＺＥＢプランナー公開情報!Z22)</f>
        <v/>
      </c>
      <c r="AH13" s="766"/>
      <c r="AI13" s="766"/>
      <c r="AJ13" s="57"/>
      <c r="AK13" s="57"/>
      <c r="AL13" s="57"/>
      <c r="AM13" s="58"/>
      <c r="AN13" s="59"/>
      <c r="AO13" s="40"/>
      <c r="AP13" s="786"/>
      <c r="AQ13" s="786"/>
      <c r="AR13" s="786"/>
      <c r="AS13" s="786"/>
      <c r="AT13" s="786"/>
      <c r="AU13" s="786"/>
      <c r="AV13" s="786"/>
      <c r="AW13" s="786"/>
      <c r="AX13" s="786"/>
      <c r="AY13" s="786"/>
      <c r="AZ13" s="786"/>
      <c r="BA13" s="786"/>
      <c r="BB13" s="786"/>
      <c r="BC13" s="786"/>
      <c r="BD13" s="786"/>
      <c r="BE13" s="786"/>
      <c r="BF13" s="786"/>
      <c r="BG13" s="786"/>
      <c r="BH13" s="786"/>
      <c r="BI13" s="786"/>
      <c r="BJ13" s="786"/>
      <c r="BK13" s="786"/>
      <c r="BL13" s="786"/>
      <c r="BM13" s="786"/>
      <c r="BN13" s="786"/>
      <c r="BO13" s="786"/>
      <c r="BP13" s="786"/>
      <c r="BQ13" s="786"/>
      <c r="BR13" s="786"/>
      <c r="BS13" s="786"/>
      <c r="BT13" s="47"/>
      <c r="BU13" s="47"/>
    </row>
    <row r="14" spans="1:86" ht="15" customHeight="1">
      <c r="A14" s="798" t="s">
        <v>561</v>
      </c>
      <c r="B14" s="799"/>
      <c r="C14" s="799"/>
      <c r="D14" s="800"/>
      <c r="E14" s="801" t="str">
        <f>IF(OR(ＺＥＢプランナー公開情報!N23="",ＺＥＢプランナー公開情報!N23="-",ＺＥＢプランナー公開情報!AK23="",ＺＥＢプランナー公開情報!AK23="-"),"",ＺＥＢプランナー公開情報!N23)&amp;IF(OR(ＺＥＢプランナー公開情報!N23="",ＺＥＢプランナー公開情報!N23="-",ＺＥＢプランナー公開情報!AK23="",ＺＥＢプランナー公開情報!AK23="-"),"","@")&amp;IF(OR(ＺＥＢプランナー公開情報!N23="",ＺＥＢプランナー公開情報!N23="-",ＺＥＢプランナー公開情報!AK23="",ＺＥＢプランナー公開情報!AK23="-"),"",ＺＥＢプランナー公開情報!AK23)</f>
        <v/>
      </c>
      <c r="F14" s="802"/>
      <c r="G14" s="802"/>
      <c r="H14" s="802"/>
      <c r="I14" s="802"/>
      <c r="J14" s="802"/>
      <c r="K14" s="802"/>
      <c r="L14" s="802"/>
      <c r="M14" s="802"/>
      <c r="N14" s="802"/>
      <c r="O14" s="802"/>
      <c r="P14" s="802"/>
      <c r="Q14" s="802"/>
      <c r="R14" s="802"/>
      <c r="S14" s="802"/>
      <c r="T14" s="802"/>
      <c r="U14" s="780"/>
      <c r="V14" s="780"/>
      <c r="W14" s="780"/>
      <c r="X14" s="780"/>
      <c r="Y14" s="802"/>
      <c r="Z14" s="802"/>
      <c r="AA14" s="802"/>
      <c r="AB14" s="802"/>
      <c r="AC14" s="802"/>
      <c r="AD14" s="802"/>
      <c r="AE14" s="802"/>
      <c r="AF14" s="802"/>
      <c r="AG14" s="802"/>
      <c r="AH14" s="802"/>
      <c r="AI14" s="802"/>
      <c r="AJ14" s="802"/>
      <c r="AK14" s="802"/>
      <c r="AL14" s="802"/>
      <c r="AM14" s="802"/>
      <c r="AN14" s="38"/>
      <c r="AO14" s="40"/>
      <c r="AP14" s="786"/>
      <c r="AQ14" s="786"/>
      <c r="AR14" s="786"/>
      <c r="AS14" s="786"/>
      <c r="AT14" s="786"/>
      <c r="AU14" s="786"/>
      <c r="AV14" s="786"/>
      <c r="AW14" s="786"/>
      <c r="AX14" s="786"/>
      <c r="AY14" s="786"/>
      <c r="AZ14" s="786"/>
      <c r="BA14" s="786"/>
      <c r="BB14" s="786"/>
      <c r="BC14" s="786"/>
      <c r="BD14" s="786"/>
      <c r="BE14" s="786"/>
      <c r="BF14" s="786"/>
      <c r="BG14" s="786"/>
      <c r="BH14" s="786"/>
      <c r="BI14" s="786"/>
      <c r="BJ14" s="786"/>
      <c r="BK14" s="786"/>
      <c r="BL14" s="786"/>
      <c r="BM14" s="786"/>
      <c r="BN14" s="786"/>
      <c r="BO14" s="786"/>
      <c r="BP14" s="786"/>
      <c r="BQ14" s="786"/>
      <c r="BR14" s="786"/>
      <c r="BS14" s="786"/>
      <c r="BT14" s="47"/>
      <c r="BU14" s="47"/>
      <c r="BV14" s="807"/>
      <c r="BW14" s="807"/>
    </row>
    <row r="15" spans="1:86" ht="15" customHeight="1">
      <c r="A15" s="803" t="s">
        <v>201</v>
      </c>
      <c r="B15" s="804"/>
      <c r="C15" s="804"/>
      <c r="D15" s="805"/>
      <c r="E15" s="806" t="str">
        <f>IF(ＺＥＢプランナー公開情報!N24="","",ＺＥＢプランナー公開情報!N24)&amp;IF(ＺＥＢプランナー公開情報!R24="","",ＺＥＢプランナー公開情報!R24)</f>
        <v>--選択--</v>
      </c>
      <c r="F15" s="780"/>
      <c r="G15" s="780"/>
      <c r="H15" s="780"/>
      <c r="I15" s="780"/>
      <c r="J15" s="780"/>
      <c r="K15" s="780"/>
      <c r="L15" s="780"/>
      <c r="M15" s="780"/>
      <c r="N15" s="780"/>
      <c r="O15" s="780"/>
      <c r="P15" s="780"/>
      <c r="Q15" s="780"/>
      <c r="R15" s="780"/>
      <c r="S15" s="780"/>
      <c r="T15" s="780"/>
      <c r="U15" s="780"/>
      <c r="V15" s="780"/>
      <c r="W15" s="780"/>
      <c r="X15" s="780"/>
      <c r="Y15" s="780"/>
      <c r="Z15" s="780"/>
      <c r="AA15" s="780"/>
      <c r="AB15" s="780"/>
      <c r="AC15" s="780"/>
      <c r="AD15" s="780"/>
      <c r="AE15" s="780"/>
      <c r="AF15" s="780"/>
      <c r="AG15" s="780"/>
      <c r="AH15" s="780"/>
      <c r="AI15" s="780"/>
      <c r="AJ15" s="780"/>
      <c r="AK15" s="780"/>
      <c r="AL15" s="780"/>
      <c r="AM15" s="780"/>
      <c r="AN15" s="38"/>
      <c r="AO15" s="40"/>
      <c r="AP15" s="786"/>
      <c r="AQ15" s="786"/>
      <c r="AR15" s="786"/>
      <c r="AS15" s="786"/>
      <c r="AT15" s="786"/>
      <c r="AU15" s="786"/>
      <c r="AV15" s="786"/>
      <c r="AW15" s="786"/>
      <c r="AX15" s="786"/>
      <c r="AY15" s="786"/>
      <c r="AZ15" s="786"/>
      <c r="BA15" s="786"/>
      <c r="BB15" s="786"/>
      <c r="BC15" s="786"/>
      <c r="BD15" s="786"/>
      <c r="BE15" s="786"/>
      <c r="BF15" s="786"/>
      <c r="BG15" s="786"/>
      <c r="BH15" s="786"/>
      <c r="BI15" s="786"/>
      <c r="BJ15" s="786"/>
      <c r="BK15" s="786"/>
      <c r="BL15" s="786"/>
      <c r="BM15" s="786"/>
      <c r="BN15" s="786"/>
      <c r="BO15" s="786"/>
      <c r="BP15" s="786"/>
      <c r="BQ15" s="786"/>
      <c r="BR15" s="786"/>
      <c r="BS15" s="786"/>
    </row>
    <row r="16" spans="1:86" ht="7.5" customHeight="1">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37"/>
      <c r="CD16" s="42"/>
    </row>
    <row r="17" spans="1:86" s="4" customFormat="1" ht="15" customHeight="1" thickBot="1">
      <c r="A17" s="44" t="s">
        <v>528</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0"/>
      <c r="AP17" s="36" t="s">
        <v>202</v>
      </c>
      <c r="AQ17" s="37"/>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52"/>
      <c r="BU17" s="37"/>
      <c r="BV17" s="42" t="s">
        <v>431</v>
      </c>
      <c r="BW17" s="42" t="s">
        <v>432</v>
      </c>
      <c r="BX17" s="42"/>
      <c r="BY17" s="42"/>
      <c r="BZ17" s="42"/>
      <c r="CA17" s="42"/>
      <c r="CB17" s="42"/>
      <c r="CC17" s="42"/>
      <c r="CD17" s="34"/>
      <c r="CE17" s="42"/>
      <c r="CF17" s="42"/>
      <c r="CG17" s="42"/>
      <c r="CH17" s="42"/>
    </row>
    <row r="18" spans="1:86" ht="15" customHeight="1" thickBot="1">
      <c r="A18" s="815" t="s">
        <v>529</v>
      </c>
      <c r="B18" s="816"/>
      <c r="C18" s="816"/>
      <c r="D18" s="816"/>
      <c r="E18" s="816"/>
      <c r="F18" s="817" t="s">
        <v>101</v>
      </c>
      <c r="G18" s="817"/>
      <c r="H18" s="817"/>
      <c r="I18" s="817"/>
      <c r="J18" s="817"/>
      <c r="K18" s="817"/>
      <c r="L18" s="817"/>
      <c r="M18" s="817"/>
      <c r="N18" s="817"/>
      <c r="O18" s="817"/>
      <c r="P18" s="817"/>
      <c r="Q18" s="817"/>
      <c r="R18" s="817"/>
      <c r="S18" s="817"/>
      <c r="T18" s="817"/>
      <c r="U18" s="817"/>
      <c r="V18" s="817"/>
      <c r="W18" s="817"/>
      <c r="X18" s="817"/>
      <c r="Y18" s="817"/>
      <c r="Z18" s="817"/>
      <c r="AA18" s="818" t="s">
        <v>74</v>
      </c>
      <c r="AB18" s="819"/>
      <c r="AC18" s="819"/>
      <c r="AD18" s="819"/>
      <c r="AE18" s="819"/>
      <c r="AF18" s="819"/>
      <c r="AG18" s="819"/>
      <c r="AH18" s="819"/>
      <c r="AI18" s="819"/>
      <c r="AJ18" s="819"/>
      <c r="AK18" s="819"/>
      <c r="AL18" s="819"/>
      <c r="AM18" s="820"/>
      <c r="AN18" s="35"/>
      <c r="AO18" s="40"/>
      <c r="AP18" s="61"/>
      <c r="AQ18" s="62" t="s">
        <v>98</v>
      </c>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52"/>
      <c r="BU18" s="90" t="b">
        <v>0</v>
      </c>
      <c r="BV18" s="63"/>
      <c r="BX18" s="63"/>
      <c r="BY18" s="63"/>
      <c r="BZ18" s="63"/>
      <c r="CA18" s="63"/>
      <c r="CB18" s="63"/>
      <c r="CC18" s="63"/>
    </row>
    <row r="19" spans="1:86" ht="15" customHeight="1" thickBot="1">
      <c r="A19" s="821" t="s">
        <v>100</v>
      </c>
      <c r="B19" s="822"/>
      <c r="C19" s="822"/>
      <c r="D19" s="822"/>
      <c r="E19" s="822"/>
      <c r="F19" s="823" t="s">
        <v>100</v>
      </c>
      <c r="G19" s="823"/>
      <c r="H19" s="823"/>
      <c r="I19" s="822"/>
      <c r="J19" s="822"/>
      <c r="K19" s="822"/>
      <c r="L19" s="822"/>
      <c r="M19" s="822"/>
      <c r="N19" s="822"/>
      <c r="O19" s="822"/>
      <c r="P19" s="822"/>
      <c r="Q19" s="822"/>
      <c r="R19" s="822"/>
      <c r="S19" s="822"/>
      <c r="T19" s="822"/>
      <c r="U19" s="822"/>
      <c r="V19" s="822"/>
      <c r="W19" s="822"/>
      <c r="X19" s="822"/>
      <c r="Y19" s="822"/>
      <c r="Z19" s="824"/>
      <c r="AA19" s="825" t="s">
        <v>203</v>
      </c>
      <c r="AB19" s="826"/>
      <c r="AC19" s="826"/>
      <c r="AD19" s="826"/>
      <c r="AE19" s="826"/>
      <c r="AF19" s="826"/>
      <c r="AG19" s="826"/>
      <c r="AH19" s="826" t="s">
        <v>107</v>
      </c>
      <c r="AI19" s="826"/>
      <c r="AJ19" s="826"/>
      <c r="AK19" s="826"/>
      <c r="AL19" s="826"/>
      <c r="AM19" s="827"/>
      <c r="AN19" s="64"/>
      <c r="AO19" s="40"/>
      <c r="AP19" s="748" t="str">
        <f>IF(OR(ＺＥＢプランナー公開情報!N45="",ＺＥＢプランナー公開情報!N45="-"),"","・ "&amp;ＺＥＢプランナー公開情報!N45)</f>
        <v/>
      </c>
      <c r="AQ19" s="748"/>
      <c r="AR19" s="748"/>
      <c r="AS19" s="748"/>
      <c r="AT19" s="748"/>
      <c r="AU19" s="748"/>
      <c r="AV19" s="748"/>
      <c r="AW19" s="748"/>
      <c r="AX19" s="748"/>
      <c r="AY19" s="748"/>
      <c r="AZ19" s="748"/>
      <c r="BA19" s="748"/>
      <c r="BB19" s="748"/>
      <c r="BC19" s="748"/>
      <c r="BD19" s="748"/>
      <c r="BE19" s="748"/>
      <c r="BF19" s="748"/>
      <c r="BG19" s="748"/>
      <c r="BH19" s="748"/>
      <c r="BI19" s="748"/>
      <c r="BJ19" s="748"/>
      <c r="BK19" s="748"/>
      <c r="BL19" s="748"/>
      <c r="BM19" s="748"/>
      <c r="BN19" s="748"/>
      <c r="BO19" s="748"/>
      <c r="BP19" s="748"/>
      <c r="BQ19" s="748"/>
      <c r="BR19" s="748"/>
      <c r="BS19" s="748"/>
      <c r="BT19" s="52"/>
      <c r="BU19" s="95" t="s">
        <v>100</v>
      </c>
      <c r="BV19" s="91" t="b">
        <f>IF(COUNTIF(BW19:CC19,"TRUE")=0,FALSE,TRUE)</f>
        <v>0</v>
      </c>
      <c r="BW19" s="90" t="b">
        <v>0</v>
      </c>
      <c r="BX19" s="95"/>
      <c r="BY19" s="95"/>
      <c r="BZ19" s="95"/>
      <c r="CA19" s="95"/>
      <c r="CB19" s="95"/>
      <c r="CC19" s="95"/>
      <c r="CD19" s="91" t="b">
        <v>0</v>
      </c>
      <c r="CE19" s="91" t="b">
        <v>0</v>
      </c>
    </row>
    <row r="20" spans="1:86" ht="15" customHeight="1" thickBot="1">
      <c r="A20" s="828" t="s">
        <v>108</v>
      </c>
      <c r="B20" s="829"/>
      <c r="C20" s="829"/>
      <c r="D20" s="829"/>
      <c r="E20" s="829"/>
      <c r="F20" s="829" t="s">
        <v>109</v>
      </c>
      <c r="G20" s="829"/>
      <c r="H20" s="829"/>
      <c r="I20" s="829" t="s">
        <v>204</v>
      </c>
      <c r="J20" s="829"/>
      <c r="K20" s="829"/>
      <c r="L20" s="829" t="s">
        <v>205</v>
      </c>
      <c r="M20" s="829"/>
      <c r="N20" s="829"/>
      <c r="O20" s="829" t="s">
        <v>206</v>
      </c>
      <c r="P20" s="829"/>
      <c r="Q20" s="829"/>
      <c r="R20" s="829" t="s">
        <v>207</v>
      </c>
      <c r="S20" s="829"/>
      <c r="T20" s="829"/>
      <c r="U20" s="829" t="s">
        <v>208</v>
      </c>
      <c r="V20" s="829"/>
      <c r="W20" s="829"/>
      <c r="X20" s="829"/>
      <c r="Y20" s="829"/>
      <c r="Z20" s="830"/>
      <c r="AA20" s="831" t="s">
        <v>110</v>
      </c>
      <c r="AB20" s="754"/>
      <c r="AC20" s="754"/>
      <c r="AD20" s="754"/>
      <c r="AE20" s="754"/>
      <c r="AF20" s="754"/>
      <c r="AG20" s="754"/>
      <c r="AH20" s="754" t="s">
        <v>111</v>
      </c>
      <c r="AI20" s="754"/>
      <c r="AJ20" s="754"/>
      <c r="AK20" s="754"/>
      <c r="AL20" s="754"/>
      <c r="AM20" s="755"/>
      <c r="AN20" s="65"/>
      <c r="AO20" s="40"/>
      <c r="AP20" s="748" t="str">
        <f>IF(OR(ＺＥＢプランナー公開情報!N46="",ＺＥＢプランナー公開情報!N46="-"),"","・ "&amp;ＺＥＢプランナー公開情報!N46)</f>
        <v/>
      </c>
      <c r="AQ20" s="748"/>
      <c r="AR20" s="748"/>
      <c r="AS20" s="748"/>
      <c r="AT20" s="748"/>
      <c r="AU20" s="748"/>
      <c r="AV20" s="748"/>
      <c r="AW20" s="748"/>
      <c r="AX20" s="748"/>
      <c r="AY20" s="748"/>
      <c r="AZ20" s="748"/>
      <c r="BA20" s="748"/>
      <c r="BB20" s="748"/>
      <c r="BC20" s="748"/>
      <c r="BD20" s="748"/>
      <c r="BE20" s="748"/>
      <c r="BF20" s="748"/>
      <c r="BG20" s="748"/>
      <c r="BH20" s="748"/>
      <c r="BI20" s="748"/>
      <c r="BJ20" s="748"/>
      <c r="BK20" s="748"/>
      <c r="BL20" s="748"/>
      <c r="BM20" s="748"/>
      <c r="BN20" s="748"/>
      <c r="BO20" s="748"/>
      <c r="BP20" s="748"/>
      <c r="BQ20" s="748"/>
      <c r="BR20" s="748"/>
      <c r="BS20" s="748"/>
      <c r="BT20" s="66"/>
      <c r="BU20" s="95" t="s">
        <v>108</v>
      </c>
      <c r="BV20" s="91" t="b">
        <f>IF(COUNTIF(BW20:CC20,"TRUE")=0,FALSE,TRUE)</f>
        <v>0</v>
      </c>
      <c r="BW20" s="91" t="b">
        <v>0</v>
      </c>
      <c r="BX20" s="91" t="b">
        <v>0</v>
      </c>
      <c r="BY20" s="92" t="b">
        <v>0</v>
      </c>
      <c r="BZ20" s="91" t="b">
        <v>0</v>
      </c>
      <c r="CA20" s="91" t="b">
        <v>0</v>
      </c>
      <c r="CB20" s="91" t="b">
        <v>0</v>
      </c>
      <c r="CC20" s="95"/>
      <c r="CD20" s="91" t="b">
        <v>0</v>
      </c>
      <c r="CE20" s="91" t="b">
        <v>0</v>
      </c>
    </row>
    <row r="21" spans="1:86" s="5" customFormat="1" ht="15" customHeight="1" thickBot="1">
      <c r="A21" s="828" t="s">
        <v>112</v>
      </c>
      <c r="B21" s="829"/>
      <c r="C21" s="829"/>
      <c r="D21" s="829"/>
      <c r="E21" s="829"/>
      <c r="F21" s="829" t="s">
        <v>113</v>
      </c>
      <c r="G21" s="829"/>
      <c r="H21" s="829"/>
      <c r="I21" s="829" t="s">
        <v>114</v>
      </c>
      <c r="J21" s="829"/>
      <c r="K21" s="829"/>
      <c r="L21" s="829" t="s">
        <v>115</v>
      </c>
      <c r="M21" s="829"/>
      <c r="N21" s="829"/>
      <c r="O21" s="829" t="s">
        <v>116</v>
      </c>
      <c r="P21" s="829"/>
      <c r="Q21" s="829"/>
      <c r="R21" s="829" t="s">
        <v>117</v>
      </c>
      <c r="S21" s="829"/>
      <c r="T21" s="829"/>
      <c r="U21" s="829" t="s">
        <v>118</v>
      </c>
      <c r="V21" s="829"/>
      <c r="W21" s="829"/>
      <c r="X21" s="829" t="s">
        <v>119</v>
      </c>
      <c r="Y21" s="829"/>
      <c r="Z21" s="830"/>
      <c r="AA21" s="831" t="s">
        <v>120</v>
      </c>
      <c r="AB21" s="754"/>
      <c r="AC21" s="754"/>
      <c r="AD21" s="754"/>
      <c r="AE21" s="754"/>
      <c r="AF21" s="754"/>
      <c r="AG21" s="754"/>
      <c r="AH21" s="754" t="s">
        <v>574</v>
      </c>
      <c r="AI21" s="754"/>
      <c r="AJ21" s="754"/>
      <c r="AK21" s="754"/>
      <c r="AL21" s="754"/>
      <c r="AM21" s="755"/>
      <c r="AN21" s="64"/>
      <c r="AO21" s="67"/>
      <c r="AP21" s="748" t="str">
        <f>IF(OR(ＺＥＢプランナー公開情報!N47="",ＺＥＢプランナー公開情報!N47="-"),"","・ "&amp;ＺＥＢプランナー公開情報!N47)</f>
        <v/>
      </c>
      <c r="AQ21" s="748"/>
      <c r="AR21" s="748"/>
      <c r="AS21" s="748"/>
      <c r="AT21" s="748"/>
      <c r="AU21" s="748"/>
      <c r="AV21" s="748"/>
      <c r="AW21" s="748"/>
      <c r="AX21" s="748"/>
      <c r="AY21" s="748"/>
      <c r="AZ21" s="748"/>
      <c r="BA21" s="748"/>
      <c r="BB21" s="748"/>
      <c r="BC21" s="748"/>
      <c r="BD21" s="748"/>
      <c r="BE21" s="748"/>
      <c r="BF21" s="748"/>
      <c r="BG21" s="748"/>
      <c r="BH21" s="748"/>
      <c r="BI21" s="748"/>
      <c r="BJ21" s="748"/>
      <c r="BK21" s="748"/>
      <c r="BL21" s="748"/>
      <c r="BM21" s="748"/>
      <c r="BN21" s="748"/>
      <c r="BO21" s="748"/>
      <c r="BP21" s="748"/>
      <c r="BQ21" s="748"/>
      <c r="BR21" s="748"/>
      <c r="BS21" s="748"/>
      <c r="BT21" s="68"/>
      <c r="BU21" s="95" t="s">
        <v>112</v>
      </c>
      <c r="BV21" s="91" t="b">
        <f>IF(COUNTIF(BW21:CC21,"TRUE")=0,FALSE,TRUE)</f>
        <v>0</v>
      </c>
      <c r="BW21" s="92" t="b">
        <v>0</v>
      </c>
      <c r="BX21" s="92" t="b">
        <v>0</v>
      </c>
      <c r="BY21" s="92" t="b">
        <v>0</v>
      </c>
      <c r="BZ21" s="92" t="b">
        <v>0</v>
      </c>
      <c r="CA21" s="92" t="b">
        <v>0</v>
      </c>
      <c r="CB21" s="92" t="b">
        <v>0</v>
      </c>
      <c r="CC21" s="90" t="b">
        <v>0</v>
      </c>
      <c r="CD21" s="91" t="b">
        <v>0</v>
      </c>
      <c r="CE21" s="91" t="b">
        <v>0</v>
      </c>
      <c r="CF21" s="69"/>
      <c r="CG21" s="69"/>
      <c r="CH21" s="69"/>
    </row>
    <row r="22" spans="1:86" s="6" customFormat="1" ht="15" customHeight="1" thickBot="1">
      <c r="A22" s="828" t="s">
        <v>121</v>
      </c>
      <c r="B22" s="829"/>
      <c r="C22" s="829"/>
      <c r="D22" s="829"/>
      <c r="E22" s="829"/>
      <c r="F22" s="829" t="s">
        <v>122</v>
      </c>
      <c r="G22" s="829"/>
      <c r="H22" s="829"/>
      <c r="I22" s="829" t="s">
        <v>123</v>
      </c>
      <c r="J22" s="829"/>
      <c r="K22" s="829"/>
      <c r="L22" s="829" t="s">
        <v>124</v>
      </c>
      <c r="M22" s="829"/>
      <c r="N22" s="829"/>
      <c r="O22" s="829" t="s">
        <v>125</v>
      </c>
      <c r="P22" s="829"/>
      <c r="Q22" s="829"/>
      <c r="R22" s="829"/>
      <c r="S22" s="829"/>
      <c r="T22" s="829"/>
      <c r="U22" s="829"/>
      <c r="V22" s="829"/>
      <c r="W22" s="829"/>
      <c r="X22" s="829"/>
      <c r="Y22" s="829"/>
      <c r="Z22" s="830"/>
      <c r="AA22" s="835"/>
      <c r="AB22" s="757"/>
      <c r="AC22" s="757"/>
      <c r="AD22" s="757"/>
      <c r="AE22" s="757"/>
      <c r="AF22" s="757"/>
      <c r="AG22" s="836"/>
      <c r="AH22" s="756"/>
      <c r="AI22" s="757"/>
      <c r="AJ22" s="757"/>
      <c r="AK22" s="757"/>
      <c r="AL22" s="757"/>
      <c r="AM22" s="758"/>
      <c r="AN22" s="64"/>
      <c r="AO22" s="40"/>
      <c r="AP22" s="748" t="str">
        <f>IF(OR(ＺＥＢプランナー公開情報!N48="",ＺＥＢプランナー公開情報!N48="-"),"","・ "&amp;ＺＥＢプランナー公開情報!N48)</f>
        <v/>
      </c>
      <c r="AQ22" s="748"/>
      <c r="AR22" s="748"/>
      <c r="AS22" s="748"/>
      <c r="AT22" s="748"/>
      <c r="AU22" s="748"/>
      <c r="AV22" s="748"/>
      <c r="AW22" s="748"/>
      <c r="AX22" s="748"/>
      <c r="AY22" s="748"/>
      <c r="AZ22" s="748"/>
      <c r="BA22" s="748"/>
      <c r="BB22" s="748"/>
      <c r="BC22" s="748"/>
      <c r="BD22" s="748"/>
      <c r="BE22" s="748"/>
      <c r="BF22" s="748"/>
      <c r="BG22" s="748"/>
      <c r="BH22" s="748"/>
      <c r="BI22" s="748"/>
      <c r="BJ22" s="748"/>
      <c r="BK22" s="748"/>
      <c r="BL22" s="748"/>
      <c r="BM22" s="748"/>
      <c r="BN22" s="748"/>
      <c r="BO22" s="748"/>
      <c r="BP22" s="748"/>
      <c r="BQ22" s="748"/>
      <c r="BR22" s="748"/>
      <c r="BS22" s="748"/>
      <c r="BT22" s="52"/>
      <c r="BU22" s="95" t="s">
        <v>121</v>
      </c>
      <c r="BV22" s="91" t="b">
        <f t="shared" ref="BV22:BV28" si="0">IF(COUNTIF(BW22:CC22,"TRUE")=0,FALSE,TRUE)</f>
        <v>0</v>
      </c>
      <c r="BW22" s="91" t="b">
        <v>0</v>
      </c>
      <c r="BX22" s="91" t="b">
        <v>0</v>
      </c>
      <c r="BY22" s="91" t="b">
        <v>0</v>
      </c>
      <c r="BZ22" s="91" t="b">
        <v>0</v>
      </c>
      <c r="CA22" s="95"/>
      <c r="CB22" s="95"/>
      <c r="CC22" s="95"/>
      <c r="CD22" s="91" t="b">
        <v>0</v>
      </c>
      <c r="CE22" s="95"/>
      <c r="CF22" s="43"/>
      <c r="CG22" s="43"/>
      <c r="CH22" s="43"/>
    </row>
    <row r="23" spans="1:86" ht="15" customHeight="1" thickBot="1">
      <c r="A23" s="828" t="s">
        <v>126</v>
      </c>
      <c r="B23" s="829"/>
      <c r="C23" s="829"/>
      <c r="D23" s="829"/>
      <c r="E23" s="829"/>
      <c r="F23" s="829" t="s">
        <v>127</v>
      </c>
      <c r="G23" s="829"/>
      <c r="H23" s="829"/>
      <c r="I23" s="829" t="s">
        <v>128</v>
      </c>
      <c r="J23" s="829"/>
      <c r="K23" s="829"/>
      <c r="L23" s="829" t="s">
        <v>129</v>
      </c>
      <c r="M23" s="829"/>
      <c r="N23" s="829"/>
      <c r="O23" s="829" t="s">
        <v>130</v>
      </c>
      <c r="P23" s="829"/>
      <c r="Q23" s="829"/>
      <c r="R23" s="829" t="s">
        <v>131</v>
      </c>
      <c r="S23" s="829"/>
      <c r="T23" s="829"/>
      <c r="U23" s="829"/>
      <c r="V23" s="829"/>
      <c r="W23" s="829"/>
      <c r="X23" s="829"/>
      <c r="Y23" s="829"/>
      <c r="Z23" s="830"/>
      <c r="AA23" s="832" t="s">
        <v>140</v>
      </c>
      <c r="AB23" s="833"/>
      <c r="AC23" s="833"/>
      <c r="AD23" s="833"/>
      <c r="AE23" s="833"/>
      <c r="AF23" s="833"/>
      <c r="AG23" s="833"/>
      <c r="AH23" s="833"/>
      <c r="AI23" s="833"/>
      <c r="AJ23" s="833"/>
      <c r="AK23" s="833"/>
      <c r="AL23" s="833"/>
      <c r="AM23" s="834"/>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52"/>
      <c r="BU23" s="95" t="s">
        <v>126</v>
      </c>
      <c r="BV23" s="91" t="b">
        <f t="shared" si="0"/>
        <v>0</v>
      </c>
      <c r="BW23" s="91" t="b">
        <v>0</v>
      </c>
      <c r="BX23" s="91" t="b">
        <v>0</v>
      </c>
      <c r="BY23" s="91" t="b">
        <v>0</v>
      </c>
      <c r="BZ23" s="91" t="b">
        <v>0</v>
      </c>
      <c r="CA23" s="91" t="b">
        <v>0</v>
      </c>
      <c r="CB23" s="95"/>
      <c r="CC23" s="91"/>
    </row>
    <row r="24" spans="1:86" ht="15" customHeight="1" thickBot="1">
      <c r="A24" s="828" t="s">
        <v>132</v>
      </c>
      <c r="B24" s="829"/>
      <c r="C24" s="829"/>
      <c r="D24" s="829"/>
      <c r="E24" s="829"/>
      <c r="F24" s="829" t="s">
        <v>133</v>
      </c>
      <c r="G24" s="829"/>
      <c r="H24" s="829"/>
      <c r="I24" s="829" t="s">
        <v>134</v>
      </c>
      <c r="J24" s="829"/>
      <c r="K24" s="829"/>
      <c r="L24" s="829" t="s">
        <v>135</v>
      </c>
      <c r="M24" s="829"/>
      <c r="N24" s="829"/>
      <c r="O24" s="829" t="s">
        <v>136</v>
      </c>
      <c r="P24" s="829"/>
      <c r="Q24" s="829"/>
      <c r="R24" s="829" t="s">
        <v>137</v>
      </c>
      <c r="S24" s="829"/>
      <c r="T24" s="829"/>
      <c r="U24" s="829" t="s">
        <v>138</v>
      </c>
      <c r="V24" s="829"/>
      <c r="W24" s="829"/>
      <c r="X24" s="829" t="s">
        <v>139</v>
      </c>
      <c r="Y24" s="829"/>
      <c r="Z24" s="830"/>
      <c r="AA24" s="70"/>
      <c r="AB24" s="71"/>
      <c r="AC24" s="71"/>
      <c r="AD24" s="71"/>
      <c r="AE24" s="71"/>
      <c r="AF24" s="71"/>
      <c r="AG24" s="71"/>
      <c r="AH24" s="71"/>
      <c r="AI24" s="71"/>
      <c r="AJ24" s="71"/>
      <c r="AK24" s="71"/>
      <c r="AL24" s="71"/>
      <c r="AM24" s="72"/>
      <c r="AN24" s="35"/>
      <c r="AO24" s="35"/>
      <c r="AP24" s="61"/>
      <c r="AQ24" s="61" t="s">
        <v>99</v>
      </c>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52"/>
      <c r="BU24" s="95" t="s">
        <v>132</v>
      </c>
      <c r="BV24" s="91" t="b">
        <f t="shared" si="0"/>
        <v>0</v>
      </c>
      <c r="BW24" s="91" t="b">
        <v>0</v>
      </c>
      <c r="BX24" s="91" t="b">
        <v>0</v>
      </c>
      <c r="BY24" s="91" t="b">
        <v>0</v>
      </c>
      <c r="BZ24" s="92" t="b">
        <v>0</v>
      </c>
      <c r="CA24" s="91" t="b">
        <v>0</v>
      </c>
      <c r="CB24" s="91" t="b">
        <v>0</v>
      </c>
      <c r="CC24" s="93" t="b">
        <v>0</v>
      </c>
      <c r="CD24" s="93">
        <v>1</v>
      </c>
      <c r="CE24" s="73"/>
    </row>
    <row r="25" spans="1:86" ht="15" customHeight="1" thickBot="1">
      <c r="A25" s="828" t="s">
        <v>141</v>
      </c>
      <c r="B25" s="829"/>
      <c r="C25" s="829"/>
      <c r="D25" s="829"/>
      <c r="E25" s="829"/>
      <c r="F25" s="829" t="s">
        <v>142</v>
      </c>
      <c r="G25" s="829"/>
      <c r="H25" s="829"/>
      <c r="I25" s="829" t="s">
        <v>143</v>
      </c>
      <c r="J25" s="829"/>
      <c r="K25" s="829"/>
      <c r="L25" s="829" t="s">
        <v>144</v>
      </c>
      <c r="M25" s="829"/>
      <c r="N25" s="829"/>
      <c r="O25" s="829" t="s">
        <v>145</v>
      </c>
      <c r="P25" s="829"/>
      <c r="Q25" s="829"/>
      <c r="R25" s="829" t="s">
        <v>146</v>
      </c>
      <c r="S25" s="829"/>
      <c r="T25" s="829"/>
      <c r="U25" s="829"/>
      <c r="V25" s="829"/>
      <c r="W25" s="829"/>
      <c r="X25" s="829"/>
      <c r="Y25" s="829"/>
      <c r="Z25" s="830"/>
      <c r="AA25" s="762" t="str">
        <f>IF(CD24=2,"延床面積","")</f>
        <v/>
      </c>
      <c r="AB25" s="763"/>
      <c r="AC25" s="763"/>
      <c r="AD25" s="763"/>
      <c r="AE25" s="763"/>
      <c r="AF25" s="763"/>
      <c r="AG25" s="763"/>
      <c r="AH25" s="763"/>
      <c r="AI25" s="763"/>
      <c r="AJ25" s="763"/>
      <c r="AK25" s="763"/>
      <c r="AL25" s="763"/>
      <c r="AM25" s="764"/>
      <c r="AN25" s="35"/>
      <c r="AO25" s="35"/>
      <c r="AP25" s="748" t="str">
        <f>IF(OR(ＺＥＢプランナー公開情報!N49="",ＺＥＢプランナー公開情報!N49="-"),"","・ "&amp;ＺＥＢプランナー公開情報!N49)</f>
        <v/>
      </c>
      <c r="AQ25" s="748"/>
      <c r="AR25" s="748"/>
      <c r="AS25" s="748"/>
      <c r="AT25" s="748"/>
      <c r="AU25" s="748"/>
      <c r="AV25" s="748"/>
      <c r="AW25" s="748"/>
      <c r="AX25" s="748"/>
      <c r="AY25" s="748"/>
      <c r="AZ25" s="748"/>
      <c r="BA25" s="748"/>
      <c r="BB25" s="748"/>
      <c r="BC25" s="748"/>
      <c r="BD25" s="748"/>
      <c r="BE25" s="748"/>
      <c r="BF25" s="748"/>
      <c r="BG25" s="748"/>
      <c r="BH25" s="748"/>
      <c r="BI25" s="748"/>
      <c r="BJ25" s="748"/>
      <c r="BK25" s="748"/>
      <c r="BL25" s="748"/>
      <c r="BM25" s="748"/>
      <c r="BN25" s="748"/>
      <c r="BO25" s="748"/>
      <c r="BP25" s="748"/>
      <c r="BQ25" s="748"/>
      <c r="BR25" s="748"/>
      <c r="BS25" s="748"/>
      <c r="BU25" s="95" t="s">
        <v>141</v>
      </c>
      <c r="BV25" s="91" t="b">
        <f t="shared" si="0"/>
        <v>0</v>
      </c>
      <c r="BW25" s="91" t="b">
        <v>0</v>
      </c>
      <c r="BX25" s="91" t="b">
        <v>0</v>
      </c>
      <c r="BY25" s="91" t="b">
        <v>0</v>
      </c>
      <c r="BZ25" s="92" t="b">
        <v>0</v>
      </c>
      <c r="CA25" s="91" t="b">
        <v>0</v>
      </c>
      <c r="CB25" s="95"/>
      <c r="CC25" s="95"/>
      <c r="CE25" s="73"/>
      <c r="CF25" s="73"/>
    </row>
    <row r="26" spans="1:86" ht="15" customHeight="1" thickBot="1">
      <c r="A26" s="828" t="s">
        <v>147</v>
      </c>
      <c r="B26" s="829"/>
      <c r="C26" s="829"/>
      <c r="D26" s="829"/>
      <c r="E26" s="829"/>
      <c r="F26" s="829" t="s">
        <v>148</v>
      </c>
      <c r="G26" s="829"/>
      <c r="H26" s="829"/>
      <c r="I26" s="829" t="s">
        <v>149</v>
      </c>
      <c r="J26" s="829"/>
      <c r="K26" s="829"/>
      <c r="L26" s="829" t="s">
        <v>150</v>
      </c>
      <c r="M26" s="829"/>
      <c r="N26" s="829"/>
      <c r="O26" s="829" t="s">
        <v>151</v>
      </c>
      <c r="P26" s="829"/>
      <c r="Q26" s="829"/>
      <c r="R26" s="829"/>
      <c r="S26" s="829"/>
      <c r="T26" s="829"/>
      <c r="U26" s="829"/>
      <c r="V26" s="829"/>
      <c r="W26" s="829"/>
      <c r="X26" s="829"/>
      <c r="Y26" s="829"/>
      <c r="Z26" s="830"/>
      <c r="AA26" s="759" t="str">
        <f>IF(CD24=1,ＺＥＢプランナー公開情報!P41,ＺＥＢプランナー公開情報!U42)</f>
        <v>規模を問わず対応可能</v>
      </c>
      <c r="AB26" s="760"/>
      <c r="AC26" s="760"/>
      <c r="AD26" s="760"/>
      <c r="AE26" s="760"/>
      <c r="AF26" s="760"/>
      <c r="AG26" s="760"/>
      <c r="AH26" s="760"/>
      <c r="AI26" s="760"/>
      <c r="AJ26" s="760"/>
      <c r="AK26" s="760"/>
      <c r="AL26" s="760"/>
      <c r="AM26" s="761"/>
      <c r="AN26" s="35"/>
      <c r="AO26" s="35"/>
      <c r="AP26" s="748" t="str">
        <f>IF(OR(ＺＥＢプランナー公開情報!N50="",ＺＥＢプランナー公開情報!N50="-"),"","・ "&amp;ＺＥＢプランナー公開情報!N50)</f>
        <v/>
      </c>
      <c r="AQ26" s="748"/>
      <c r="AR26" s="748"/>
      <c r="AS26" s="748"/>
      <c r="AT26" s="748"/>
      <c r="AU26" s="748"/>
      <c r="AV26" s="748"/>
      <c r="AW26" s="748"/>
      <c r="AX26" s="748"/>
      <c r="AY26" s="748"/>
      <c r="AZ26" s="748"/>
      <c r="BA26" s="748"/>
      <c r="BB26" s="748"/>
      <c r="BC26" s="748"/>
      <c r="BD26" s="748"/>
      <c r="BE26" s="748"/>
      <c r="BF26" s="748"/>
      <c r="BG26" s="748"/>
      <c r="BH26" s="748"/>
      <c r="BI26" s="748"/>
      <c r="BJ26" s="748"/>
      <c r="BK26" s="748"/>
      <c r="BL26" s="748"/>
      <c r="BM26" s="748"/>
      <c r="BN26" s="748"/>
      <c r="BO26" s="748"/>
      <c r="BP26" s="748"/>
      <c r="BQ26" s="748"/>
      <c r="BR26" s="748"/>
      <c r="BS26" s="748"/>
      <c r="BU26" s="95" t="s">
        <v>147</v>
      </c>
      <c r="BV26" s="91" t="b">
        <f>IF(COUNTIF(BW26:CC26,"TRUE")=0,FALSE,TRUE)</f>
        <v>0</v>
      </c>
      <c r="BW26" s="91" t="b">
        <v>0</v>
      </c>
      <c r="BX26" s="91" t="b">
        <v>0</v>
      </c>
      <c r="BY26" s="91" t="b">
        <v>0</v>
      </c>
      <c r="BZ26" s="92" t="b">
        <v>0</v>
      </c>
      <c r="CA26" s="95"/>
      <c r="CB26" s="95"/>
      <c r="CC26" s="95"/>
    </row>
    <row r="27" spans="1:86" ht="15" customHeight="1" thickBot="1">
      <c r="A27" s="828" t="s">
        <v>152</v>
      </c>
      <c r="B27" s="829"/>
      <c r="C27" s="829"/>
      <c r="D27" s="829"/>
      <c r="E27" s="829"/>
      <c r="F27" s="829" t="s">
        <v>153</v>
      </c>
      <c r="G27" s="829"/>
      <c r="H27" s="829"/>
      <c r="I27" s="829" t="s">
        <v>154</v>
      </c>
      <c r="J27" s="829"/>
      <c r="K27" s="829"/>
      <c r="L27" s="829" t="s">
        <v>155</v>
      </c>
      <c r="M27" s="829"/>
      <c r="N27" s="829"/>
      <c r="O27" s="829" t="s">
        <v>156</v>
      </c>
      <c r="P27" s="829"/>
      <c r="Q27" s="829"/>
      <c r="R27" s="829" t="s">
        <v>157</v>
      </c>
      <c r="S27" s="829"/>
      <c r="T27" s="829"/>
      <c r="U27" s="829" t="s">
        <v>158</v>
      </c>
      <c r="V27" s="829"/>
      <c r="W27" s="829"/>
      <c r="X27" s="829" t="s">
        <v>159</v>
      </c>
      <c r="Y27" s="829"/>
      <c r="Z27" s="830"/>
      <c r="AA27" s="74"/>
      <c r="AB27" s="75"/>
      <c r="AC27" s="75"/>
      <c r="AD27" s="75"/>
      <c r="AE27" s="75"/>
      <c r="AF27" s="75"/>
      <c r="AG27" s="75"/>
      <c r="AH27" s="75"/>
      <c r="AI27" s="75"/>
      <c r="AJ27" s="75"/>
      <c r="AK27" s="75"/>
      <c r="AL27" s="75"/>
      <c r="AM27" s="76"/>
      <c r="AN27" s="35"/>
      <c r="AO27" s="35"/>
      <c r="AP27" s="748" t="str">
        <f>IF(OR(ＺＥＢプランナー公開情報!N51="",ＺＥＢプランナー公開情報!N51="-"),"","・ "&amp;ＺＥＢプランナー公開情報!N51)</f>
        <v/>
      </c>
      <c r="AQ27" s="748"/>
      <c r="AR27" s="748"/>
      <c r="AS27" s="748"/>
      <c r="AT27" s="748"/>
      <c r="AU27" s="748"/>
      <c r="AV27" s="748"/>
      <c r="AW27" s="748"/>
      <c r="AX27" s="748"/>
      <c r="AY27" s="748"/>
      <c r="AZ27" s="748"/>
      <c r="BA27" s="748"/>
      <c r="BB27" s="748"/>
      <c r="BC27" s="748"/>
      <c r="BD27" s="748"/>
      <c r="BE27" s="748"/>
      <c r="BF27" s="748"/>
      <c r="BG27" s="748"/>
      <c r="BH27" s="748"/>
      <c r="BI27" s="748"/>
      <c r="BJ27" s="748"/>
      <c r="BK27" s="748"/>
      <c r="BL27" s="748"/>
      <c r="BM27" s="748"/>
      <c r="BN27" s="748"/>
      <c r="BO27" s="748"/>
      <c r="BP27" s="748"/>
      <c r="BQ27" s="748"/>
      <c r="BR27" s="748"/>
      <c r="BS27" s="748"/>
      <c r="BU27" s="95" t="s">
        <v>152</v>
      </c>
      <c r="BV27" s="91" t="b">
        <f t="shared" si="0"/>
        <v>0</v>
      </c>
      <c r="BW27" s="92" t="b">
        <v>0</v>
      </c>
      <c r="BX27" s="91" t="b">
        <v>0</v>
      </c>
      <c r="BY27" s="91" t="b">
        <v>0</v>
      </c>
      <c r="BZ27" s="91" t="b">
        <v>0</v>
      </c>
      <c r="CA27" s="91" t="b">
        <v>0</v>
      </c>
      <c r="CB27" s="91" t="b">
        <v>0</v>
      </c>
      <c r="CC27" s="93" t="b">
        <v>0</v>
      </c>
    </row>
    <row r="28" spans="1:86" ht="15" customHeight="1" thickBot="1">
      <c r="A28" s="837" t="s">
        <v>160</v>
      </c>
      <c r="B28" s="838"/>
      <c r="C28" s="838"/>
      <c r="D28" s="838"/>
      <c r="E28" s="838"/>
      <c r="F28" s="838" t="s">
        <v>225</v>
      </c>
      <c r="G28" s="838"/>
      <c r="H28" s="838"/>
      <c r="I28" s="838"/>
      <c r="J28" s="838"/>
      <c r="K28" s="838"/>
      <c r="L28" s="838"/>
      <c r="M28" s="838"/>
      <c r="N28" s="838"/>
      <c r="O28" s="838"/>
      <c r="P28" s="838"/>
      <c r="Q28" s="838"/>
      <c r="R28" s="838"/>
      <c r="S28" s="838"/>
      <c r="T28" s="838"/>
      <c r="U28" s="838"/>
      <c r="V28" s="838"/>
      <c r="W28" s="838"/>
      <c r="X28" s="838"/>
      <c r="Y28" s="838"/>
      <c r="Z28" s="847"/>
      <c r="AA28" s="77"/>
      <c r="AB28" s="78"/>
      <c r="AC28" s="78"/>
      <c r="AD28" s="78"/>
      <c r="AE28" s="78"/>
      <c r="AF28" s="78"/>
      <c r="AG28" s="78"/>
      <c r="AH28" s="78"/>
      <c r="AI28" s="78"/>
      <c r="AJ28" s="78"/>
      <c r="AK28" s="78"/>
      <c r="AL28" s="78"/>
      <c r="AM28" s="79"/>
      <c r="AN28" s="35"/>
      <c r="AO28" s="35"/>
      <c r="AP28" s="748" t="str">
        <f>IF(OR(ＺＥＢプランナー公開情報!N52="",ＺＥＢプランナー公開情報!N52="-"),"","・ "&amp;ＺＥＢプランナー公開情報!N52)</f>
        <v/>
      </c>
      <c r="AQ28" s="748"/>
      <c r="AR28" s="748"/>
      <c r="AS28" s="748"/>
      <c r="AT28" s="748"/>
      <c r="AU28" s="748"/>
      <c r="AV28" s="748"/>
      <c r="AW28" s="748"/>
      <c r="AX28" s="748"/>
      <c r="AY28" s="748"/>
      <c r="AZ28" s="748"/>
      <c r="BA28" s="748"/>
      <c r="BB28" s="748"/>
      <c r="BC28" s="748"/>
      <c r="BD28" s="748"/>
      <c r="BE28" s="748"/>
      <c r="BF28" s="748"/>
      <c r="BG28" s="748"/>
      <c r="BH28" s="748"/>
      <c r="BI28" s="748"/>
      <c r="BJ28" s="748"/>
      <c r="BK28" s="748"/>
      <c r="BL28" s="748"/>
      <c r="BM28" s="748"/>
      <c r="BN28" s="748"/>
      <c r="BO28" s="748"/>
      <c r="BP28" s="748"/>
      <c r="BQ28" s="748"/>
      <c r="BR28" s="748"/>
      <c r="BS28" s="748"/>
      <c r="BT28" s="80"/>
      <c r="BU28" s="95" t="s">
        <v>160</v>
      </c>
      <c r="BV28" s="91" t="b">
        <f t="shared" si="0"/>
        <v>0</v>
      </c>
      <c r="BW28" s="92" t="b">
        <v>0</v>
      </c>
      <c r="BX28" s="95"/>
      <c r="BY28" s="95"/>
      <c r="BZ28" s="95"/>
      <c r="CA28" s="95"/>
      <c r="CB28" s="95"/>
      <c r="CC28" s="95"/>
      <c r="CD28" s="63"/>
    </row>
    <row r="29" spans="1:86" s="6" customFormat="1" ht="7.5" customHeight="1">
      <c r="A29" s="40"/>
      <c r="B29" s="40"/>
      <c r="C29" s="40"/>
      <c r="D29" s="40"/>
      <c r="E29" s="40"/>
      <c r="F29" s="40"/>
      <c r="G29" s="40"/>
      <c r="H29" s="40"/>
      <c r="I29" s="81"/>
      <c r="J29" s="81"/>
      <c r="K29" s="81"/>
      <c r="L29" s="81"/>
      <c r="M29" s="81"/>
      <c r="N29" s="81"/>
      <c r="O29" s="81"/>
      <c r="P29" s="81"/>
      <c r="Q29" s="81"/>
      <c r="R29" s="81"/>
      <c r="S29" s="81"/>
      <c r="T29" s="81"/>
      <c r="U29" s="81"/>
      <c r="V29" s="81"/>
      <c r="W29" s="81"/>
      <c r="X29" s="81"/>
      <c r="Y29" s="81"/>
      <c r="Z29" s="81"/>
      <c r="AA29" s="82"/>
      <c r="AB29" s="82"/>
      <c r="AC29" s="82"/>
      <c r="AD29" s="82"/>
      <c r="AE29" s="82"/>
      <c r="AF29" s="82"/>
      <c r="AG29" s="82"/>
      <c r="AH29" s="82"/>
      <c r="AI29" s="82"/>
      <c r="AJ29" s="82"/>
      <c r="AK29" s="82"/>
      <c r="AL29" s="82"/>
      <c r="AM29" s="82"/>
      <c r="AN29" s="82"/>
      <c r="AO29" s="51"/>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83"/>
      <c r="BU29" s="80"/>
      <c r="BV29" s="63"/>
      <c r="BW29" s="63"/>
      <c r="BX29" s="63"/>
      <c r="BY29" s="63"/>
      <c r="BZ29" s="63"/>
      <c r="CA29" s="63"/>
      <c r="CB29" s="63"/>
      <c r="CC29" s="63"/>
      <c r="CD29" s="63"/>
      <c r="CE29" s="43"/>
      <c r="CF29" s="43"/>
      <c r="CG29" s="43"/>
      <c r="CH29" s="43"/>
    </row>
    <row r="30" spans="1:86" s="7" customFormat="1" ht="16.5" customHeight="1">
      <c r="A30" s="36" t="s">
        <v>209</v>
      </c>
      <c r="B30" s="37"/>
      <c r="C30" s="37"/>
      <c r="D30" s="37"/>
      <c r="E30" s="37"/>
      <c r="F30" s="37"/>
      <c r="G30" s="37"/>
      <c r="H30" s="37"/>
      <c r="I30" s="37"/>
      <c r="J30" s="48"/>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84"/>
      <c r="AP30" s="84"/>
      <c r="AQ30" s="84"/>
      <c r="AR30" s="84"/>
      <c r="AS30" s="84"/>
      <c r="AT30" s="84"/>
      <c r="AU30" s="84"/>
      <c r="AV30" s="84"/>
      <c r="AW30" s="84"/>
      <c r="AX30" s="84"/>
      <c r="AY30" s="84"/>
      <c r="AZ30" s="84"/>
      <c r="BA30" s="84"/>
      <c r="BB30" s="84"/>
      <c r="BC30" s="84"/>
      <c r="BD30" s="84"/>
      <c r="BE30" s="84"/>
      <c r="BF30" s="84"/>
      <c r="BG30" s="85"/>
      <c r="BH30" s="85"/>
      <c r="BI30" s="85"/>
      <c r="BJ30" s="85"/>
      <c r="BK30" s="85"/>
      <c r="BL30" s="85"/>
      <c r="BM30" s="85"/>
      <c r="BN30" s="47"/>
      <c r="BO30" s="47"/>
      <c r="BP30" s="47"/>
      <c r="BQ30" s="47"/>
      <c r="BR30" s="47"/>
      <c r="BS30" s="47"/>
      <c r="BT30" s="83"/>
      <c r="BU30" s="80"/>
      <c r="BV30" s="63"/>
      <c r="BW30" s="63"/>
      <c r="BX30" s="63"/>
      <c r="BY30" s="63"/>
      <c r="BZ30" s="63"/>
      <c r="CA30" s="63"/>
      <c r="CB30" s="63"/>
      <c r="CC30" s="63"/>
      <c r="CD30" s="63"/>
      <c r="CE30" s="80"/>
      <c r="CF30" s="80"/>
      <c r="CG30" s="80"/>
      <c r="CH30" s="80"/>
    </row>
    <row r="31" spans="1:86" s="7" customFormat="1" ht="18.75" customHeight="1">
      <c r="A31" s="776"/>
      <c r="B31" s="777"/>
      <c r="C31" s="841" t="s">
        <v>73</v>
      </c>
      <c r="D31" s="842"/>
      <c r="E31" s="842"/>
      <c r="F31" s="842"/>
      <c r="G31" s="842"/>
      <c r="H31" s="842"/>
      <c r="I31" s="842"/>
      <c r="J31" s="842"/>
      <c r="K31" s="842"/>
      <c r="L31" s="842"/>
      <c r="M31" s="842"/>
      <c r="N31" s="842"/>
      <c r="O31" s="842"/>
      <c r="P31" s="842"/>
      <c r="Q31" s="842"/>
      <c r="R31" s="842"/>
      <c r="S31" s="842"/>
      <c r="T31" s="842"/>
      <c r="U31" s="842"/>
      <c r="V31" s="842"/>
      <c r="W31" s="842"/>
      <c r="X31" s="842"/>
      <c r="Y31" s="843"/>
      <c r="Z31" s="839" t="s">
        <v>101</v>
      </c>
      <c r="AA31" s="783"/>
      <c r="AB31" s="783"/>
      <c r="AC31" s="840"/>
      <c r="AD31" s="848" t="s">
        <v>577</v>
      </c>
      <c r="AE31" s="849"/>
      <c r="AF31" s="849"/>
      <c r="AG31" s="849"/>
      <c r="AH31" s="850"/>
      <c r="AI31" s="777" t="s">
        <v>74</v>
      </c>
      <c r="AJ31" s="777"/>
      <c r="AK31" s="777"/>
      <c r="AL31" s="777"/>
      <c r="AM31" s="777"/>
      <c r="AN31" s="777"/>
      <c r="AO31" s="777" t="s">
        <v>75</v>
      </c>
      <c r="AP31" s="777"/>
      <c r="AQ31" s="777"/>
      <c r="AR31" s="777"/>
      <c r="AS31" s="777"/>
      <c r="AT31" s="777"/>
      <c r="AU31" s="777" t="s">
        <v>76</v>
      </c>
      <c r="AV31" s="777"/>
      <c r="AW31" s="777"/>
      <c r="AX31" s="777" t="s">
        <v>77</v>
      </c>
      <c r="AY31" s="777"/>
      <c r="AZ31" s="777"/>
      <c r="BA31" s="777"/>
      <c r="BB31" s="777" t="s">
        <v>78</v>
      </c>
      <c r="BC31" s="777"/>
      <c r="BD31" s="777"/>
      <c r="BE31" s="777"/>
      <c r="BF31" s="777"/>
      <c r="BG31" s="777"/>
      <c r="BH31" s="777"/>
      <c r="BI31" s="777"/>
      <c r="BJ31" s="777"/>
      <c r="BK31" s="777"/>
      <c r="BL31" s="777"/>
      <c r="BM31" s="777"/>
      <c r="BN31" s="777" t="s">
        <v>332</v>
      </c>
      <c r="BO31" s="777"/>
      <c r="BP31" s="777"/>
      <c r="BQ31" s="777"/>
      <c r="BR31" s="777"/>
      <c r="BS31" s="778"/>
      <c r="BT31" s="83"/>
      <c r="BU31" s="80"/>
      <c r="BV31" s="63"/>
      <c r="BW31" s="63"/>
      <c r="BX31" s="63"/>
      <c r="BY31" s="63"/>
      <c r="BZ31" s="63"/>
      <c r="CA31" s="63"/>
      <c r="CB31" s="63"/>
      <c r="CC31" s="63"/>
      <c r="CD31" s="63"/>
      <c r="CE31" s="80"/>
      <c r="CF31" s="80"/>
      <c r="CG31" s="80"/>
      <c r="CH31" s="80"/>
    </row>
    <row r="32" spans="1:86" s="7" customFormat="1" ht="18.75" customHeight="1">
      <c r="A32" s="808"/>
      <c r="B32" s="809"/>
      <c r="C32" s="844"/>
      <c r="D32" s="845"/>
      <c r="E32" s="845"/>
      <c r="F32" s="845"/>
      <c r="G32" s="845"/>
      <c r="H32" s="845"/>
      <c r="I32" s="845"/>
      <c r="J32" s="845"/>
      <c r="K32" s="845"/>
      <c r="L32" s="845"/>
      <c r="M32" s="845"/>
      <c r="N32" s="845"/>
      <c r="O32" s="845"/>
      <c r="P32" s="845"/>
      <c r="Q32" s="845"/>
      <c r="R32" s="845"/>
      <c r="S32" s="845"/>
      <c r="T32" s="845"/>
      <c r="U32" s="845"/>
      <c r="V32" s="845"/>
      <c r="W32" s="845"/>
      <c r="X32" s="845"/>
      <c r="Y32" s="846"/>
      <c r="Z32" s="839"/>
      <c r="AA32" s="783"/>
      <c r="AB32" s="783"/>
      <c r="AC32" s="840"/>
      <c r="AD32" s="848"/>
      <c r="AE32" s="849"/>
      <c r="AF32" s="849"/>
      <c r="AG32" s="849"/>
      <c r="AH32" s="850"/>
      <c r="AI32" s="809"/>
      <c r="AJ32" s="809"/>
      <c r="AK32" s="809"/>
      <c r="AL32" s="809"/>
      <c r="AM32" s="809"/>
      <c r="AN32" s="809"/>
      <c r="AO32" s="809"/>
      <c r="AP32" s="809"/>
      <c r="AQ32" s="809"/>
      <c r="AR32" s="809"/>
      <c r="AS32" s="809"/>
      <c r="AT32" s="809"/>
      <c r="AU32" s="809"/>
      <c r="AV32" s="809"/>
      <c r="AW32" s="809"/>
      <c r="AX32" s="809"/>
      <c r="AY32" s="809"/>
      <c r="AZ32" s="809"/>
      <c r="BA32" s="809"/>
      <c r="BB32" s="809" t="s">
        <v>79</v>
      </c>
      <c r="BC32" s="809"/>
      <c r="BD32" s="809"/>
      <c r="BE32" s="809"/>
      <c r="BF32" s="809"/>
      <c r="BG32" s="809"/>
      <c r="BH32" s="809" t="s">
        <v>80</v>
      </c>
      <c r="BI32" s="809"/>
      <c r="BJ32" s="809"/>
      <c r="BK32" s="809"/>
      <c r="BL32" s="809"/>
      <c r="BM32" s="809"/>
      <c r="BN32" s="809"/>
      <c r="BO32" s="809"/>
      <c r="BP32" s="809"/>
      <c r="BQ32" s="809"/>
      <c r="BR32" s="809"/>
      <c r="BS32" s="810"/>
      <c r="BT32" s="83"/>
      <c r="BU32" s="80"/>
      <c r="BV32" s="63"/>
      <c r="BW32" s="63"/>
      <c r="BX32" s="63"/>
      <c r="BY32" s="63"/>
      <c r="BZ32" s="63"/>
      <c r="CA32" s="63"/>
      <c r="CB32" s="63"/>
      <c r="CC32" s="63"/>
      <c r="CD32" s="63"/>
      <c r="CE32" s="80"/>
      <c r="CF32" s="80"/>
      <c r="CG32" s="80"/>
      <c r="CH32" s="80"/>
    </row>
    <row r="33" spans="1:86" s="7" customFormat="1" ht="17.25" customHeight="1">
      <c r="A33" s="868">
        <v>1</v>
      </c>
      <c r="B33" s="869"/>
      <c r="C33" s="873" t="str">
        <f>IF(ＺＥＢプランナー公開情報!C80="","",ＺＥＢプランナー公開情報!C80)</f>
        <v/>
      </c>
      <c r="D33" s="874"/>
      <c r="E33" s="874"/>
      <c r="F33" s="874"/>
      <c r="G33" s="874"/>
      <c r="H33" s="874"/>
      <c r="I33" s="874"/>
      <c r="J33" s="874"/>
      <c r="K33" s="874"/>
      <c r="L33" s="874"/>
      <c r="M33" s="874"/>
      <c r="N33" s="874"/>
      <c r="O33" s="874"/>
      <c r="P33" s="874"/>
      <c r="Q33" s="874"/>
      <c r="R33" s="874"/>
      <c r="S33" s="874"/>
      <c r="T33" s="874"/>
      <c r="U33" s="874"/>
      <c r="V33" s="874"/>
      <c r="W33" s="874"/>
      <c r="X33" s="874"/>
      <c r="Y33" s="875"/>
      <c r="Z33" s="870" t="str">
        <f>IF(ＺＥＢプランナー公開情報!AF80="--選択--","",ＺＥＢプランナー公開情報!AF80)</f>
        <v/>
      </c>
      <c r="AA33" s="871"/>
      <c r="AB33" s="871"/>
      <c r="AC33" s="872"/>
      <c r="AD33" s="870" t="str">
        <f>IF(ＺＥＢプランナー公開情報!AK80="--選択--","",ＺＥＢプランナー公開情報!AK80)</f>
        <v/>
      </c>
      <c r="AE33" s="871"/>
      <c r="AF33" s="871"/>
      <c r="AG33" s="871"/>
      <c r="AH33" s="872"/>
      <c r="AI33" s="858" t="str">
        <f>IF(ＺＥＢプランナー公開情報!AQ80="--選択--","",ＺＥＢプランナー公開情報!AQ80)</f>
        <v/>
      </c>
      <c r="AJ33" s="858"/>
      <c r="AK33" s="858"/>
      <c r="AL33" s="858"/>
      <c r="AM33" s="858"/>
      <c r="AN33" s="858"/>
      <c r="AO33" s="862" t="str">
        <f>IF(ＺＥＢプランナー公開情報!AW80="","",ＺＥＢプランナー公開情報!AW80)</f>
        <v/>
      </c>
      <c r="AP33" s="862"/>
      <c r="AQ33" s="862"/>
      <c r="AR33" s="862"/>
      <c r="AS33" s="862"/>
      <c r="AT33" s="862"/>
      <c r="AU33" s="857" t="str">
        <f>IF(ＺＥＢプランナー公開情報!BC80="","",ＺＥＢプランナー公開情報!BC80)</f>
        <v/>
      </c>
      <c r="AV33" s="857"/>
      <c r="AW33" s="857"/>
      <c r="AX33" s="858" t="str">
        <f>IF(ＺＥＢプランナー公開情報!BG80="","",ＺＥＢプランナー公開情報!BG80)</f>
        <v/>
      </c>
      <c r="AY33" s="858"/>
      <c r="AZ33" s="858"/>
      <c r="BA33" s="858"/>
      <c r="BB33" s="859" t="str">
        <f>IF(ＺＥＢプランナー公開情報!BK80="","",ＺＥＢプランナー公開情報!BK80)</f>
        <v/>
      </c>
      <c r="BC33" s="859"/>
      <c r="BD33" s="859"/>
      <c r="BE33" s="859"/>
      <c r="BF33" s="859"/>
      <c r="BG33" s="859"/>
      <c r="BH33" s="859" t="str">
        <f>IF(ＺＥＢプランナー公開情報!BQ80="","",ＺＥＢプランナー公開情報!BQ80)</f>
        <v/>
      </c>
      <c r="BI33" s="859"/>
      <c r="BJ33" s="859"/>
      <c r="BK33" s="859"/>
      <c r="BL33" s="859"/>
      <c r="BM33" s="859"/>
      <c r="BN33" s="860" t="str">
        <f>IF(OR(ＺＥＢプランナー公開情報!BW80="--選択--",ＺＥＢプランナー公開情報!BW80=""),"",ＺＥＢプランナー公開情報!BW80)</f>
        <v/>
      </c>
      <c r="BO33" s="860"/>
      <c r="BP33" s="860"/>
      <c r="BQ33" s="860"/>
      <c r="BR33" s="860"/>
      <c r="BS33" s="861"/>
      <c r="BT33" s="83"/>
      <c r="BU33" s="80"/>
      <c r="BV33" s="63"/>
      <c r="BW33" s="63"/>
      <c r="BX33" s="63"/>
      <c r="BY33" s="63"/>
      <c r="BZ33" s="63"/>
      <c r="CA33" s="63"/>
      <c r="CB33" s="63"/>
      <c r="CC33" s="63"/>
      <c r="CD33" s="63"/>
      <c r="CE33" s="80"/>
      <c r="CF33" s="80"/>
      <c r="CG33" s="80"/>
      <c r="CH33" s="80"/>
    </row>
    <row r="34" spans="1:86" s="7" customFormat="1" ht="17.25" customHeight="1">
      <c r="A34" s="863">
        <v>2</v>
      </c>
      <c r="B34" s="864"/>
      <c r="C34" s="876" t="str">
        <f>IF(ＺＥＢプランナー公開情報!C81="","",ＺＥＢプランナー公開情報!C81)</f>
        <v/>
      </c>
      <c r="D34" s="877"/>
      <c r="E34" s="877"/>
      <c r="F34" s="877"/>
      <c r="G34" s="877"/>
      <c r="H34" s="877"/>
      <c r="I34" s="877"/>
      <c r="J34" s="877"/>
      <c r="K34" s="877"/>
      <c r="L34" s="877"/>
      <c r="M34" s="877"/>
      <c r="N34" s="877"/>
      <c r="O34" s="877"/>
      <c r="P34" s="877"/>
      <c r="Q34" s="877"/>
      <c r="R34" s="877"/>
      <c r="S34" s="877"/>
      <c r="T34" s="877"/>
      <c r="U34" s="877"/>
      <c r="V34" s="877"/>
      <c r="W34" s="877"/>
      <c r="X34" s="877"/>
      <c r="Y34" s="878"/>
      <c r="Z34" s="865" t="str">
        <f>IF(ＺＥＢプランナー公開情報!AF81="--選択--","",ＺＥＢプランナー公開情報!AF81)</f>
        <v/>
      </c>
      <c r="AA34" s="866"/>
      <c r="AB34" s="866"/>
      <c r="AC34" s="867"/>
      <c r="AD34" s="865" t="str">
        <f>IF(ＺＥＢプランナー公開情報!AK81="--選択--","",ＺＥＢプランナー公開情報!AK81)</f>
        <v/>
      </c>
      <c r="AE34" s="866"/>
      <c r="AF34" s="866"/>
      <c r="AG34" s="866"/>
      <c r="AH34" s="867"/>
      <c r="AI34" s="865" t="str">
        <f>IF(ＺＥＢプランナー公開情報!AQ81="--選択--","",ＺＥＢプランナー公開情報!AQ81)</f>
        <v/>
      </c>
      <c r="AJ34" s="866"/>
      <c r="AK34" s="866"/>
      <c r="AL34" s="866"/>
      <c r="AM34" s="866"/>
      <c r="AN34" s="867"/>
      <c r="AO34" s="881" t="str">
        <f>IF(ＺＥＢプランナー公開情報!AW81="","",ＺＥＢプランナー公開情報!AW81)</f>
        <v/>
      </c>
      <c r="AP34" s="882"/>
      <c r="AQ34" s="882"/>
      <c r="AR34" s="882"/>
      <c r="AS34" s="882"/>
      <c r="AT34" s="883"/>
      <c r="AU34" s="884" t="str">
        <f>IF(ＺＥＢプランナー公開情報!BC81="","",ＺＥＢプランナー公開情報!BC81)</f>
        <v/>
      </c>
      <c r="AV34" s="885"/>
      <c r="AW34" s="886"/>
      <c r="AX34" s="865" t="str">
        <f>IF(ＺＥＢプランナー公開情報!BG81="","",ＺＥＢプランナー公開情報!BG81)</f>
        <v/>
      </c>
      <c r="AY34" s="866"/>
      <c r="AZ34" s="866"/>
      <c r="BA34" s="867"/>
      <c r="BB34" s="851" t="str">
        <f>IF(ＺＥＢプランナー公開情報!BK81="","",ＺＥＢプランナー公開情報!BK81)</f>
        <v/>
      </c>
      <c r="BC34" s="852"/>
      <c r="BD34" s="852"/>
      <c r="BE34" s="852"/>
      <c r="BF34" s="852"/>
      <c r="BG34" s="853"/>
      <c r="BH34" s="851" t="str">
        <f>IF(ＺＥＢプランナー公開情報!BQ81="","",ＺＥＢプランナー公開情報!BQ81)</f>
        <v/>
      </c>
      <c r="BI34" s="852"/>
      <c r="BJ34" s="852"/>
      <c r="BK34" s="852"/>
      <c r="BL34" s="852"/>
      <c r="BM34" s="853"/>
      <c r="BN34" s="854" t="str">
        <f>IF(OR(ＺＥＢプランナー公開情報!BW81="--選択--",ＺＥＢプランナー公開情報!BW81=""),"",ＺＥＢプランナー公開情報!BW81)</f>
        <v/>
      </c>
      <c r="BO34" s="855"/>
      <c r="BP34" s="855"/>
      <c r="BQ34" s="855"/>
      <c r="BR34" s="855"/>
      <c r="BS34" s="856"/>
      <c r="BT34" s="83"/>
      <c r="BU34" s="80"/>
      <c r="BV34" s="63"/>
      <c r="BW34" s="63"/>
      <c r="BX34" s="63"/>
      <c r="BY34" s="63"/>
      <c r="BZ34" s="63"/>
      <c r="CA34" s="63"/>
      <c r="CB34" s="63"/>
      <c r="CC34" s="63"/>
      <c r="CD34" s="63"/>
      <c r="CE34" s="80"/>
      <c r="CF34" s="80"/>
      <c r="CG34" s="80"/>
      <c r="CH34" s="80"/>
    </row>
    <row r="35" spans="1:86" s="7" customFormat="1" ht="17.25" customHeight="1">
      <c r="A35" s="879">
        <v>3</v>
      </c>
      <c r="B35" s="880"/>
      <c r="C35" s="893" t="str">
        <f>IF(ＺＥＢプランナー公開情報!C82="","",ＺＥＢプランナー公開情報!C82)</f>
        <v/>
      </c>
      <c r="D35" s="894"/>
      <c r="E35" s="894"/>
      <c r="F35" s="894"/>
      <c r="G35" s="894"/>
      <c r="H35" s="894"/>
      <c r="I35" s="894"/>
      <c r="J35" s="894"/>
      <c r="K35" s="894"/>
      <c r="L35" s="894"/>
      <c r="M35" s="894"/>
      <c r="N35" s="894"/>
      <c r="O35" s="894"/>
      <c r="P35" s="894"/>
      <c r="Q35" s="894"/>
      <c r="R35" s="894"/>
      <c r="S35" s="894"/>
      <c r="T35" s="894"/>
      <c r="U35" s="894"/>
      <c r="V35" s="894"/>
      <c r="W35" s="894"/>
      <c r="X35" s="894"/>
      <c r="Y35" s="895"/>
      <c r="Z35" s="870" t="str">
        <f>IF(ＺＥＢプランナー公開情報!AF82="--選択--","",ＺＥＢプランナー公開情報!AF82)</f>
        <v/>
      </c>
      <c r="AA35" s="871"/>
      <c r="AB35" s="871"/>
      <c r="AC35" s="872"/>
      <c r="AD35" s="870" t="str">
        <f>IF(ＺＥＢプランナー公開情報!AK82="--選択--","",ＺＥＢプランナー公開情報!AK82)</f>
        <v/>
      </c>
      <c r="AE35" s="871"/>
      <c r="AF35" s="871"/>
      <c r="AG35" s="871"/>
      <c r="AH35" s="872"/>
      <c r="AI35" s="870" t="str">
        <f>IF(ＺＥＢプランナー公開情報!AQ82="--選択--","",ＺＥＢプランナー公開情報!AQ82)</f>
        <v/>
      </c>
      <c r="AJ35" s="871"/>
      <c r="AK35" s="871"/>
      <c r="AL35" s="871"/>
      <c r="AM35" s="871"/>
      <c r="AN35" s="872"/>
      <c r="AO35" s="910" t="str">
        <f>IF(ＺＥＢプランナー公開情報!AW82="","",ＺＥＢプランナー公開情報!AW82)</f>
        <v/>
      </c>
      <c r="AP35" s="911"/>
      <c r="AQ35" s="911"/>
      <c r="AR35" s="911"/>
      <c r="AS35" s="911"/>
      <c r="AT35" s="912"/>
      <c r="AU35" s="887" t="str">
        <f>IF(ＺＥＢプランナー公開情報!BC82="","",ＺＥＢプランナー公開情報!BC82)</f>
        <v/>
      </c>
      <c r="AV35" s="888"/>
      <c r="AW35" s="889"/>
      <c r="AX35" s="870" t="str">
        <f>IF(ＺＥＢプランナー公開情報!BG82="","",ＺＥＢプランナー公開情報!BG82)</f>
        <v/>
      </c>
      <c r="AY35" s="871"/>
      <c r="AZ35" s="871"/>
      <c r="BA35" s="872"/>
      <c r="BB35" s="890" t="str">
        <f>IF(ＺＥＢプランナー公開情報!BK82="","",ＺＥＢプランナー公開情報!BK82)</f>
        <v/>
      </c>
      <c r="BC35" s="891"/>
      <c r="BD35" s="891"/>
      <c r="BE35" s="891"/>
      <c r="BF35" s="891"/>
      <c r="BG35" s="892"/>
      <c r="BH35" s="890" t="str">
        <f>IF(ＺＥＢプランナー公開情報!BQ82="","",ＺＥＢプランナー公開情報!BQ82)</f>
        <v/>
      </c>
      <c r="BI35" s="891"/>
      <c r="BJ35" s="891"/>
      <c r="BK35" s="891"/>
      <c r="BL35" s="891"/>
      <c r="BM35" s="892"/>
      <c r="BN35" s="907" t="str">
        <f>IF(OR(ＺＥＢプランナー公開情報!BW82="--選択--",ＺＥＢプランナー公開情報!BW82=""),"",ＺＥＢプランナー公開情報!BW82)</f>
        <v/>
      </c>
      <c r="BO35" s="908"/>
      <c r="BP35" s="908"/>
      <c r="BQ35" s="908"/>
      <c r="BR35" s="908"/>
      <c r="BS35" s="909"/>
      <c r="BT35" s="83"/>
      <c r="BU35" s="80"/>
      <c r="BV35" s="63"/>
      <c r="BW35" s="63"/>
      <c r="BX35" s="63"/>
      <c r="BY35" s="63"/>
      <c r="BZ35" s="63"/>
      <c r="CA35" s="63"/>
      <c r="CB35" s="63"/>
      <c r="CC35" s="63"/>
      <c r="CD35" s="63"/>
      <c r="CE35" s="80"/>
      <c r="CF35" s="80"/>
      <c r="CG35" s="80"/>
      <c r="CH35" s="80"/>
    </row>
    <row r="36" spans="1:86" s="7" customFormat="1" ht="17.25" customHeight="1">
      <c r="A36" s="863">
        <v>4</v>
      </c>
      <c r="B36" s="864"/>
      <c r="C36" s="876" t="str">
        <f>IF(ＺＥＢプランナー公開情報!C83="","",ＺＥＢプランナー公開情報!C83)</f>
        <v/>
      </c>
      <c r="D36" s="877"/>
      <c r="E36" s="877"/>
      <c r="F36" s="877"/>
      <c r="G36" s="877"/>
      <c r="H36" s="877"/>
      <c r="I36" s="877"/>
      <c r="J36" s="877"/>
      <c r="K36" s="877"/>
      <c r="L36" s="877"/>
      <c r="M36" s="877"/>
      <c r="N36" s="877"/>
      <c r="O36" s="877"/>
      <c r="P36" s="877"/>
      <c r="Q36" s="877"/>
      <c r="R36" s="877"/>
      <c r="S36" s="877"/>
      <c r="T36" s="877"/>
      <c r="U36" s="877"/>
      <c r="V36" s="877"/>
      <c r="W36" s="877"/>
      <c r="X36" s="877"/>
      <c r="Y36" s="878"/>
      <c r="Z36" s="865" t="str">
        <f>IF(ＺＥＢプランナー公開情報!AF83="--選択--","",ＺＥＢプランナー公開情報!AF83)</f>
        <v/>
      </c>
      <c r="AA36" s="866"/>
      <c r="AB36" s="866"/>
      <c r="AC36" s="867"/>
      <c r="AD36" s="865" t="str">
        <f>IF(ＺＥＢプランナー公開情報!AK83="--選択--","",ＺＥＢプランナー公開情報!AK83)</f>
        <v/>
      </c>
      <c r="AE36" s="866"/>
      <c r="AF36" s="866"/>
      <c r="AG36" s="866"/>
      <c r="AH36" s="867"/>
      <c r="AI36" s="865" t="str">
        <f>IF(ＺＥＢプランナー公開情報!AQ83="--選択--","",ＺＥＢプランナー公開情報!AQ83)</f>
        <v/>
      </c>
      <c r="AJ36" s="866"/>
      <c r="AK36" s="866"/>
      <c r="AL36" s="866"/>
      <c r="AM36" s="866"/>
      <c r="AN36" s="867"/>
      <c r="AO36" s="881" t="str">
        <f>IF(ＺＥＢプランナー公開情報!AW83="","",ＺＥＢプランナー公開情報!AW83)</f>
        <v/>
      </c>
      <c r="AP36" s="882"/>
      <c r="AQ36" s="882"/>
      <c r="AR36" s="882"/>
      <c r="AS36" s="882"/>
      <c r="AT36" s="883"/>
      <c r="AU36" s="884" t="str">
        <f>IF(ＺＥＢプランナー公開情報!BC83="","",ＺＥＢプランナー公開情報!BC83)</f>
        <v/>
      </c>
      <c r="AV36" s="885"/>
      <c r="AW36" s="886"/>
      <c r="AX36" s="865" t="str">
        <f>IF(ＺＥＢプランナー公開情報!BG83="","",ＺＥＢプランナー公開情報!BG83)</f>
        <v/>
      </c>
      <c r="AY36" s="866"/>
      <c r="AZ36" s="866"/>
      <c r="BA36" s="867"/>
      <c r="BB36" s="851" t="str">
        <f>IF(ＺＥＢプランナー公開情報!BK83="","",ＺＥＢプランナー公開情報!BK83)</f>
        <v/>
      </c>
      <c r="BC36" s="852"/>
      <c r="BD36" s="852"/>
      <c r="BE36" s="852"/>
      <c r="BF36" s="852"/>
      <c r="BG36" s="853"/>
      <c r="BH36" s="851" t="str">
        <f>IF(ＺＥＢプランナー公開情報!BQ83="","",ＺＥＢプランナー公開情報!BQ83)</f>
        <v/>
      </c>
      <c r="BI36" s="852"/>
      <c r="BJ36" s="852"/>
      <c r="BK36" s="852"/>
      <c r="BL36" s="852"/>
      <c r="BM36" s="853"/>
      <c r="BN36" s="854" t="str">
        <f>IF(OR(ＺＥＢプランナー公開情報!BW83="--選択--",ＺＥＢプランナー公開情報!BW83=""),"",ＺＥＢプランナー公開情報!BW83)</f>
        <v/>
      </c>
      <c r="BO36" s="855"/>
      <c r="BP36" s="855"/>
      <c r="BQ36" s="855"/>
      <c r="BR36" s="855"/>
      <c r="BS36" s="856"/>
      <c r="BT36" s="34"/>
      <c r="BU36" s="80"/>
      <c r="BV36" s="63"/>
      <c r="BW36" s="63"/>
      <c r="BX36" s="63"/>
      <c r="BY36" s="63"/>
      <c r="BZ36" s="63"/>
      <c r="CA36" s="63"/>
      <c r="CB36" s="63"/>
      <c r="CC36" s="63"/>
      <c r="CD36" s="63"/>
      <c r="CE36" s="80"/>
      <c r="CF36" s="80"/>
      <c r="CG36" s="80"/>
      <c r="CH36" s="80"/>
    </row>
    <row r="37" spans="1:86" s="7" customFormat="1" ht="17.25" customHeight="1">
      <c r="A37" s="896">
        <v>5</v>
      </c>
      <c r="B37" s="897"/>
      <c r="C37" s="904" t="str">
        <f>IF(ＺＥＢプランナー公開情報!C84="","",ＺＥＢプランナー公開情報!C84)</f>
        <v/>
      </c>
      <c r="D37" s="905"/>
      <c r="E37" s="905"/>
      <c r="F37" s="905"/>
      <c r="G37" s="905"/>
      <c r="H37" s="905"/>
      <c r="I37" s="905"/>
      <c r="J37" s="905"/>
      <c r="K37" s="905"/>
      <c r="L37" s="905"/>
      <c r="M37" s="905"/>
      <c r="N37" s="905"/>
      <c r="O37" s="905"/>
      <c r="P37" s="905"/>
      <c r="Q37" s="905"/>
      <c r="R37" s="905"/>
      <c r="S37" s="905"/>
      <c r="T37" s="905"/>
      <c r="U37" s="905"/>
      <c r="V37" s="905"/>
      <c r="W37" s="905"/>
      <c r="X37" s="905"/>
      <c r="Y37" s="906"/>
      <c r="Z37" s="898" t="str">
        <f>IF(ＺＥＢプランナー公開情報!AF84="--選択--","",ＺＥＢプランナー公開情報!AF84)</f>
        <v/>
      </c>
      <c r="AA37" s="899"/>
      <c r="AB37" s="899"/>
      <c r="AC37" s="900"/>
      <c r="AD37" s="898" t="str">
        <f>IF(ＺＥＢプランナー公開情報!AK84="--選択--","",ＺＥＢプランナー公開情報!AK84)</f>
        <v/>
      </c>
      <c r="AE37" s="899"/>
      <c r="AF37" s="899"/>
      <c r="AG37" s="899"/>
      <c r="AH37" s="900"/>
      <c r="AI37" s="898" t="str">
        <f>IF(ＺＥＢプランナー公開情報!AQ84="--選択--","",ＺＥＢプランナー公開情報!AQ84)</f>
        <v/>
      </c>
      <c r="AJ37" s="899"/>
      <c r="AK37" s="899"/>
      <c r="AL37" s="899"/>
      <c r="AM37" s="899"/>
      <c r="AN37" s="900"/>
      <c r="AO37" s="901" t="str">
        <f>IF(ＺＥＢプランナー公開情報!AW84="","",ＺＥＢプランナー公開情報!AW84)</f>
        <v/>
      </c>
      <c r="AP37" s="902"/>
      <c r="AQ37" s="902"/>
      <c r="AR37" s="902"/>
      <c r="AS37" s="902"/>
      <c r="AT37" s="903"/>
      <c r="AU37" s="914" t="str">
        <f>IF(ＺＥＢプランナー公開情報!BC84="","",ＺＥＢプランナー公開情報!BC84)</f>
        <v/>
      </c>
      <c r="AV37" s="915"/>
      <c r="AW37" s="916"/>
      <c r="AX37" s="898" t="str">
        <f>IF(ＺＥＢプランナー公開情報!BG84="","",ＺＥＢプランナー公開情報!BG84)</f>
        <v/>
      </c>
      <c r="AY37" s="899"/>
      <c r="AZ37" s="899"/>
      <c r="BA37" s="900"/>
      <c r="BB37" s="917" t="str">
        <f>IF(ＺＥＢプランナー公開情報!BK84="","",ＺＥＢプランナー公開情報!BK84)</f>
        <v/>
      </c>
      <c r="BC37" s="918"/>
      <c r="BD37" s="918"/>
      <c r="BE37" s="918"/>
      <c r="BF37" s="918"/>
      <c r="BG37" s="919"/>
      <c r="BH37" s="917" t="str">
        <f>IF(ＺＥＢプランナー公開情報!BQ84="","",ＺＥＢプランナー公開情報!BQ84)</f>
        <v/>
      </c>
      <c r="BI37" s="918"/>
      <c r="BJ37" s="918"/>
      <c r="BK37" s="918"/>
      <c r="BL37" s="918"/>
      <c r="BM37" s="919"/>
      <c r="BN37" s="920" t="str">
        <f>IF(OR(ＺＥＢプランナー公開情報!BW84="--選択--",ＺＥＢプランナー公開情報!BW84=""),"",ＺＥＢプランナー公開情報!BW84)</f>
        <v/>
      </c>
      <c r="BO37" s="921"/>
      <c r="BP37" s="921"/>
      <c r="BQ37" s="921"/>
      <c r="BR37" s="921"/>
      <c r="BS37" s="922"/>
      <c r="BT37" s="34"/>
      <c r="BU37" s="34"/>
      <c r="BV37" s="63"/>
      <c r="BW37" s="63"/>
      <c r="BX37" s="63"/>
      <c r="BY37" s="63"/>
      <c r="BZ37" s="63"/>
      <c r="CA37" s="63"/>
      <c r="CB37" s="63"/>
      <c r="CC37" s="63"/>
      <c r="CD37" s="63"/>
      <c r="CE37" s="80"/>
      <c r="CF37" s="80"/>
      <c r="CG37" s="80"/>
      <c r="CH37" s="80"/>
    </row>
    <row r="38" spans="1:86" ht="15" customHeight="1">
      <c r="A38" s="8"/>
      <c r="B38" s="8"/>
      <c r="C38" s="8"/>
      <c r="D38" s="8"/>
      <c r="E38" s="8"/>
      <c r="F38" s="8"/>
      <c r="G38" s="8"/>
      <c r="H38" s="8"/>
      <c r="I38" s="8"/>
      <c r="J38" s="8"/>
      <c r="K38" s="8"/>
      <c r="L38" s="8"/>
      <c r="M38" s="8"/>
      <c r="N38" s="8"/>
      <c r="O38" s="8"/>
      <c r="P38" s="8"/>
      <c r="Q38" s="8"/>
      <c r="R38" s="87"/>
      <c r="S38" s="308"/>
      <c r="T38" s="308"/>
      <c r="U38" s="308"/>
      <c r="V38" s="308"/>
      <c r="W38" s="308"/>
      <c r="X38" s="308"/>
      <c r="Y38" s="308"/>
      <c r="Z38" s="308"/>
      <c r="AA38" s="308"/>
      <c r="AB38" s="308"/>
      <c r="AC38" s="308"/>
      <c r="AD38" s="308"/>
      <c r="AE38" s="308"/>
      <c r="AF38" s="308"/>
      <c r="AG38" s="308"/>
      <c r="AH38" s="308"/>
      <c r="AI38" s="308"/>
      <c r="AJ38" s="308"/>
      <c r="AK38" s="308"/>
      <c r="AL38" s="308"/>
      <c r="AM38" s="48"/>
      <c r="AN38" s="48"/>
      <c r="AO38" s="48"/>
      <c r="AP38" s="48"/>
      <c r="AQ38" s="48"/>
      <c r="AR38" s="48"/>
      <c r="AS38" s="48"/>
      <c r="AT38" s="48"/>
      <c r="AU38" s="48"/>
      <c r="AV38" s="48"/>
      <c r="AW38" s="48"/>
      <c r="AX38" s="48"/>
      <c r="AY38" s="48"/>
      <c r="AZ38" s="48"/>
      <c r="BA38" s="48"/>
      <c r="BB38" s="48"/>
      <c r="BC38" s="923" t="s">
        <v>210</v>
      </c>
      <c r="BD38" s="923"/>
      <c r="BE38" s="923"/>
      <c r="BF38" s="923"/>
      <c r="BG38" s="923"/>
      <c r="BH38" s="923"/>
      <c r="BI38" s="923"/>
      <c r="BJ38" s="923"/>
      <c r="BK38" s="923"/>
      <c r="BL38" s="923"/>
      <c r="BM38" s="923"/>
      <c r="BN38" s="923"/>
      <c r="BO38" s="913" t="str">
        <f>IF(ＺＥＢプランナー公開情報!BW75="","","... "&amp;ＺＥＢプランナー公開情報!BW75&amp;"件")</f>
        <v>... 0件</v>
      </c>
      <c r="BP38" s="913"/>
      <c r="BQ38" s="913"/>
      <c r="BR38" s="913"/>
      <c r="BS38" s="913"/>
      <c r="BV38" s="63"/>
      <c r="BW38" s="63"/>
      <c r="BX38" s="63"/>
      <c r="BY38" s="63"/>
      <c r="BZ38" s="63"/>
      <c r="CA38" s="63"/>
      <c r="CB38" s="63"/>
      <c r="CC38" s="63"/>
      <c r="CD38" s="63"/>
    </row>
    <row r="39" spans="1:86" ht="16.5" customHeight="1">
      <c r="A39" s="36" t="s">
        <v>575</v>
      </c>
      <c r="B39" s="37"/>
      <c r="C39" s="89"/>
      <c r="D39" s="89"/>
      <c r="E39" s="89"/>
      <c r="F39" s="89"/>
      <c r="G39" s="89"/>
      <c r="H39" s="89"/>
      <c r="I39" s="89"/>
      <c r="J39" s="89"/>
      <c r="K39" s="89"/>
      <c r="L39" s="89"/>
      <c r="M39" s="89"/>
      <c r="N39" s="89"/>
      <c r="O39" s="89"/>
      <c r="P39" s="8"/>
      <c r="Q39" s="8"/>
      <c r="R39" s="8"/>
      <c r="S39" s="8"/>
      <c r="T39" s="692" t="str">
        <f>IF(ＺＥＢプランナー公開情報!BW76="","",ＺＥＢプランナー公開情報!BW76&amp;"件")</f>
        <v/>
      </c>
      <c r="U39" s="693"/>
      <c r="V39" s="693"/>
      <c r="W39" s="693"/>
      <c r="X39" s="694"/>
      <c r="Y39" s="8"/>
      <c r="Z39" s="8"/>
      <c r="AA39" s="8"/>
      <c r="AB39" s="8"/>
      <c r="AC39" s="8"/>
      <c r="AD39" s="8"/>
      <c r="AE39" s="8"/>
      <c r="AF39" s="8"/>
      <c r="AG39" s="8"/>
      <c r="AH39" s="8"/>
      <c r="AI39" s="8"/>
      <c r="AJ39" s="8"/>
      <c r="AK39" s="8"/>
      <c r="BS39" s="345" t="s">
        <v>687</v>
      </c>
    </row>
    <row r="40" spans="1:86" ht="15" customHeight="1">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345"/>
      <c r="BK40" s="48"/>
      <c r="BL40" s="345" t="s">
        <v>688</v>
      </c>
      <c r="BM40" s="345"/>
      <c r="BN40" s="345"/>
      <c r="BO40" s="48"/>
      <c r="BP40" s="48"/>
      <c r="BS40" s="345"/>
      <c r="BV40" s="63"/>
      <c r="BW40" s="63"/>
      <c r="BX40" s="63"/>
      <c r="BY40" s="63"/>
      <c r="BZ40" s="63"/>
      <c r="CA40" s="63"/>
      <c r="CB40" s="63"/>
      <c r="CC40" s="63"/>
      <c r="CD40" s="63"/>
    </row>
    <row r="41" spans="1:86" ht="15" customHeight="1">
      <c r="A41" s="310" t="s">
        <v>572</v>
      </c>
      <c r="B41" s="309"/>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c r="AY41" s="309"/>
      <c r="AZ41" s="309"/>
      <c r="BA41" s="309"/>
      <c r="BB41" s="309"/>
      <c r="BC41" s="309"/>
      <c r="BD41" s="309"/>
      <c r="BE41" s="309"/>
      <c r="BF41" s="309"/>
      <c r="BG41" s="309"/>
      <c r="BH41" s="309"/>
      <c r="BI41" s="309"/>
      <c r="BJ41" s="309"/>
      <c r="BK41" s="309"/>
      <c r="BL41" s="309"/>
      <c r="BM41" s="309"/>
      <c r="BN41" s="309"/>
      <c r="BO41" s="309"/>
      <c r="BP41" s="309"/>
      <c r="BQ41" s="309"/>
      <c r="BR41" s="309"/>
      <c r="BS41" s="309"/>
      <c r="BV41" s="63"/>
      <c r="BW41" s="63"/>
      <c r="BX41" s="63"/>
      <c r="BY41" s="63"/>
      <c r="BZ41" s="63"/>
      <c r="CA41" s="63"/>
      <c r="CB41" s="63"/>
      <c r="CC41" s="63"/>
      <c r="CD41" s="63"/>
    </row>
    <row r="42" spans="1:86" s="7" customFormat="1" ht="16.5" customHeight="1">
      <c r="A42" s="924" t="s">
        <v>564</v>
      </c>
      <c r="B42" s="924"/>
      <c r="C42" s="924"/>
      <c r="D42" s="924"/>
      <c r="E42" s="924"/>
      <c r="F42" s="924"/>
      <c r="G42" s="924"/>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4"/>
      <c r="AY42" s="924"/>
      <c r="AZ42" s="924"/>
      <c r="BA42" s="924"/>
      <c r="BB42" s="924"/>
      <c r="BC42" s="924"/>
      <c r="BD42" s="924"/>
      <c r="BE42" s="924"/>
      <c r="BF42" s="924"/>
      <c r="BG42" s="924"/>
      <c r="BH42" s="924"/>
      <c r="BI42" s="924"/>
      <c r="BJ42" s="924"/>
      <c r="BK42" s="924"/>
      <c r="BL42" s="924"/>
      <c r="BM42" s="924"/>
      <c r="BN42" s="924"/>
      <c r="BO42" s="924"/>
      <c r="BP42" s="924"/>
      <c r="BQ42" s="924"/>
      <c r="BR42" s="924"/>
      <c r="BS42" s="924"/>
      <c r="BT42" s="83"/>
      <c r="BU42" s="80"/>
      <c r="BV42" s="63"/>
      <c r="BW42" s="63"/>
      <c r="BX42" s="63"/>
      <c r="BY42" s="63"/>
      <c r="BZ42" s="63"/>
      <c r="CA42" s="63"/>
      <c r="CB42" s="63"/>
      <c r="CC42" s="63"/>
      <c r="CD42" s="63"/>
      <c r="CE42" s="80"/>
      <c r="CF42" s="80"/>
      <c r="CG42" s="80"/>
      <c r="CH42" s="80"/>
    </row>
    <row r="43" spans="1:86" s="9" customFormat="1" ht="22.5" customHeight="1">
      <c r="A43" s="736"/>
      <c r="B43" s="737"/>
      <c r="C43" s="737" t="s">
        <v>659</v>
      </c>
      <c r="D43" s="737"/>
      <c r="E43" s="737"/>
      <c r="F43" s="737"/>
      <c r="G43" s="737"/>
      <c r="H43" s="737"/>
      <c r="I43" s="737"/>
      <c r="J43" s="737"/>
      <c r="K43" s="737"/>
      <c r="L43" s="737"/>
      <c r="M43" s="737"/>
      <c r="N43" s="737"/>
      <c r="O43" s="737"/>
      <c r="P43" s="737"/>
      <c r="Q43" s="737" t="s">
        <v>106</v>
      </c>
      <c r="R43" s="737"/>
      <c r="S43" s="737"/>
      <c r="T43" s="737"/>
      <c r="U43" s="737"/>
      <c r="V43" s="737"/>
      <c r="W43" s="737"/>
      <c r="X43" s="737"/>
      <c r="Y43" s="737"/>
      <c r="Z43" s="737"/>
      <c r="AA43" s="737"/>
      <c r="AB43" s="737"/>
      <c r="AC43" s="737"/>
      <c r="AD43" s="738" t="s">
        <v>504</v>
      </c>
      <c r="AE43" s="738"/>
      <c r="AF43" s="738"/>
      <c r="AG43" s="738"/>
      <c r="AH43" s="738"/>
      <c r="AI43" s="738"/>
      <c r="AJ43" s="738"/>
      <c r="AK43" s="738"/>
      <c r="AL43" s="738" t="s">
        <v>505</v>
      </c>
      <c r="AM43" s="738"/>
      <c r="AN43" s="738"/>
      <c r="AO43" s="738"/>
      <c r="AP43" s="738"/>
      <c r="AQ43" s="738"/>
      <c r="AR43" s="738"/>
      <c r="AS43" s="738"/>
      <c r="AT43" s="739" t="s">
        <v>562</v>
      </c>
      <c r="AU43" s="739"/>
      <c r="AV43" s="739"/>
      <c r="AW43" s="739"/>
      <c r="AX43" s="739"/>
      <c r="AY43" s="739"/>
      <c r="AZ43" s="739"/>
      <c r="BA43" s="739"/>
      <c r="BB43" s="739"/>
      <c r="BC43" s="739"/>
      <c r="BD43" s="739"/>
      <c r="BE43" s="739"/>
      <c r="BF43" s="739"/>
      <c r="BG43" s="739" t="s">
        <v>506</v>
      </c>
      <c r="BH43" s="739"/>
      <c r="BI43" s="739"/>
      <c r="BJ43" s="739"/>
      <c r="BK43" s="739"/>
      <c r="BL43" s="739"/>
      <c r="BM43" s="739"/>
      <c r="BN43" s="739"/>
      <c r="BO43" s="739"/>
      <c r="BP43" s="739"/>
      <c r="BQ43" s="739"/>
      <c r="BR43" s="739"/>
      <c r="BS43" s="740"/>
      <c r="BT43" s="48"/>
      <c r="BU43" s="48"/>
      <c r="BV43" s="88"/>
      <c r="BW43" s="88"/>
      <c r="BX43" s="88"/>
      <c r="BY43" s="88"/>
      <c r="BZ43" s="88"/>
      <c r="CA43" s="88"/>
      <c r="CB43" s="88"/>
      <c r="CC43" s="88"/>
      <c r="CD43" s="48"/>
      <c r="CE43" s="48"/>
      <c r="CF43" s="48"/>
      <c r="CG43" s="48"/>
      <c r="CH43" s="48"/>
    </row>
    <row r="44" spans="1:86" s="9" customFormat="1" ht="56.25" customHeight="1">
      <c r="A44" s="741">
        <v>1</v>
      </c>
      <c r="B44" s="742"/>
      <c r="C44" s="743" t="str">
        <f>IF(ＺＥＢプランナー公開情報!C138="","",ＺＥＢプランナー公開情報!C138)</f>
        <v/>
      </c>
      <c r="D44" s="743"/>
      <c r="E44" s="743"/>
      <c r="F44" s="743"/>
      <c r="G44" s="743"/>
      <c r="H44" s="743"/>
      <c r="I44" s="743"/>
      <c r="J44" s="743"/>
      <c r="K44" s="743"/>
      <c r="L44" s="743"/>
      <c r="M44" s="743"/>
      <c r="N44" s="743"/>
      <c r="O44" s="743"/>
      <c r="P44" s="743"/>
      <c r="Q44" s="744" t="str">
        <f>IF(ＺＥＢプランナー公開情報!Q138="","",ＺＥＢプランナー公開情報!Q138)</f>
        <v>--選択--</v>
      </c>
      <c r="R44" s="744"/>
      <c r="S44" s="744"/>
      <c r="T44" s="744"/>
      <c r="U44" s="744"/>
      <c r="V44" s="744"/>
      <c r="W44" s="744"/>
      <c r="X44" s="744"/>
      <c r="Y44" s="744"/>
      <c r="Z44" s="744"/>
      <c r="AA44" s="744"/>
      <c r="AB44" s="744"/>
      <c r="AC44" s="744"/>
      <c r="AD44" s="745" t="str">
        <f>IF(ＺＥＢプランナー公開情報!AJ138="","",ＺＥＢプランナー公開情報!AJ138)</f>
        <v/>
      </c>
      <c r="AE44" s="745"/>
      <c r="AF44" s="745"/>
      <c r="AG44" s="745"/>
      <c r="AH44" s="745"/>
      <c r="AI44" s="745"/>
      <c r="AJ44" s="745"/>
      <c r="AK44" s="745"/>
      <c r="AL44" s="745" t="str">
        <f>IF(ＺＥＢプランナー公開情報!AU138="","",ＺＥＢプランナー公開情報!AU138)</f>
        <v>-</v>
      </c>
      <c r="AM44" s="745"/>
      <c r="AN44" s="745"/>
      <c r="AO44" s="745"/>
      <c r="AP44" s="745"/>
      <c r="AQ44" s="745"/>
      <c r="AR44" s="745"/>
      <c r="AS44" s="745"/>
      <c r="AT44" s="746" t="str">
        <f>IF(ＺＥＢプランナー公開情報!BF138="","",ＺＥＢプランナー公開情報!BF138)</f>
        <v>@</v>
      </c>
      <c r="AU44" s="746"/>
      <c r="AV44" s="746"/>
      <c r="AW44" s="746"/>
      <c r="AX44" s="746"/>
      <c r="AY44" s="746"/>
      <c r="AZ44" s="746"/>
      <c r="BA44" s="746"/>
      <c r="BB44" s="746"/>
      <c r="BC44" s="746"/>
      <c r="BD44" s="746"/>
      <c r="BE44" s="746"/>
      <c r="BF44" s="746"/>
      <c r="BG44" s="732" t="str">
        <f>IF(ＺＥＢプランナー公開情報!BQ138="","",ＺＥＢプランナー公開情報!BQ138)</f>
        <v/>
      </c>
      <c r="BH44" s="733"/>
      <c r="BI44" s="733"/>
      <c r="BJ44" s="733"/>
      <c r="BK44" s="733"/>
      <c r="BL44" s="733"/>
      <c r="BM44" s="733"/>
      <c r="BN44" s="733"/>
      <c r="BO44" s="733"/>
      <c r="BP44" s="733"/>
      <c r="BQ44" s="733"/>
      <c r="BR44" s="733"/>
      <c r="BS44" s="735"/>
      <c r="BT44" s="48"/>
      <c r="BU44" s="48"/>
      <c r="BV44" s="48"/>
      <c r="BW44" s="48"/>
      <c r="BX44" s="48"/>
      <c r="BY44" s="48"/>
      <c r="BZ44" s="48"/>
      <c r="CA44" s="48"/>
      <c r="CB44" s="48"/>
      <c r="CC44" s="48"/>
      <c r="CD44" s="48"/>
      <c r="CE44" s="48"/>
      <c r="CF44" s="48"/>
      <c r="CG44" s="48"/>
      <c r="CH44" s="48"/>
    </row>
    <row r="45" spans="1:86" s="9" customFormat="1" ht="56.25" customHeight="1">
      <c r="A45" s="708">
        <v>2</v>
      </c>
      <c r="B45" s="708"/>
      <c r="C45" s="709" t="str">
        <f>IF(ＺＥＢプランナー公開情報!C139="","",ＺＥＢプランナー公開情報!C139)</f>
        <v/>
      </c>
      <c r="D45" s="710"/>
      <c r="E45" s="710"/>
      <c r="F45" s="710"/>
      <c r="G45" s="710"/>
      <c r="H45" s="710"/>
      <c r="I45" s="710"/>
      <c r="J45" s="710"/>
      <c r="K45" s="710"/>
      <c r="L45" s="710"/>
      <c r="M45" s="710"/>
      <c r="N45" s="710"/>
      <c r="O45" s="710"/>
      <c r="P45" s="711"/>
      <c r="Q45" s="712" t="str">
        <f>IF(ＺＥＢプランナー公開情報!Q139="","",ＺＥＢプランナー公開情報!Q139)</f>
        <v/>
      </c>
      <c r="R45" s="713"/>
      <c r="S45" s="713"/>
      <c r="T45" s="713"/>
      <c r="U45" s="713"/>
      <c r="V45" s="713"/>
      <c r="W45" s="713"/>
      <c r="X45" s="713"/>
      <c r="Y45" s="713"/>
      <c r="Z45" s="713"/>
      <c r="AA45" s="713"/>
      <c r="AB45" s="713"/>
      <c r="AC45" s="714"/>
      <c r="AD45" s="715" t="str">
        <f>IF(C45="","",IF(ＺＥＢプランナー公開情報!CO139=4,ＺＥＢプランナー公開情報!CQ139,"-"))</f>
        <v/>
      </c>
      <c r="AE45" s="716"/>
      <c r="AF45" s="716"/>
      <c r="AG45" s="716"/>
      <c r="AH45" s="716"/>
      <c r="AI45" s="716"/>
      <c r="AJ45" s="716"/>
      <c r="AK45" s="717"/>
      <c r="AL45" s="715" t="str">
        <f>IF(C45="","",IF(ＺＥＢプランナー公開情報!CP139=4,ＺＥＢプランナー公開情報!CR139,"-"))</f>
        <v/>
      </c>
      <c r="AM45" s="716"/>
      <c r="AN45" s="716"/>
      <c r="AO45" s="716"/>
      <c r="AP45" s="716"/>
      <c r="AQ45" s="716"/>
      <c r="AR45" s="716"/>
      <c r="AS45" s="717"/>
      <c r="AT45" s="718" t="str">
        <f>IF(C45="","",IF(ＺＥＢプランナー公開情報!CS139=2,ＺＥＢプランナー公開情報!BF139,"-"))</f>
        <v/>
      </c>
      <c r="AU45" s="719"/>
      <c r="AV45" s="719"/>
      <c r="AW45" s="719"/>
      <c r="AX45" s="719"/>
      <c r="AY45" s="719"/>
      <c r="AZ45" s="719"/>
      <c r="BA45" s="719"/>
      <c r="BB45" s="719"/>
      <c r="BC45" s="719"/>
      <c r="BD45" s="719"/>
      <c r="BE45" s="719"/>
      <c r="BF45" s="720"/>
      <c r="BG45" s="718" t="str">
        <f>IF(C45="","",IF(ＺＥＢプランナー公開情報!CT139=2,ＺＥＢプランナー公開情報!BQ139,"-"))</f>
        <v/>
      </c>
      <c r="BH45" s="719"/>
      <c r="BI45" s="719"/>
      <c r="BJ45" s="719"/>
      <c r="BK45" s="719"/>
      <c r="BL45" s="719"/>
      <c r="BM45" s="719"/>
      <c r="BN45" s="719"/>
      <c r="BO45" s="719"/>
      <c r="BP45" s="719"/>
      <c r="BQ45" s="719"/>
      <c r="BR45" s="719"/>
      <c r="BS45" s="720"/>
      <c r="BT45" s="48"/>
      <c r="BU45" s="48"/>
      <c r="BV45" s="48"/>
      <c r="BW45" s="48"/>
      <c r="BX45" s="48"/>
      <c r="BY45" s="48"/>
      <c r="BZ45" s="48"/>
      <c r="CA45" s="48"/>
      <c r="CB45" s="48"/>
      <c r="CC45" s="48"/>
      <c r="CD45" s="48"/>
      <c r="CE45" s="48"/>
      <c r="CF45" s="48"/>
      <c r="CG45" s="48"/>
      <c r="CH45" s="48"/>
    </row>
    <row r="46" spans="1:86" s="9" customFormat="1" ht="56.25" customHeight="1">
      <c r="A46" s="721">
        <v>3</v>
      </c>
      <c r="B46" s="722"/>
      <c r="C46" s="723" t="str">
        <f>IF(ＺＥＢプランナー公開情報!C140="","",ＺＥＢプランナー公開情報!C140)</f>
        <v/>
      </c>
      <c r="D46" s="724"/>
      <c r="E46" s="724"/>
      <c r="F46" s="724"/>
      <c r="G46" s="724"/>
      <c r="H46" s="724"/>
      <c r="I46" s="724"/>
      <c r="J46" s="724"/>
      <c r="K46" s="724"/>
      <c r="L46" s="724"/>
      <c r="M46" s="724"/>
      <c r="N46" s="724"/>
      <c r="O46" s="724"/>
      <c r="P46" s="725"/>
      <c r="Q46" s="726" t="str">
        <f>IF(ＺＥＢプランナー公開情報!Q140="","",ＺＥＢプランナー公開情報!Q140)</f>
        <v/>
      </c>
      <c r="R46" s="727"/>
      <c r="S46" s="727"/>
      <c r="T46" s="727"/>
      <c r="U46" s="727"/>
      <c r="V46" s="727"/>
      <c r="W46" s="727"/>
      <c r="X46" s="727"/>
      <c r="Y46" s="727"/>
      <c r="Z46" s="727"/>
      <c r="AA46" s="727"/>
      <c r="AB46" s="727"/>
      <c r="AC46" s="728"/>
      <c r="AD46" s="729" t="str">
        <f>IF(C46="","",IF(ＺＥＢプランナー公開情報!CO140=4,ＺＥＢプランナー公開情報!CQ140,"-"))</f>
        <v/>
      </c>
      <c r="AE46" s="730"/>
      <c r="AF46" s="730"/>
      <c r="AG46" s="730"/>
      <c r="AH46" s="730"/>
      <c r="AI46" s="730"/>
      <c r="AJ46" s="730"/>
      <c r="AK46" s="731"/>
      <c r="AL46" s="729" t="str">
        <f>IF(C46="","",IF(ＺＥＢプランナー公開情報!CP140=4,ＺＥＢプランナー公開情報!CR140,"-"))</f>
        <v/>
      </c>
      <c r="AM46" s="730"/>
      <c r="AN46" s="730"/>
      <c r="AO46" s="730"/>
      <c r="AP46" s="730"/>
      <c r="AQ46" s="730"/>
      <c r="AR46" s="730"/>
      <c r="AS46" s="731"/>
      <c r="AT46" s="732" t="str">
        <f>IF(C46="","",IF(ＺＥＢプランナー公開情報!CS140=2,ＺＥＢプランナー公開情報!BF140,"-"))</f>
        <v/>
      </c>
      <c r="AU46" s="733"/>
      <c r="AV46" s="733"/>
      <c r="AW46" s="733"/>
      <c r="AX46" s="733"/>
      <c r="AY46" s="733"/>
      <c r="AZ46" s="733"/>
      <c r="BA46" s="733"/>
      <c r="BB46" s="733"/>
      <c r="BC46" s="733"/>
      <c r="BD46" s="733"/>
      <c r="BE46" s="733"/>
      <c r="BF46" s="734"/>
      <c r="BG46" s="732" t="str">
        <f>IF(C46="","",IF(ＺＥＢプランナー公開情報!CT140=2,ＺＥＢプランナー公開情報!BQ140,"-"))</f>
        <v/>
      </c>
      <c r="BH46" s="733"/>
      <c r="BI46" s="733"/>
      <c r="BJ46" s="733"/>
      <c r="BK46" s="733"/>
      <c r="BL46" s="733"/>
      <c r="BM46" s="733"/>
      <c r="BN46" s="733"/>
      <c r="BO46" s="733"/>
      <c r="BP46" s="733"/>
      <c r="BQ46" s="733"/>
      <c r="BR46" s="733"/>
      <c r="BS46" s="735"/>
      <c r="BT46" s="48"/>
      <c r="BU46" s="48"/>
      <c r="BV46" s="48"/>
      <c r="BW46" s="48"/>
      <c r="BX46" s="48"/>
      <c r="BY46" s="48"/>
      <c r="BZ46" s="48"/>
      <c r="CA46" s="48"/>
      <c r="CB46" s="48"/>
      <c r="CC46" s="48"/>
      <c r="CD46" s="48"/>
      <c r="CE46" s="48"/>
      <c r="CF46" s="48"/>
      <c r="CG46" s="48"/>
      <c r="CH46" s="48"/>
    </row>
    <row r="47" spans="1:86" s="9" customFormat="1" ht="56.25" customHeight="1">
      <c r="A47" s="708">
        <v>4</v>
      </c>
      <c r="B47" s="708"/>
      <c r="C47" s="709" t="str">
        <f>IF(ＺＥＢプランナー公開情報!C141="","",ＺＥＢプランナー公開情報!C141)</f>
        <v/>
      </c>
      <c r="D47" s="710"/>
      <c r="E47" s="710"/>
      <c r="F47" s="710"/>
      <c r="G47" s="710"/>
      <c r="H47" s="710"/>
      <c r="I47" s="710"/>
      <c r="J47" s="710"/>
      <c r="K47" s="710"/>
      <c r="L47" s="710"/>
      <c r="M47" s="710"/>
      <c r="N47" s="710"/>
      <c r="O47" s="710"/>
      <c r="P47" s="711"/>
      <c r="Q47" s="712" t="str">
        <f>IF(ＺＥＢプランナー公開情報!Q141="","",ＺＥＢプランナー公開情報!Q141)</f>
        <v/>
      </c>
      <c r="R47" s="713"/>
      <c r="S47" s="713"/>
      <c r="T47" s="713"/>
      <c r="U47" s="713"/>
      <c r="V47" s="713"/>
      <c r="W47" s="713"/>
      <c r="X47" s="713"/>
      <c r="Y47" s="713"/>
      <c r="Z47" s="713"/>
      <c r="AA47" s="713"/>
      <c r="AB47" s="713"/>
      <c r="AC47" s="714"/>
      <c r="AD47" s="715" t="str">
        <f>IF(C47="","",IF(ＺＥＢプランナー公開情報!CO141=4,ＺＥＢプランナー公開情報!CQ141,"-"))</f>
        <v/>
      </c>
      <c r="AE47" s="716"/>
      <c r="AF47" s="716"/>
      <c r="AG47" s="716"/>
      <c r="AH47" s="716"/>
      <c r="AI47" s="716"/>
      <c r="AJ47" s="716"/>
      <c r="AK47" s="717"/>
      <c r="AL47" s="715" t="str">
        <f>IF(C47="","",IF(ＺＥＢプランナー公開情報!CP141=4,ＺＥＢプランナー公開情報!CR141,"-"))</f>
        <v/>
      </c>
      <c r="AM47" s="716"/>
      <c r="AN47" s="716"/>
      <c r="AO47" s="716"/>
      <c r="AP47" s="716"/>
      <c r="AQ47" s="716"/>
      <c r="AR47" s="716"/>
      <c r="AS47" s="717"/>
      <c r="AT47" s="718" t="str">
        <f>IF(C47="","",IF(ＺＥＢプランナー公開情報!CS141=2,ＺＥＢプランナー公開情報!BF141,"-"))</f>
        <v/>
      </c>
      <c r="AU47" s="719"/>
      <c r="AV47" s="719"/>
      <c r="AW47" s="719"/>
      <c r="AX47" s="719"/>
      <c r="AY47" s="719"/>
      <c r="AZ47" s="719"/>
      <c r="BA47" s="719"/>
      <c r="BB47" s="719"/>
      <c r="BC47" s="719"/>
      <c r="BD47" s="719"/>
      <c r="BE47" s="719"/>
      <c r="BF47" s="720"/>
      <c r="BG47" s="718" t="str">
        <f>IF(C47="","",IF(ＺＥＢプランナー公開情報!CT141=2,ＺＥＢプランナー公開情報!BQ141,"-"))</f>
        <v/>
      </c>
      <c r="BH47" s="719"/>
      <c r="BI47" s="719"/>
      <c r="BJ47" s="719"/>
      <c r="BK47" s="719"/>
      <c r="BL47" s="719"/>
      <c r="BM47" s="719"/>
      <c r="BN47" s="719"/>
      <c r="BO47" s="719"/>
      <c r="BP47" s="719"/>
      <c r="BQ47" s="719"/>
      <c r="BR47" s="719"/>
      <c r="BS47" s="720"/>
      <c r="BT47" s="48"/>
      <c r="BU47" s="48"/>
      <c r="BV47" s="48"/>
      <c r="BW47" s="48"/>
      <c r="BX47" s="48"/>
      <c r="BY47" s="48"/>
      <c r="BZ47" s="48"/>
      <c r="CA47" s="48"/>
      <c r="CB47" s="48"/>
      <c r="CC47" s="48"/>
      <c r="CD47" s="48"/>
      <c r="CE47" s="48"/>
      <c r="CF47" s="48"/>
      <c r="CG47" s="48"/>
      <c r="CH47" s="48"/>
    </row>
    <row r="48" spans="1:86" s="9" customFormat="1" ht="56.25" customHeight="1">
      <c r="A48" s="721">
        <v>5</v>
      </c>
      <c r="B48" s="722"/>
      <c r="C48" s="723" t="str">
        <f>IF(ＺＥＢプランナー公開情報!C142="","",ＺＥＢプランナー公開情報!C142)</f>
        <v/>
      </c>
      <c r="D48" s="724"/>
      <c r="E48" s="724"/>
      <c r="F48" s="724"/>
      <c r="G48" s="724"/>
      <c r="H48" s="724"/>
      <c r="I48" s="724"/>
      <c r="J48" s="724"/>
      <c r="K48" s="724"/>
      <c r="L48" s="724"/>
      <c r="M48" s="724"/>
      <c r="N48" s="724"/>
      <c r="O48" s="724"/>
      <c r="P48" s="725"/>
      <c r="Q48" s="726" t="str">
        <f>IF(ＺＥＢプランナー公開情報!Q142="","",ＺＥＢプランナー公開情報!Q142)</f>
        <v/>
      </c>
      <c r="R48" s="727"/>
      <c r="S48" s="727"/>
      <c r="T48" s="727"/>
      <c r="U48" s="727"/>
      <c r="V48" s="727"/>
      <c r="W48" s="727"/>
      <c r="X48" s="727"/>
      <c r="Y48" s="727"/>
      <c r="Z48" s="727"/>
      <c r="AA48" s="727"/>
      <c r="AB48" s="727"/>
      <c r="AC48" s="728"/>
      <c r="AD48" s="729" t="str">
        <f>IF(C48="","",IF(ＺＥＢプランナー公開情報!CO142=4,ＺＥＢプランナー公開情報!CQ142,"-"))</f>
        <v/>
      </c>
      <c r="AE48" s="730"/>
      <c r="AF48" s="730"/>
      <c r="AG48" s="730"/>
      <c r="AH48" s="730"/>
      <c r="AI48" s="730"/>
      <c r="AJ48" s="730"/>
      <c r="AK48" s="731"/>
      <c r="AL48" s="729" t="str">
        <f>IF(C48="","",IF(ＺＥＢプランナー公開情報!CP142=4,ＺＥＢプランナー公開情報!CR142,"-"))</f>
        <v/>
      </c>
      <c r="AM48" s="730"/>
      <c r="AN48" s="730"/>
      <c r="AO48" s="730"/>
      <c r="AP48" s="730"/>
      <c r="AQ48" s="730"/>
      <c r="AR48" s="730"/>
      <c r="AS48" s="731"/>
      <c r="AT48" s="732" t="str">
        <f>IF(C48="","",IF(ＺＥＢプランナー公開情報!CS142=2,ＺＥＢプランナー公開情報!BF142,"-"))</f>
        <v/>
      </c>
      <c r="AU48" s="733"/>
      <c r="AV48" s="733"/>
      <c r="AW48" s="733"/>
      <c r="AX48" s="733"/>
      <c r="AY48" s="733"/>
      <c r="AZ48" s="733"/>
      <c r="BA48" s="733"/>
      <c r="BB48" s="733"/>
      <c r="BC48" s="733"/>
      <c r="BD48" s="733"/>
      <c r="BE48" s="733"/>
      <c r="BF48" s="734"/>
      <c r="BG48" s="732" t="str">
        <f>IF(C48="","",IF(ＺＥＢプランナー公開情報!CT142=2,ＺＥＢプランナー公開情報!BQ142,"-"))</f>
        <v/>
      </c>
      <c r="BH48" s="733"/>
      <c r="BI48" s="733"/>
      <c r="BJ48" s="733"/>
      <c r="BK48" s="733"/>
      <c r="BL48" s="733"/>
      <c r="BM48" s="733"/>
      <c r="BN48" s="733"/>
      <c r="BO48" s="733"/>
      <c r="BP48" s="733"/>
      <c r="BQ48" s="733"/>
      <c r="BR48" s="733"/>
      <c r="BS48" s="735"/>
      <c r="BT48" s="48"/>
      <c r="BU48" s="48"/>
      <c r="BV48" s="48"/>
      <c r="BW48" s="48"/>
      <c r="BX48" s="48"/>
      <c r="BY48" s="48"/>
      <c r="BZ48" s="48"/>
      <c r="CA48" s="48"/>
      <c r="CB48" s="48"/>
      <c r="CC48" s="48"/>
      <c r="CD48" s="48"/>
      <c r="CE48" s="48"/>
      <c r="CF48" s="48"/>
      <c r="CG48" s="48"/>
      <c r="CH48" s="48"/>
    </row>
    <row r="49" spans="1:86" s="9" customFormat="1" ht="56.25" customHeight="1">
      <c r="A49" s="708">
        <v>6</v>
      </c>
      <c r="B49" s="708"/>
      <c r="C49" s="709" t="str">
        <f>IF(ＺＥＢプランナー公開情報!C143="","",ＺＥＢプランナー公開情報!C143)</f>
        <v/>
      </c>
      <c r="D49" s="710"/>
      <c r="E49" s="710"/>
      <c r="F49" s="710"/>
      <c r="G49" s="710"/>
      <c r="H49" s="710"/>
      <c r="I49" s="710"/>
      <c r="J49" s="710"/>
      <c r="K49" s="710"/>
      <c r="L49" s="710"/>
      <c r="M49" s="710"/>
      <c r="N49" s="710"/>
      <c r="O49" s="710"/>
      <c r="P49" s="711"/>
      <c r="Q49" s="712" t="str">
        <f>IF(ＺＥＢプランナー公開情報!Q143="","",ＺＥＢプランナー公開情報!Q143)</f>
        <v/>
      </c>
      <c r="R49" s="713"/>
      <c r="S49" s="713"/>
      <c r="T49" s="713"/>
      <c r="U49" s="713"/>
      <c r="V49" s="713"/>
      <c r="W49" s="713"/>
      <c r="X49" s="713"/>
      <c r="Y49" s="713"/>
      <c r="Z49" s="713"/>
      <c r="AA49" s="713"/>
      <c r="AB49" s="713"/>
      <c r="AC49" s="714"/>
      <c r="AD49" s="715" t="str">
        <f>IF(C49="","",IF(ＺＥＢプランナー公開情報!CO143=4,ＺＥＢプランナー公開情報!CQ143,"-"))</f>
        <v/>
      </c>
      <c r="AE49" s="716"/>
      <c r="AF49" s="716"/>
      <c r="AG49" s="716"/>
      <c r="AH49" s="716"/>
      <c r="AI49" s="716"/>
      <c r="AJ49" s="716"/>
      <c r="AK49" s="717"/>
      <c r="AL49" s="715" t="str">
        <f>IF(C49="","",IF(ＺＥＢプランナー公開情報!CP143=4,ＺＥＢプランナー公開情報!CR143,"-"))</f>
        <v/>
      </c>
      <c r="AM49" s="716"/>
      <c r="AN49" s="716"/>
      <c r="AO49" s="716"/>
      <c r="AP49" s="716"/>
      <c r="AQ49" s="716"/>
      <c r="AR49" s="716"/>
      <c r="AS49" s="717"/>
      <c r="AT49" s="718" t="str">
        <f>IF(C49="","",IF(ＺＥＢプランナー公開情報!CS143=2,ＺＥＢプランナー公開情報!BF143,"-"))</f>
        <v/>
      </c>
      <c r="AU49" s="719"/>
      <c r="AV49" s="719"/>
      <c r="AW49" s="719"/>
      <c r="AX49" s="719"/>
      <c r="AY49" s="719"/>
      <c r="AZ49" s="719"/>
      <c r="BA49" s="719"/>
      <c r="BB49" s="719"/>
      <c r="BC49" s="719"/>
      <c r="BD49" s="719"/>
      <c r="BE49" s="719"/>
      <c r="BF49" s="720"/>
      <c r="BG49" s="718" t="str">
        <f>IF(C49="","",IF(ＺＥＢプランナー公開情報!CT143=2,ＺＥＢプランナー公開情報!BQ143,"-"))</f>
        <v/>
      </c>
      <c r="BH49" s="719"/>
      <c r="BI49" s="719"/>
      <c r="BJ49" s="719"/>
      <c r="BK49" s="719"/>
      <c r="BL49" s="719"/>
      <c r="BM49" s="719"/>
      <c r="BN49" s="719"/>
      <c r="BO49" s="719"/>
      <c r="BP49" s="719"/>
      <c r="BQ49" s="719"/>
      <c r="BR49" s="719"/>
      <c r="BS49" s="720"/>
      <c r="BT49" s="48"/>
      <c r="BU49" s="48"/>
      <c r="BV49" s="48"/>
      <c r="BW49" s="48"/>
      <c r="BX49" s="48"/>
      <c r="BY49" s="48"/>
      <c r="BZ49" s="48"/>
      <c r="CA49" s="48"/>
      <c r="CB49" s="48"/>
      <c r="CC49" s="48"/>
      <c r="CD49" s="48"/>
      <c r="CE49" s="48"/>
      <c r="CF49" s="48"/>
      <c r="CG49" s="48"/>
      <c r="CH49" s="48"/>
    </row>
    <row r="50" spans="1:86" s="9" customFormat="1" ht="56.25" customHeight="1">
      <c r="A50" s="721">
        <v>7</v>
      </c>
      <c r="B50" s="722"/>
      <c r="C50" s="723" t="str">
        <f>IF(ＺＥＢプランナー公開情報!C144="","",ＺＥＢプランナー公開情報!C144)</f>
        <v/>
      </c>
      <c r="D50" s="724"/>
      <c r="E50" s="724"/>
      <c r="F50" s="724"/>
      <c r="G50" s="724"/>
      <c r="H50" s="724"/>
      <c r="I50" s="724"/>
      <c r="J50" s="724"/>
      <c r="K50" s="724"/>
      <c r="L50" s="724"/>
      <c r="M50" s="724"/>
      <c r="N50" s="724"/>
      <c r="O50" s="724"/>
      <c r="P50" s="725"/>
      <c r="Q50" s="726" t="str">
        <f>IF(ＺＥＢプランナー公開情報!Q144="","",ＺＥＢプランナー公開情報!Q144)</f>
        <v/>
      </c>
      <c r="R50" s="727"/>
      <c r="S50" s="727"/>
      <c r="T50" s="727"/>
      <c r="U50" s="727"/>
      <c r="V50" s="727"/>
      <c r="W50" s="727"/>
      <c r="X50" s="727"/>
      <c r="Y50" s="727"/>
      <c r="Z50" s="727"/>
      <c r="AA50" s="727"/>
      <c r="AB50" s="727"/>
      <c r="AC50" s="728"/>
      <c r="AD50" s="729" t="str">
        <f>IF(C50="","",IF(ＺＥＢプランナー公開情報!CO144=4,ＺＥＢプランナー公開情報!CQ144,"-"))</f>
        <v/>
      </c>
      <c r="AE50" s="730"/>
      <c r="AF50" s="730"/>
      <c r="AG50" s="730"/>
      <c r="AH50" s="730"/>
      <c r="AI50" s="730"/>
      <c r="AJ50" s="730"/>
      <c r="AK50" s="731"/>
      <c r="AL50" s="729" t="str">
        <f>IF(C50="","",IF(ＺＥＢプランナー公開情報!CP144=4,ＺＥＢプランナー公開情報!CR144,"-"))</f>
        <v/>
      </c>
      <c r="AM50" s="730"/>
      <c r="AN50" s="730"/>
      <c r="AO50" s="730"/>
      <c r="AP50" s="730"/>
      <c r="AQ50" s="730"/>
      <c r="AR50" s="730"/>
      <c r="AS50" s="731"/>
      <c r="AT50" s="732" t="str">
        <f>IF(C50="","",IF(ＺＥＢプランナー公開情報!CS144=2,ＺＥＢプランナー公開情報!BF144,"-"))</f>
        <v/>
      </c>
      <c r="AU50" s="733"/>
      <c r="AV50" s="733"/>
      <c r="AW50" s="733"/>
      <c r="AX50" s="733"/>
      <c r="AY50" s="733"/>
      <c r="AZ50" s="733"/>
      <c r="BA50" s="733"/>
      <c r="BB50" s="733"/>
      <c r="BC50" s="733"/>
      <c r="BD50" s="733"/>
      <c r="BE50" s="733"/>
      <c r="BF50" s="734"/>
      <c r="BG50" s="732" t="str">
        <f>IF(C50="","",IF(ＺＥＢプランナー公開情報!CT144=2,ＺＥＢプランナー公開情報!BQ144,"-"))</f>
        <v/>
      </c>
      <c r="BH50" s="733"/>
      <c r="BI50" s="733"/>
      <c r="BJ50" s="733"/>
      <c r="BK50" s="733"/>
      <c r="BL50" s="733"/>
      <c r="BM50" s="733"/>
      <c r="BN50" s="733"/>
      <c r="BO50" s="733"/>
      <c r="BP50" s="733"/>
      <c r="BQ50" s="733"/>
      <c r="BR50" s="733"/>
      <c r="BS50" s="735"/>
      <c r="BT50" s="48"/>
      <c r="BU50" s="48"/>
      <c r="BV50" s="48"/>
      <c r="BW50" s="48"/>
      <c r="BX50" s="48"/>
      <c r="BY50" s="48"/>
      <c r="BZ50" s="48"/>
      <c r="CA50" s="48"/>
      <c r="CB50" s="48"/>
      <c r="CC50" s="48"/>
      <c r="CD50" s="48"/>
      <c r="CE50" s="48"/>
      <c r="CF50" s="48"/>
      <c r="CG50" s="48"/>
      <c r="CH50" s="48"/>
    </row>
    <row r="51" spans="1:86" s="9" customFormat="1" ht="56.25" customHeight="1">
      <c r="A51" s="708">
        <v>8</v>
      </c>
      <c r="B51" s="708"/>
      <c r="C51" s="709" t="str">
        <f>IF(ＺＥＢプランナー公開情報!C145="","",ＺＥＢプランナー公開情報!C145)</f>
        <v/>
      </c>
      <c r="D51" s="710"/>
      <c r="E51" s="710"/>
      <c r="F51" s="710"/>
      <c r="G51" s="710"/>
      <c r="H51" s="710"/>
      <c r="I51" s="710"/>
      <c r="J51" s="710"/>
      <c r="K51" s="710"/>
      <c r="L51" s="710"/>
      <c r="M51" s="710"/>
      <c r="N51" s="710"/>
      <c r="O51" s="710"/>
      <c r="P51" s="711"/>
      <c r="Q51" s="712" t="str">
        <f>IF(ＺＥＢプランナー公開情報!Q145="","",ＺＥＢプランナー公開情報!Q145)</f>
        <v/>
      </c>
      <c r="R51" s="713"/>
      <c r="S51" s="713"/>
      <c r="T51" s="713"/>
      <c r="U51" s="713"/>
      <c r="V51" s="713"/>
      <c r="W51" s="713"/>
      <c r="X51" s="713"/>
      <c r="Y51" s="713"/>
      <c r="Z51" s="713"/>
      <c r="AA51" s="713"/>
      <c r="AB51" s="713"/>
      <c r="AC51" s="714"/>
      <c r="AD51" s="715" t="str">
        <f>IF(C51="","",IF(ＺＥＢプランナー公開情報!CO145=4,ＺＥＢプランナー公開情報!CQ145,"-"))</f>
        <v/>
      </c>
      <c r="AE51" s="716"/>
      <c r="AF51" s="716"/>
      <c r="AG51" s="716"/>
      <c r="AH51" s="716"/>
      <c r="AI51" s="716"/>
      <c r="AJ51" s="716"/>
      <c r="AK51" s="717"/>
      <c r="AL51" s="715" t="str">
        <f>IF(C51="","",IF(ＺＥＢプランナー公開情報!CP145=4,ＺＥＢプランナー公開情報!CR145,"-"))</f>
        <v/>
      </c>
      <c r="AM51" s="716"/>
      <c r="AN51" s="716"/>
      <c r="AO51" s="716"/>
      <c r="AP51" s="716"/>
      <c r="AQ51" s="716"/>
      <c r="AR51" s="716"/>
      <c r="AS51" s="717"/>
      <c r="AT51" s="718" t="str">
        <f>IF(C51="","",IF(ＺＥＢプランナー公開情報!CS145=2,ＺＥＢプランナー公開情報!BF145,"-"))</f>
        <v/>
      </c>
      <c r="AU51" s="719"/>
      <c r="AV51" s="719"/>
      <c r="AW51" s="719"/>
      <c r="AX51" s="719"/>
      <c r="AY51" s="719"/>
      <c r="AZ51" s="719"/>
      <c r="BA51" s="719"/>
      <c r="BB51" s="719"/>
      <c r="BC51" s="719"/>
      <c r="BD51" s="719"/>
      <c r="BE51" s="719"/>
      <c r="BF51" s="720"/>
      <c r="BG51" s="718" t="str">
        <f>IF(C51="","",IF(ＺＥＢプランナー公開情報!CT145=2,ＺＥＢプランナー公開情報!BQ145,"-"))</f>
        <v/>
      </c>
      <c r="BH51" s="719"/>
      <c r="BI51" s="719"/>
      <c r="BJ51" s="719"/>
      <c r="BK51" s="719"/>
      <c r="BL51" s="719"/>
      <c r="BM51" s="719"/>
      <c r="BN51" s="719"/>
      <c r="BO51" s="719"/>
      <c r="BP51" s="719"/>
      <c r="BQ51" s="719"/>
      <c r="BR51" s="719"/>
      <c r="BS51" s="720"/>
      <c r="BT51" s="48"/>
      <c r="BU51" s="48"/>
      <c r="BV51" s="48"/>
      <c r="BW51" s="48"/>
      <c r="BX51" s="48"/>
      <c r="BY51" s="48"/>
      <c r="BZ51" s="48"/>
      <c r="CA51" s="48"/>
      <c r="CB51" s="48"/>
      <c r="CC51" s="48"/>
      <c r="CD51" s="48"/>
      <c r="CE51" s="48"/>
      <c r="CF51" s="48"/>
      <c r="CG51" s="48"/>
      <c r="CH51" s="48"/>
    </row>
    <row r="52" spans="1:86" s="9" customFormat="1" ht="56.25" customHeight="1">
      <c r="A52" s="721">
        <v>9</v>
      </c>
      <c r="B52" s="722"/>
      <c r="C52" s="723" t="str">
        <f>IF(ＺＥＢプランナー公開情報!C146="","",ＺＥＢプランナー公開情報!C146)</f>
        <v/>
      </c>
      <c r="D52" s="724"/>
      <c r="E52" s="724"/>
      <c r="F52" s="724"/>
      <c r="G52" s="724"/>
      <c r="H52" s="724"/>
      <c r="I52" s="724"/>
      <c r="J52" s="724"/>
      <c r="K52" s="724"/>
      <c r="L52" s="724"/>
      <c r="M52" s="724"/>
      <c r="N52" s="724"/>
      <c r="O52" s="724"/>
      <c r="P52" s="725"/>
      <c r="Q52" s="726" t="str">
        <f>IF(ＺＥＢプランナー公開情報!Q146="","",ＺＥＢプランナー公開情報!Q146)</f>
        <v/>
      </c>
      <c r="R52" s="727"/>
      <c r="S52" s="727"/>
      <c r="T52" s="727"/>
      <c r="U52" s="727"/>
      <c r="V52" s="727"/>
      <c r="W52" s="727"/>
      <c r="X52" s="727"/>
      <c r="Y52" s="727"/>
      <c r="Z52" s="727"/>
      <c r="AA52" s="727"/>
      <c r="AB52" s="727"/>
      <c r="AC52" s="728"/>
      <c r="AD52" s="729" t="str">
        <f>IF(C52="","",IF(ＺＥＢプランナー公開情報!CO146=4,ＺＥＢプランナー公開情報!CQ146,"-"))</f>
        <v/>
      </c>
      <c r="AE52" s="730"/>
      <c r="AF52" s="730"/>
      <c r="AG52" s="730"/>
      <c r="AH52" s="730"/>
      <c r="AI52" s="730"/>
      <c r="AJ52" s="730"/>
      <c r="AK52" s="731"/>
      <c r="AL52" s="729" t="str">
        <f>IF(C52="","",IF(ＺＥＢプランナー公開情報!CP146=4,ＺＥＢプランナー公開情報!CR146,"-"))</f>
        <v/>
      </c>
      <c r="AM52" s="730"/>
      <c r="AN52" s="730"/>
      <c r="AO52" s="730"/>
      <c r="AP52" s="730"/>
      <c r="AQ52" s="730"/>
      <c r="AR52" s="730"/>
      <c r="AS52" s="731"/>
      <c r="AT52" s="732" t="str">
        <f>IF(C52="","",IF(ＺＥＢプランナー公開情報!CS146=2,ＺＥＢプランナー公開情報!BF146,"-"))</f>
        <v/>
      </c>
      <c r="AU52" s="733"/>
      <c r="AV52" s="733"/>
      <c r="AW52" s="733"/>
      <c r="AX52" s="733"/>
      <c r="AY52" s="733"/>
      <c r="AZ52" s="733"/>
      <c r="BA52" s="733"/>
      <c r="BB52" s="733"/>
      <c r="BC52" s="733"/>
      <c r="BD52" s="733"/>
      <c r="BE52" s="733"/>
      <c r="BF52" s="734"/>
      <c r="BG52" s="732" t="str">
        <f>IF(C52="","",IF(ＺＥＢプランナー公開情報!CT146=2,ＺＥＢプランナー公開情報!BQ146,"-"))</f>
        <v/>
      </c>
      <c r="BH52" s="733"/>
      <c r="BI52" s="733"/>
      <c r="BJ52" s="733"/>
      <c r="BK52" s="733"/>
      <c r="BL52" s="733"/>
      <c r="BM52" s="733"/>
      <c r="BN52" s="733"/>
      <c r="BO52" s="733"/>
      <c r="BP52" s="733"/>
      <c r="BQ52" s="733"/>
      <c r="BR52" s="733"/>
      <c r="BS52" s="735"/>
      <c r="BT52" s="48"/>
      <c r="BU52" s="48"/>
      <c r="BV52" s="48"/>
      <c r="BW52" s="48"/>
      <c r="BX52" s="48"/>
      <c r="BY52" s="48"/>
      <c r="BZ52" s="48"/>
      <c r="CA52" s="48"/>
      <c r="CB52" s="48"/>
      <c r="CC52" s="48"/>
      <c r="CD52" s="48"/>
      <c r="CE52" s="48"/>
      <c r="CF52" s="48"/>
      <c r="CG52" s="48"/>
      <c r="CH52" s="48"/>
    </row>
    <row r="53" spans="1:86" s="9" customFormat="1" ht="56.25" customHeight="1">
      <c r="A53" s="695">
        <v>10</v>
      </c>
      <c r="B53" s="695"/>
      <c r="C53" s="696" t="str">
        <f>IF(ＺＥＢプランナー公開情報!C147="","",ＺＥＢプランナー公開情報!C147)</f>
        <v/>
      </c>
      <c r="D53" s="697"/>
      <c r="E53" s="697"/>
      <c r="F53" s="697"/>
      <c r="G53" s="697"/>
      <c r="H53" s="697"/>
      <c r="I53" s="697"/>
      <c r="J53" s="697"/>
      <c r="K53" s="697"/>
      <c r="L53" s="697"/>
      <c r="M53" s="697"/>
      <c r="N53" s="697"/>
      <c r="O53" s="697"/>
      <c r="P53" s="698"/>
      <c r="Q53" s="699" t="str">
        <f>IF(ＺＥＢプランナー公開情報!Q147="","",ＺＥＢプランナー公開情報!Q147)</f>
        <v/>
      </c>
      <c r="R53" s="700"/>
      <c r="S53" s="700"/>
      <c r="T53" s="700"/>
      <c r="U53" s="700"/>
      <c r="V53" s="700"/>
      <c r="W53" s="700"/>
      <c r="X53" s="700"/>
      <c r="Y53" s="700"/>
      <c r="Z53" s="700"/>
      <c r="AA53" s="700"/>
      <c r="AB53" s="700"/>
      <c r="AC53" s="701"/>
      <c r="AD53" s="702" t="str">
        <f>IF(C53="","",IF(ＺＥＢプランナー公開情報!CO147=4,ＺＥＢプランナー公開情報!CQ147,"-"))</f>
        <v/>
      </c>
      <c r="AE53" s="703"/>
      <c r="AF53" s="703"/>
      <c r="AG53" s="703"/>
      <c r="AH53" s="703"/>
      <c r="AI53" s="703"/>
      <c r="AJ53" s="703"/>
      <c r="AK53" s="704"/>
      <c r="AL53" s="702" t="str">
        <f>IF(C53="","",IF(ＺＥＢプランナー公開情報!CP147=4,ＺＥＢプランナー公開情報!CR147,"-"))</f>
        <v/>
      </c>
      <c r="AM53" s="703"/>
      <c r="AN53" s="703"/>
      <c r="AO53" s="703"/>
      <c r="AP53" s="703"/>
      <c r="AQ53" s="703"/>
      <c r="AR53" s="703"/>
      <c r="AS53" s="704"/>
      <c r="AT53" s="705" t="str">
        <f>IF(C53="","",IF(ＺＥＢプランナー公開情報!CS147=2,ＺＥＢプランナー公開情報!BF147,"-"))</f>
        <v/>
      </c>
      <c r="AU53" s="706"/>
      <c r="AV53" s="706"/>
      <c r="AW53" s="706"/>
      <c r="AX53" s="706"/>
      <c r="AY53" s="706"/>
      <c r="AZ53" s="706"/>
      <c r="BA53" s="706"/>
      <c r="BB53" s="706"/>
      <c r="BC53" s="706"/>
      <c r="BD53" s="706"/>
      <c r="BE53" s="706"/>
      <c r="BF53" s="707"/>
      <c r="BG53" s="705" t="str">
        <f>IF(C53="","",IF(ＺＥＢプランナー公開情報!CT147=2,ＺＥＢプランナー公開情報!BQ147,"-"))</f>
        <v/>
      </c>
      <c r="BH53" s="706"/>
      <c r="BI53" s="706"/>
      <c r="BJ53" s="706"/>
      <c r="BK53" s="706"/>
      <c r="BL53" s="706"/>
      <c r="BM53" s="706"/>
      <c r="BN53" s="706"/>
      <c r="BO53" s="706"/>
      <c r="BP53" s="706"/>
      <c r="BQ53" s="706"/>
      <c r="BR53" s="706"/>
      <c r="BS53" s="707"/>
      <c r="BT53" s="48"/>
      <c r="BU53" s="48"/>
      <c r="BV53" s="48"/>
      <c r="BW53" s="48"/>
      <c r="BX53" s="48"/>
      <c r="BY53" s="48"/>
      <c r="BZ53" s="48"/>
      <c r="CA53" s="48"/>
      <c r="CB53" s="48"/>
      <c r="CC53" s="48"/>
      <c r="CD53" s="48"/>
      <c r="CE53" s="48"/>
      <c r="CF53" s="48"/>
      <c r="CG53" s="48"/>
      <c r="CH53" s="48"/>
    </row>
    <row r="54" spans="1:86" ht="15" customHeight="1">
      <c r="A54" s="310" t="s">
        <v>572</v>
      </c>
      <c r="B54" s="309"/>
      <c r="C54" s="309"/>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309"/>
      <c r="AV54" s="309"/>
      <c r="AW54" s="309"/>
      <c r="AX54" s="309"/>
      <c r="AY54" s="309"/>
      <c r="AZ54" s="309"/>
      <c r="BA54" s="309"/>
      <c r="BB54" s="309"/>
      <c r="BC54" s="309"/>
      <c r="BD54" s="309"/>
      <c r="BE54" s="309"/>
      <c r="BF54" s="309"/>
      <c r="BG54" s="309"/>
      <c r="BH54" s="309"/>
      <c r="BI54" s="309"/>
      <c r="BJ54" s="309"/>
      <c r="BK54" s="309"/>
      <c r="BL54" s="309"/>
      <c r="BM54" s="309"/>
      <c r="BN54" s="309"/>
      <c r="BO54" s="309"/>
      <c r="BP54" s="309"/>
      <c r="BQ54" s="309"/>
      <c r="BR54" s="309"/>
      <c r="BS54" s="309"/>
      <c r="BV54" s="63"/>
      <c r="BW54" s="63"/>
      <c r="BX54" s="63"/>
      <c r="BY54" s="63"/>
      <c r="BZ54" s="63"/>
      <c r="CA54" s="63"/>
      <c r="CB54" s="63"/>
      <c r="CC54" s="63"/>
      <c r="CD54" s="63"/>
    </row>
    <row r="55" spans="1:86" s="7" customFormat="1" ht="16.5" customHeight="1">
      <c r="A55" s="924" t="s">
        <v>564</v>
      </c>
      <c r="B55" s="924"/>
      <c r="C55" s="924"/>
      <c r="D55" s="924"/>
      <c r="E55" s="924"/>
      <c r="F55" s="924"/>
      <c r="G55" s="924"/>
      <c r="H55" s="924"/>
      <c r="I55" s="924"/>
      <c r="J55" s="924"/>
      <c r="K55" s="924"/>
      <c r="L55" s="924"/>
      <c r="M55" s="924"/>
      <c r="N55" s="924"/>
      <c r="O55" s="924"/>
      <c r="P55" s="924"/>
      <c r="Q55" s="924"/>
      <c r="R55" s="924"/>
      <c r="S55" s="924"/>
      <c r="T55" s="924"/>
      <c r="U55" s="924"/>
      <c r="V55" s="924"/>
      <c r="W55" s="924"/>
      <c r="X55" s="924"/>
      <c r="Y55" s="924"/>
      <c r="Z55" s="924"/>
      <c r="AA55" s="924"/>
      <c r="AB55" s="924"/>
      <c r="AC55" s="924"/>
      <c r="AD55" s="924"/>
      <c r="AE55" s="924"/>
      <c r="AF55" s="924"/>
      <c r="AG55" s="924"/>
      <c r="AH55" s="924"/>
      <c r="AI55" s="924"/>
      <c r="AJ55" s="924"/>
      <c r="AK55" s="924"/>
      <c r="AL55" s="924"/>
      <c r="AM55" s="924"/>
      <c r="AN55" s="924"/>
      <c r="AO55" s="924"/>
      <c r="AP55" s="924"/>
      <c r="AQ55" s="924"/>
      <c r="AR55" s="924"/>
      <c r="AS55" s="924"/>
      <c r="AT55" s="924"/>
      <c r="AU55" s="924"/>
      <c r="AV55" s="924"/>
      <c r="AW55" s="924"/>
      <c r="AX55" s="924"/>
      <c r="AY55" s="924"/>
      <c r="AZ55" s="924"/>
      <c r="BA55" s="924"/>
      <c r="BB55" s="924"/>
      <c r="BC55" s="924"/>
      <c r="BD55" s="924"/>
      <c r="BE55" s="924"/>
      <c r="BF55" s="924"/>
      <c r="BG55" s="924"/>
      <c r="BH55" s="924"/>
      <c r="BI55" s="924"/>
      <c r="BJ55" s="924"/>
      <c r="BK55" s="924"/>
      <c r="BL55" s="924"/>
      <c r="BM55" s="924"/>
      <c r="BN55" s="924"/>
      <c r="BO55" s="924"/>
      <c r="BP55" s="924"/>
      <c r="BQ55" s="924"/>
      <c r="BR55" s="924"/>
      <c r="BS55" s="924"/>
      <c r="BT55" s="83"/>
      <c r="BU55" s="80"/>
      <c r="BV55" s="63"/>
      <c r="BW55" s="63"/>
      <c r="BX55" s="63"/>
      <c r="BY55" s="63"/>
      <c r="BZ55" s="63"/>
      <c r="CA55" s="63"/>
      <c r="CB55" s="63"/>
      <c r="CC55" s="63"/>
      <c r="CD55" s="63"/>
      <c r="CE55" s="80"/>
      <c r="CF55" s="80"/>
      <c r="CG55" s="80"/>
      <c r="CH55" s="80"/>
    </row>
    <row r="56" spans="1:86" s="9" customFormat="1" ht="22.5" customHeight="1">
      <c r="A56" s="736"/>
      <c r="B56" s="737"/>
      <c r="C56" s="737" t="s">
        <v>659</v>
      </c>
      <c r="D56" s="737"/>
      <c r="E56" s="737"/>
      <c r="F56" s="737"/>
      <c r="G56" s="737"/>
      <c r="H56" s="737"/>
      <c r="I56" s="737"/>
      <c r="J56" s="737"/>
      <c r="K56" s="737"/>
      <c r="L56" s="737"/>
      <c r="M56" s="737"/>
      <c r="N56" s="737"/>
      <c r="O56" s="737"/>
      <c r="P56" s="737"/>
      <c r="Q56" s="737" t="s">
        <v>106</v>
      </c>
      <c r="R56" s="737"/>
      <c r="S56" s="737"/>
      <c r="T56" s="737"/>
      <c r="U56" s="737"/>
      <c r="V56" s="737"/>
      <c r="W56" s="737"/>
      <c r="X56" s="737"/>
      <c r="Y56" s="737"/>
      <c r="Z56" s="737"/>
      <c r="AA56" s="737"/>
      <c r="AB56" s="737"/>
      <c r="AC56" s="737"/>
      <c r="AD56" s="738" t="s">
        <v>198</v>
      </c>
      <c r="AE56" s="738"/>
      <c r="AF56" s="738"/>
      <c r="AG56" s="738"/>
      <c r="AH56" s="738"/>
      <c r="AI56" s="738"/>
      <c r="AJ56" s="738"/>
      <c r="AK56" s="738"/>
      <c r="AL56" s="738" t="s">
        <v>505</v>
      </c>
      <c r="AM56" s="738"/>
      <c r="AN56" s="738"/>
      <c r="AO56" s="738"/>
      <c r="AP56" s="738"/>
      <c r="AQ56" s="738"/>
      <c r="AR56" s="738"/>
      <c r="AS56" s="738"/>
      <c r="AT56" s="739" t="s">
        <v>560</v>
      </c>
      <c r="AU56" s="739"/>
      <c r="AV56" s="739"/>
      <c r="AW56" s="739"/>
      <c r="AX56" s="739"/>
      <c r="AY56" s="739"/>
      <c r="AZ56" s="739"/>
      <c r="BA56" s="739"/>
      <c r="BB56" s="739"/>
      <c r="BC56" s="739"/>
      <c r="BD56" s="739"/>
      <c r="BE56" s="739"/>
      <c r="BF56" s="739"/>
      <c r="BG56" s="739" t="s">
        <v>201</v>
      </c>
      <c r="BH56" s="739"/>
      <c r="BI56" s="739"/>
      <c r="BJ56" s="739"/>
      <c r="BK56" s="739"/>
      <c r="BL56" s="739"/>
      <c r="BM56" s="739"/>
      <c r="BN56" s="739"/>
      <c r="BO56" s="739"/>
      <c r="BP56" s="739"/>
      <c r="BQ56" s="739"/>
      <c r="BR56" s="739"/>
      <c r="BS56" s="740"/>
      <c r="BT56" s="48"/>
      <c r="BU56" s="48"/>
      <c r="BV56" s="88"/>
      <c r="BW56" s="88"/>
      <c r="BX56" s="88"/>
      <c r="BY56" s="88"/>
      <c r="BZ56" s="88"/>
      <c r="CA56" s="88"/>
      <c r="CB56" s="88"/>
      <c r="CC56" s="88"/>
      <c r="CD56" s="48"/>
      <c r="CE56" s="48"/>
      <c r="CF56" s="48"/>
      <c r="CG56" s="48"/>
      <c r="CH56" s="48"/>
    </row>
    <row r="57" spans="1:86" s="9" customFormat="1" ht="56.25" customHeight="1">
      <c r="A57" s="741">
        <v>11</v>
      </c>
      <c r="B57" s="742"/>
      <c r="C57" s="743" t="str">
        <f>IF(ＺＥＢプランナー公開情報!C148="","",ＺＥＢプランナー公開情報!C148)</f>
        <v/>
      </c>
      <c r="D57" s="743"/>
      <c r="E57" s="743"/>
      <c r="F57" s="743"/>
      <c r="G57" s="743"/>
      <c r="H57" s="743"/>
      <c r="I57" s="743"/>
      <c r="J57" s="743"/>
      <c r="K57" s="743"/>
      <c r="L57" s="743"/>
      <c r="M57" s="743"/>
      <c r="N57" s="743"/>
      <c r="O57" s="743"/>
      <c r="P57" s="743"/>
      <c r="Q57" s="744" t="str">
        <f>IF(ＺＥＢプランナー公開情報!Q148="","",ＺＥＢプランナー公開情報!Q148)</f>
        <v/>
      </c>
      <c r="R57" s="744"/>
      <c r="S57" s="744"/>
      <c r="T57" s="744"/>
      <c r="U57" s="744"/>
      <c r="V57" s="744"/>
      <c r="W57" s="744"/>
      <c r="X57" s="744"/>
      <c r="Y57" s="744"/>
      <c r="Z57" s="744"/>
      <c r="AA57" s="744"/>
      <c r="AB57" s="744"/>
      <c r="AC57" s="744"/>
      <c r="AD57" s="745" t="str">
        <f>IF(C57="","",IF(ＺＥＢプランナー公開情報!CO148=4,ＺＥＢプランナー公開情報!CQ148,"-"))</f>
        <v/>
      </c>
      <c r="AE57" s="745"/>
      <c r="AF57" s="745"/>
      <c r="AG57" s="745"/>
      <c r="AH57" s="745"/>
      <c r="AI57" s="745"/>
      <c r="AJ57" s="745"/>
      <c r="AK57" s="745"/>
      <c r="AL57" s="745" t="str">
        <f>IF(C57="","",IF(ＺＥＢプランナー公開情報!CP148=4,ＺＥＢプランナー公開情報!CR148,"-"))</f>
        <v/>
      </c>
      <c r="AM57" s="745"/>
      <c r="AN57" s="745"/>
      <c r="AO57" s="745"/>
      <c r="AP57" s="745"/>
      <c r="AQ57" s="745"/>
      <c r="AR57" s="745"/>
      <c r="AS57" s="745"/>
      <c r="AT57" s="746" t="str">
        <f>IF(C57="","",IF(ＺＥＢプランナー公開情報!CS148=2,ＺＥＢプランナー公開情報!BF148,"-"))</f>
        <v/>
      </c>
      <c r="AU57" s="746"/>
      <c r="AV57" s="746"/>
      <c r="AW57" s="746"/>
      <c r="AX57" s="746"/>
      <c r="AY57" s="746"/>
      <c r="AZ57" s="746"/>
      <c r="BA57" s="746"/>
      <c r="BB57" s="746"/>
      <c r="BC57" s="746"/>
      <c r="BD57" s="746"/>
      <c r="BE57" s="746"/>
      <c r="BF57" s="746"/>
      <c r="BG57" s="746" t="str">
        <f>IF(C57="","",IF(ＺＥＢプランナー公開情報!CT148=2,ＺＥＢプランナー公開情報!BQ148,"-"))</f>
        <v/>
      </c>
      <c r="BH57" s="746"/>
      <c r="BI57" s="746"/>
      <c r="BJ57" s="746"/>
      <c r="BK57" s="746"/>
      <c r="BL57" s="746"/>
      <c r="BM57" s="746"/>
      <c r="BN57" s="746"/>
      <c r="BO57" s="746"/>
      <c r="BP57" s="746"/>
      <c r="BQ57" s="746"/>
      <c r="BR57" s="746"/>
      <c r="BS57" s="747"/>
      <c r="BT57" s="48"/>
      <c r="BU57" s="48"/>
      <c r="BV57" s="48"/>
      <c r="BW57" s="48"/>
      <c r="BX57" s="48"/>
      <c r="BY57" s="48"/>
      <c r="BZ57" s="48"/>
      <c r="CA57" s="48"/>
      <c r="CB57" s="48"/>
      <c r="CC57" s="48"/>
      <c r="CD57" s="48"/>
      <c r="CE57" s="48"/>
      <c r="CF57" s="48"/>
      <c r="CG57" s="48"/>
      <c r="CH57" s="48"/>
    </row>
    <row r="58" spans="1:86" s="9" customFormat="1" ht="56.25" customHeight="1">
      <c r="A58" s="708">
        <v>12</v>
      </c>
      <c r="B58" s="708"/>
      <c r="C58" s="709" t="str">
        <f>IF(ＺＥＢプランナー公開情報!C149="","",ＺＥＢプランナー公開情報!C149)</f>
        <v/>
      </c>
      <c r="D58" s="710"/>
      <c r="E58" s="710"/>
      <c r="F58" s="710"/>
      <c r="G58" s="710"/>
      <c r="H58" s="710"/>
      <c r="I58" s="710"/>
      <c r="J58" s="710"/>
      <c r="K58" s="710"/>
      <c r="L58" s="710"/>
      <c r="M58" s="710"/>
      <c r="N58" s="710"/>
      <c r="O58" s="710"/>
      <c r="P58" s="711"/>
      <c r="Q58" s="712" t="str">
        <f>IF(ＺＥＢプランナー公開情報!Q149="","",ＺＥＢプランナー公開情報!Q149)</f>
        <v/>
      </c>
      <c r="R58" s="713"/>
      <c r="S58" s="713"/>
      <c r="T58" s="713"/>
      <c r="U58" s="713"/>
      <c r="V58" s="713"/>
      <c r="W58" s="713"/>
      <c r="X58" s="713"/>
      <c r="Y58" s="713"/>
      <c r="Z58" s="713"/>
      <c r="AA58" s="713"/>
      <c r="AB58" s="713"/>
      <c r="AC58" s="714"/>
      <c r="AD58" s="715" t="str">
        <f>IF(C58="","",IF(ＺＥＢプランナー公開情報!CO149=4,ＺＥＢプランナー公開情報!CQ149,"-"))</f>
        <v/>
      </c>
      <c r="AE58" s="716"/>
      <c r="AF58" s="716"/>
      <c r="AG58" s="716"/>
      <c r="AH58" s="716"/>
      <c r="AI58" s="716"/>
      <c r="AJ58" s="716"/>
      <c r="AK58" s="717"/>
      <c r="AL58" s="715" t="str">
        <f>IF(C58="","",IF(ＺＥＢプランナー公開情報!CP149=4,ＺＥＢプランナー公開情報!CR149,"-"))</f>
        <v/>
      </c>
      <c r="AM58" s="716"/>
      <c r="AN58" s="716"/>
      <c r="AO58" s="716"/>
      <c r="AP58" s="716"/>
      <c r="AQ58" s="716"/>
      <c r="AR58" s="716"/>
      <c r="AS58" s="717"/>
      <c r="AT58" s="718" t="str">
        <f>IF(C58="","",IF(ＺＥＢプランナー公開情報!CS149=2,ＺＥＢプランナー公開情報!BF149,"-"))</f>
        <v/>
      </c>
      <c r="AU58" s="719"/>
      <c r="AV58" s="719"/>
      <c r="AW58" s="719"/>
      <c r="AX58" s="719"/>
      <c r="AY58" s="719"/>
      <c r="AZ58" s="719"/>
      <c r="BA58" s="719"/>
      <c r="BB58" s="719"/>
      <c r="BC58" s="719"/>
      <c r="BD58" s="719"/>
      <c r="BE58" s="719"/>
      <c r="BF58" s="720"/>
      <c r="BG58" s="718" t="str">
        <f>IF(C58="","",IF(ＺＥＢプランナー公開情報!CT149=2,ＺＥＢプランナー公開情報!BQ149,"-"))</f>
        <v/>
      </c>
      <c r="BH58" s="719"/>
      <c r="BI58" s="719"/>
      <c r="BJ58" s="719"/>
      <c r="BK58" s="719"/>
      <c r="BL58" s="719"/>
      <c r="BM58" s="719"/>
      <c r="BN58" s="719"/>
      <c r="BO58" s="719"/>
      <c r="BP58" s="719"/>
      <c r="BQ58" s="719"/>
      <c r="BR58" s="719"/>
      <c r="BS58" s="720"/>
      <c r="BT58" s="48"/>
      <c r="BU58" s="48"/>
      <c r="BV58" s="48"/>
      <c r="BW58" s="48"/>
      <c r="BX58" s="48"/>
      <c r="BY58" s="48"/>
      <c r="BZ58" s="48"/>
      <c r="CA58" s="48"/>
      <c r="CB58" s="48"/>
      <c r="CC58" s="48"/>
      <c r="CD58" s="48"/>
      <c r="CE58" s="48"/>
      <c r="CF58" s="48"/>
      <c r="CG58" s="48"/>
      <c r="CH58" s="48"/>
    </row>
    <row r="59" spans="1:86" s="9" customFormat="1" ht="56.25" customHeight="1">
      <c r="A59" s="721">
        <v>13</v>
      </c>
      <c r="B59" s="722"/>
      <c r="C59" s="723" t="str">
        <f>IF(ＺＥＢプランナー公開情報!C150="","",ＺＥＢプランナー公開情報!C150)</f>
        <v/>
      </c>
      <c r="D59" s="724"/>
      <c r="E59" s="724"/>
      <c r="F59" s="724"/>
      <c r="G59" s="724"/>
      <c r="H59" s="724"/>
      <c r="I59" s="724"/>
      <c r="J59" s="724"/>
      <c r="K59" s="724"/>
      <c r="L59" s="724"/>
      <c r="M59" s="724"/>
      <c r="N59" s="724"/>
      <c r="O59" s="724"/>
      <c r="P59" s="725"/>
      <c r="Q59" s="726" t="str">
        <f>IF(ＺＥＢプランナー公開情報!Q150="","",ＺＥＢプランナー公開情報!Q150)</f>
        <v/>
      </c>
      <c r="R59" s="727"/>
      <c r="S59" s="727"/>
      <c r="T59" s="727"/>
      <c r="U59" s="727"/>
      <c r="V59" s="727"/>
      <c r="W59" s="727"/>
      <c r="X59" s="727"/>
      <c r="Y59" s="727"/>
      <c r="Z59" s="727"/>
      <c r="AA59" s="727"/>
      <c r="AB59" s="727"/>
      <c r="AC59" s="728"/>
      <c r="AD59" s="729" t="str">
        <f>IF(C59="","",IF(ＺＥＢプランナー公開情報!CO150=4,ＺＥＢプランナー公開情報!CQ150,"-"))</f>
        <v/>
      </c>
      <c r="AE59" s="730"/>
      <c r="AF59" s="730"/>
      <c r="AG59" s="730"/>
      <c r="AH59" s="730"/>
      <c r="AI59" s="730"/>
      <c r="AJ59" s="730"/>
      <c r="AK59" s="731"/>
      <c r="AL59" s="729" t="str">
        <f>IF(C59="","",IF(ＺＥＢプランナー公開情報!CP150=4,ＺＥＢプランナー公開情報!CR150,"-"))</f>
        <v/>
      </c>
      <c r="AM59" s="730"/>
      <c r="AN59" s="730"/>
      <c r="AO59" s="730"/>
      <c r="AP59" s="730"/>
      <c r="AQ59" s="730"/>
      <c r="AR59" s="730"/>
      <c r="AS59" s="731"/>
      <c r="AT59" s="732" t="str">
        <f>IF(C59="","",IF(ＺＥＢプランナー公開情報!CS150=2,ＺＥＢプランナー公開情報!BF150,"-"))</f>
        <v/>
      </c>
      <c r="AU59" s="733"/>
      <c r="AV59" s="733"/>
      <c r="AW59" s="733"/>
      <c r="AX59" s="733"/>
      <c r="AY59" s="733"/>
      <c r="AZ59" s="733"/>
      <c r="BA59" s="733"/>
      <c r="BB59" s="733"/>
      <c r="BC59" s="733"/>
      <c r="BD59" s="733"/>
      <c r="BE59" s="733"/>
      <c r="BF59" s="734"/>
      <c r="BG59" s="732" t="str">
        <f>IF(C59="","",IF(ＺＥＢプランナー公開情報!CT150=2,ＺＥＢプランナー公開情報!BQ150,"-"))</f>
        <v/>
      </c>
      <c r="BH59" s="733"/>
      <c r="BI59" s="733"/>
      <c r="BJ59" s="733"/>
      <c r="BK59" s="733"/>
      <c r="BL59" s="733"/>
      <c r="BM59" s="733"/>
      <c r="BN59" s="733"/>
      <c r="BO59" s="733"/>
      <c r="BP59" s="733"/>
      <c r="BQ59" s="733"/>
      <c r="BR59" s="733"/>
      <c r="BS59" s="735"/>
      <c r="BT59" s="48"/>
      <c r="BU59" s="48"/>
      <c r="BV59" s="48"/>
      <c r="BW59" s="48"/>
      <c r="BX59" s="48"/>
      <c r="BY59" s="48"/>
      <c r="BZ59" s="48"/>
      <c r="CA59" s="48"/>
      <c r="CB59" s="48"/>
      <c r="CC59" s="48"/>
      <c r="CD59" s="48"/>
      <c r="CE59" s="48"/>
      <c r="CF59" s="48"/>
      <c r="CG59" s="48"/>
      <c r="CH59" s="48"/>
    </row>
    <row r="60" spans="1:86" s="9" customFormat="1" ht="56.25" customHeight="1">
      <c r="A60" s="708">
        <v>14</v>
      </c>
      <c r="B60" s="708"/>
      <c r="C60" s="709" t="str">
        <f>IF(ＺＥＢプランナー公開情報!C151="","",ＺＥＢプランナー公開情報!C151)</f>
        <v/>
      </c>
      <c r="D60" s="710"/>
      <c r="E60" s="710"/>
      <c r="F60" s="710"/>
      <c r="G60" s="710"/>
      <c r="H60" s="710"/>
      <c r="I60" s="710"/>
      <c r="J60" s="710"/>
      <c r="K60" s="710"/>
      <c r="L60" s="710"/>
      <c r="M60" s="710"/>
      <c r="N60" s="710"/>
      <c r="O60" s="710"/>
      <c r="P60" s="711"/>
      <c r="Q60" s="712" t="str">
        <f>IF(ＺＥＢプランナー公開情報!Q151="","",ＺＥＢプランナー公開情報!Q151)</f>
        <v/>
      </c>
      <c r="R60" s="713"/>
      <c r="S60" s="713"/>
      <c r="T60" s="713"/>
      <c r="U60" s="713"/>
      <c r="V60" s="713"/>
      <c r="W60" s="713"/>
      <c r="X60" s="713"/>
      <c r="Y60" s="713"/>
      <c r="Z60" s="713"/>
      <c r="AA60" s="713"/>
      <c r="AB60" s="713"/>
      <c r="AC60" s="714"/>
      <c r="AD60" s="715" t="str">
        <f>IF(C60="","",IF(ＺＥＢプランナー公開情報!CO151=4,ＺＥＢプランナー公開情報!CQ151,"-"))</f>
        <v/>
      </c>
      <c r="AE60" s="716"/>
      <c r="AF60" s="716"/>
      <c r="AG60" s="716"/>
      <c r="AH60" s="716"/>
      <c r="AI60" s="716"/>
      <c r="AJ60" s="716"/>
      <c r="AK60" s="717"/>
      <c r="AL60" s="715" t="str">
        <f>IF(C60="","",IF(ＺＥＢプランナー公開情報!CP151=4,ＺＥＢプランナー公開情報!CR151,"-"))</f>
        <v/>
      </c>
      <c r="AM60" s="716"/>
      <c r="AN60" s="716"/>
      <c r="AO60" s="716"/>
      <c r="AP60" s="716"/>
      <c r="AQ60" s="716"/>
      <c r="AR60" s="716"/>
      <c r="AS60" s="717"/>
      <c r="AT60" s="718" t="str">
        <f>IF(C60="","",IF(ＺＥＢプランナー公開情報!CS151=2,ＺＥＢプランナー公開情報!BF151,"-"))</f>
        <v/>
      </c>
      <c r="AU60" s="719"/>
      <c r="AV60" s="719"/>
      <c r="AW60" s="719"/>
      <c r="AX60" s="719"/>
      <c r="AY60" s="719"/>
      <c r="AZ60" s="719"/>
      <c r="BA60" s="719"/>
      <c r="BB60" s="719"/>
      <c r="BC60" s="719"/>
      <c r="BD60" s="719"/>
      <c r="BE60" s="719"/>
      <c r="BF60" s="720"/>
      <c r="BG60" s="718" t="str">
        <f>IF(C60="","",IF(ＺＥＢプランナー公開情報!CT151=2,ＺＥＢプランナー公開情報!BQ151,"-"))</f>
        <v/>
      </c>
      <c r="BH60" s="719"/>
      <c r="BI60" s="719"/>
      <c r="BJ60" s="719"/>
      <c r="BK60" s="719"/>
      <c r="BL60" s="719"/>
      <c r="BM60" s="719"/>
      <c r="BN60" s="719"/>
      <c r="BO60" s="719"/>
      <c r="BP60" s="719"/>
      <c r="BQ60" s="719"/>
      <c r="BR60" s="719"/>
      <c r="BS60" s="720"/>
      <c r="BT60" s="48"/>
      <c r="BU60" s="48"/>
      <c r="BV60" s="48"/>
      <c r="BW60" s="48"/>
      <c r="BX60" s="48"/>
      <c r="BY60" s="48"/>
      <c r="BZ60" s="48"/>
      <c r="CA60" s="48"/>
      <c r="CB60" s="48"/>
      <c r="CC60" s="48"/>
      <c r="CD60" s="48"/>
      <c r="CE60" s="48"/>
      <c r="CF60" s="48"/>
      <c r="CG60" s="48"/>
      <c r="CH60" s="48"/>
    </row>
    <row r="61" spans="1:86" s="9" customFormat="1" ht="56.25" customHeight="1">
      <c r="A61" s="721">
        <v>15</v>
      </c>
      <c r="B61" s="722"/>
      <c r="C61" s="723" t="str">
        <f>IF(ＺＥＢプランナー公開情報!C152="","",ＺＥＢプランナー公開情報!C152)</f>
        <v/>
      </c>
      <c r="D61" s="724"/>
      <c r="E61" s="724"/>
      <c r="F61" s="724"/>
      <c r="G61" s="724"/>
      <c r="H61" s="724"/>
      <c r="I61" s="724"/>
      <c r="J61" s="724"/>
      <c r="K61" s="724"/>
      <c r="L61" s="724"/>
      <c r="M61" s="724"/>
      <c r="N61" s="724"/>
      <c r="O61" s="724"/>
      <c r="P61" s="725"/>
      <c r="Q61" s="726" t="str">
        <f>IF(ＺＥＢプランナー公開情報!Q152="","",ＺＥＢプランナー公開情報!Q152)</f>
        <v/>
      </c>
      <c r="R61" s="727"/>
      <c r="S61" s="727"/>
      <c r="T61" s="727"/>
      <c r="U61" s="727"/>
      <c r="V61" s="727"/>
      <c r="W61" s="727"/>
      <c r="X61" s="727"/>
      <c r="Y61" s="727"/>
      <c r="Z61" s="727"/>
      <c r="AA61" s="727"/>
      <c r="AB61" s="727"/>
      <c r="AC61" s="728"/>
      <c r="AD61" s="729" t="str">
        <f>IF(C61="","",IF(ＺＥＢプランナー公開情報!CO152=4,ＺＥＢプランナー公開情報!CQ152,"-"))</f>
        <v/>
      </c>
      <c r="AE61" s="730"/>
      <c r="AF61" s="730"/>
      <c r="AG61" s="730"/>
      <c r="AH61" s="730"/>
      <c r="AI61" s="730"/>
      <c r="AJ61" s="730"/>
      <c r="AK61" s="731"/>
      <c r="AL61" s="729" t="str">
        <f>IF(C61="","",IF(ＺＥＢプランナー公開情報!CP152=4,ＺＥＢプランナー公開情報!CR152,"-"))</f>
        <v/>
      </c>
      <c r="AM61" s="730"/>
      <c r="AN61" s="730"/>
      <c r="AO61" s="730"/>
      <c r="AP61" s="730"/>
      <c r="AQ61" s="730"/>
      <c r="AR61" s="730"/>
      <c r="AS61" s="731"/>
      <c r="AT61" s="732" t="str">
        <f>IF(C61="","",IF(ＺＥＢプランナー公開情報!CS152=2,ＺＥＢプランナー公開情報!BF152,"-"))</f>
        <v/>
      </c>
      <c r="AU61" s="733"/>
      <c r="AV61" s="733"/>
      <c r="AW61" s="733"/>
      <c r="AX61" s="733"/>
      <c r="AY61" s="733"/>
      <c r="AZ61" s="733"/>
      <c r="BA61" s="733"/>
      <c r="BB61" s="733"/>
      <c r="BC61" s="733"/>
      <c r="BD61" s="733"/>
      <c r="BE61" s="733"/>
      <c r="BF61" s="734"/>
      <c r="BG61" s="732" t="str">
        <f>IF(C61="","",IF(ＺＥＢプランナー公開情報!CT152=2,ＺＥＢプランナー公開情報!BQ152,"-"))</f>
        <v/>
      </c>
      <c r="BH61" s="733"/>
      <c r="BI61" s="733"/>
      <c r="BJ61" s="733"/>
      <c r="BK61" s="733"/>
      <c r="BL61" s="733"/>
      <c r="BM61" s="733"/>
      <c r="BN61" s="733"/>
      <c r="BO61" s="733"/>
      <c r="BP61" s="733"/>
      <c r="BQ61" s="733"/>
      <c r="BR61" s="733"/>
      <c r="BS61" s="735"/>
      <c r="BT61" s="48"/>
      <c r="BU61" s="48"/>
      <c r="BV61" s="48"/>
      <c r="BW61" s="48"/>
      <c r="BX61" s="48"/>
      <c r="BY61" s="48"/>
      <c r="BZ61" s="48"/>
      <c r="CA61" s="48"/>
      <c r="CB61" s="48"/>
      <c r="CC61" s="48"/>
      <c r="CD61" s="48"/>
      <c r="CE61" s="48"/>
      <c r="CF61" s="48"/>
      <c r="CG61" s="48"/>
      <c r="CH61" s="48"/>
    </row>
    <row r="62" spans="1:86" s="9" customFormat="1" ht="56.25" customHeight="1">
      <c r="A62" s="708">
        <v>16</v>
      </c>
      <c r="B62" s="708"/>
      <c r="C62" s="709" t="str">
        <f>IF(ＺＥＢプランナー公開情報!C153="","",ＺＥＢプランナー公開情報!C153)</f>
        <v/>
      </c>
      <c r="D62" s="710"/>
      <c r="E62" s="710"/>
      <c r="F62" s="710"/>
      <c r="G62" s="710"/>
      <c r="H62" s="710"/>
      <c r="I62" s="710"/>
      <c r="J62" s="710"/>
      <c r="K62" s="710"/>
      <c r="L62" s="710"/>
      <c r="M62" s="710"/>
      <c r="N62" s="710"/>
      <c r="O62" s="710"/>
      <c r="P62" s="711"/>
      <c r="Q62" s="712" t="str">
        <f>IF(ＺＥＢプランナー公開情報!Q153="","",ＺＥＢプランナー公開情報!Q153)</f>
        <v/>
      </c>
      <c r="R62" s="713"/>
      <c r="S62" s="713"/>
      <c r="T62" s="713"/>
      <c r="U62" s="713"/>
      <c r="V62" s="713"/>
      <c r="W62" s="713"/>
      <c r="X62" s="713"/>
      <c r="Y62" s="713"/>
      <c r="Z62" s="713"/>
      <c r="AA62" s="713"/>
      <c r="AB62" s="713"/>
      <c r="AC62" s="714"/>
      <c r="AD62" s="715" t="str">
        <f>IF(C62="","",IF(ＺＥＢプランナー公開情報!CO153=4,ＺＥＢプランナー公開情報!CQ153,"-"))</f>
        <v/>
      </c>
      <c r="AE62" s="716"/>
      <c r="AF62" s="716"/>
      <c r="AG62" s="716"/>
      <c r="AH62" s="716"/>
      <c r="AI62" s="716"/>
      <c r="AJ62" s="716"/>
      <c r="AK62" s="717"/>
      <c r="AL62" s="715" t="str">
        <f>IF(C62="","",IF(ＺＥＢプランナー公開情報!CP153=4,ＺＥＢプランナー公開情報!CR153,"-"))</f>
        <v/>
      </c>
      <c r="AM62" s="716"/>
      <c r="AN62" s="716"/>
      <c r="AO62" s="716"/>
      <c r="AP62" s="716"/>
      <c r="AQ62" s="716"/>
      <c r="AR62" s="716"/>
      <c r="AS62" s="717"/>
      <c r="AT62" s="718" t="str">
        <f>IF(C62="","",IF(ＺＥＢプランナー公開情報!CS153=2,ＺＥＢプランナー公開情報!BF153,"-"))</f>
        <v/>
      </c>
      <c r="AU62" s="719"/>
      <c r="AV62" s="719"/>
      <c r="AW62" s="719"/>
      <c r="AX62" s="719"/>
      <c r="AY62" s="719"/>
      <c r="AZ62" s="719"/>
      <c r="BA62" s="719"/>
      <c r="BB62" s="719"/>
      <c r="BC62" s="719"/>
      <c r="BD62" s="719"/>
      <c r="BE62" s="719"/>
      <c r="BF62" s="720"/>
      <c r="BG62" s="718" t="str">
        <f>IF(C62="","",IF(ＺＥＢプランナー公開情報!CT153=2,ＺＥＢプランナー公開情報!BQ153,"-"))</f>
        <v/>
      </c>
      <c r="BH62" s="719"/>
      <c r="BI62" s="719"/>
      <c r="BJ62" s="719"/>
      <c r="BK62" s="719"/>
      <c r="BL62" s="719"/>
      <c r="BM62" s="719"/>
      <c r="BN62" s="719"/>
      <c r="BO62" s="719"/>
      <c r="BP62" s="719"/>
      <c r="BQ62" s="719"/>
      <c r="BR62" s="719"/>
      <c r="BS62" s="720"/>
      <c r="BT62" s="48"/>
      <c r="BU62" s="48"/>
      <c r="BV62" s="48"/>
      <c r="BW62" s="48"/>
      <c r="BX62" s="48"/>
      <c r="BY62" s="48"/>
      <c r="BZ62" s="48"/>
      <c r="CA62" s="48"/>
      <c r="CB62" s="48"/>
      <c r="CC62" s="48"/>
      <c r="CD62" s="48"/>
      <c r="CE62" s="48"/>
      <c r="CF62" s="48"/>
      <c r="CG62" s="48"/>
      <c r="CH62" s="48"/>
    </row>
    <row r="63" spans="1:86" s="9" customFormat="1" ht="56.25" customHeight="1">
      <c r="A63" s="721">
        <v>17</v>
      </c>
      <c r="B63" s="722"/>
      <c r="C63" s="723" t="str">
        <f>IF(ＺＥＢプランナー公開情報!C154="","",ＺＥＢプランナー公開情報!C154)</f>
        <v/>
      </c>
      <c r="D63" s="724"/>
      <c r="E63" s="724"/>
      <c r="F63" s="724"/>
      <c r="G63" s="724"/>
      <c r="H63" s="724"/>
      <c r="I63" s="724"/>
      <c r="J63" s="724"/>
      <c r="K63" s="724"/>
      <c r="L63" s="724"/>
      <c r="M63" s="724"/>
      <c r="N63" s="724"/>
      <c r="O63" s="724"/>
      <c r="P63" s="725"/>
      <c r="Q63" s="726" t="str">
        <f>IF(ＺＥＢプランナー公開情報!Q154="","",ＺＥＢプランナー公開情報!Q154)</f>
        <v/>
      </c>
      <c r="R63" s="727"/>
      <c r="S63" s="727"/>
      <c r="T63" s="727"/>
      <c r="U63" s="727"/>
      <c r="V63" s="727"/>
      <c r="W63" s="727"/>
      <c r="X63" s="727"/>
      <c r="Y63" s="727"/>
      <c r="Z63" s="727"/>
      <c r="AA63" s="727"/>
      <c r="AB63" s="727"/>
      <c r="AC63" s="728"/>
      <c r="AD63" s="729" t="str">
        <f>IF(C63="","",IF(ＺＥＢプランナー公開情報!CO154=4,ＺＥＢプランナー公開情報!CQ154,"-"))</f>
        <v/>
      </c>
      <c r="AE63" s="730"/>
      <c r="AF63" s="730"/>
      <c r="AG63" s="730"/>
      <c r="AH63" s="730"/>
      <c r="AI63" s="730"/>
      <c r="AJ63" s="730"/>
      <c r="AK63" s="731"/>
      <c r="AL63" s="729" t="str">
        <f>IF(C63="","",IF(ＺＥＢプランナー公開情報!CP154=4,ＺＥＢプランナー公開情報!CR154,"-"))</f>
        <v/>
      </c>
      <c r="AM63" s="730"/>
      <c r="AN63" s="730"/>
      <c r="AO63" s="730"/>
      <c r="AP63" s="730"/>
      <c r="AQ63" s="730"/>
      <c r="AR63" s="730"/>
      <c r="AS63" s="731"/>
      <c r="AT63" s="732" t="str">
        <f>IF(C63="","",IF(ＺＥＢプランナー公開情報!CS154=2,ＺＥＢプランナー公開情報!BF154,"-"))</f>
        <v/>
      </c>
      <c r="AU63" s="733"/>
      <c r="AV63" s="733"/>
      <c r="AW63" s="733"/>
      <c r="AX63" s="733"/>
      <c r="AY63" s="733"/>
      <c r="AZ63" s="733"/>
      <c r="BA63" s="733"/>
      <c r="BB63" s="733"/>
      <c r="BC63" s="733"/>
      <c r="BD63" s="733"/>
      <c r="BE63" s="733"/>
      <c r="BF63" s="734"/>
      <c r="BG63" s="732" t="str">
        <f>IF(C63="","",IF(ＺＥＢプランナー公開情報!CT154=2,ＺＥＢプランナー公開情報!BQ154,"-"))</f>
        <v/>
      </c>
      <c r="BH63" s="733"/>
      <c r="BI63" s="733"/>
      <c r="BJ63" s="733"/>
      <c r="BK63" s="733"/>
      <c r="BL63" s="733"/>
      <c r="BM63" s="733"/>
      <c r="BN63" s="733"/>
      <c r="BO63" s="733"/>
      <c r="BP63" s="733"/>
      <c r="BQ63" s="733"/>
      <c r="BR63" s="733"/>
      <c r="BS63" s="735"/>
      <c r="BT63" s="48"/>
      <c r="BU63" s="48"/>
      <c r="BV63" s="48"/>
      <c r="BW63" s="48"/>
      <c r="BX63" s="48"/>
      <c r="BY63" s="48"/>
      <c r="BZ63" s="48"/>
      <c r="CA63" s="48"/>
      <c r="CB63" s="48"/>
      <c r="CC63" s="48"/>
      <c r="CD63" s="48"/>
      <c r="CE63" s="48"/>
      <c r="CF63" s="48"/>
      <c r="CG63" s="48"/>
      <c r="CH63" s="48"/>
    </row>
    <row r="64" spans="1:86" s="9" customFormat="1" ht="56.25" customHeight="1">
      <c r="A64" s="708">
        <v>18</v>
      </c>
      <c r="B64" s="708"/>
      <c r="C64" s="709" t="str">
        <f>IF(ＺＥＢプランナー公開情報!C155="","",ＺＥＢプランナー公開情報!C155)</f>
        <v/>
      </c>
      <c r="D64" s="710"/>
      <c r="E64" s="710"/>
      <c r="F64" s="710"/>
      <c r="G64" s="710"/>
      <c r="H64" s="710"/>
      <c r="I64" s="710"/>
      <c r="J64" s="710"/>
      <c r="K64" s="710"/>
      <c r="L64" s="710"/>
      <c r="M64" s="710"/>
      <c r="N64" s="710"/>
      <c r="O64" s="710"/>
      <c r="P64" s="711"/>
      <c r="Q64" s="712" t="str">
        <f>IF(ＺＥＢプランナー公開情報!Q155="","",ＺＥＢプランナー公開情報!Q155)</f>
        <v/>
      </c>
      <c r="R64" s="713"/>
      <c r="S64" s="713"/>
      <c r="T64" s="713"/>
      <c r="U64" s="713"/>
      <c r="V64" s="713"/>
      <c r="W64" s="713"/>
      <c r="X64" s="713"/>
      <c r="Y64" s="713"/>
      <c r="Z64" s="713"/>
      <c r="AA64" s="713"/>
      <c r="AB64" s="713"/>
      <c r="AC64" s="714"/>
      <c r="AD64" s="715" t="str">
        <f>IF(C64="","",IF(ＺＥＢプランナー公開情報!CO155=4,ＺＥＢプランナー公開情報!CQ155,"-"))</f>
        <v/>
      </c>
      <c r="AE64" s="716"/>
      <c r="AF64" s="716"/>
      <c r="AG64" s="716"/>
      <c r="AH64" s="716"/>
      <c r="AI64" s="716"/>
      <c r="AJ64" s="716"/>
      <c r="AK64" s="717"/>
      <c r="AL64" s="715" t="str">
        <f>IF(C64="","",IF(ＺＥＢプランナー公開情報!CP155=4,ＺＥＢプランナー公開情報!CR155,"-"))</f>
        <v/>
      </c>
      <c r="AM64" s="716"/>
      <c r="AN64" s="716"/>
      <c r="AO64" s="716"/>
      <c r="AP64" s="716"/>
      <c r="AQ64" s="716"/>
      <c r="AR64" s="716"/>
      <c r="AS64" s="717"/>
      <c r="AT64" s="718" t="str">
        <f>IF(C64="","",IF(ＺＥＢプランナー公開情報!CS155=2,ＺＥＢプランナー公開情報!BF155,"-"))</f>
        <v/>
      </c>
      <c r="AU64" s="719"/>
      <c r="AV64" s="719"/>
      <c r="AW64" s="719"/>
      <c r="AX64" s="719"/>
      <c r="AY64" s="719"/>
      <c r="AZ64" s="719"/>
      <c r="BA64" s="719"/>
      <c r="BB64" s="719"/>
      <c r="BC64" s="719"/>
      <c r="BD64" s="719"/>
      <c r="BE64" s="719"/>
      <c r="BF64" s="720"/>
      <c r="BG64" s="718" t="str">
        <f>IF(C64="","",IF(ＺＥＢプランナー公開情報!CT155=2,ＺＥＢプランナー公開情報!BQ155,"-"))</f>
        <v/>
      </c>
      <c r="BH64" s="719"/>
      <c r="BI64" s="719"/>
      <c r="BJ64" s="719"/>
      <c r="BK64" s="719"/>
      <c r="BL64" s="719"/>
      <c r="BM64" s="719"/>
      <c r="BN64" s="719"/>
      <c r="BO64" s="719"/>
      <c r="BP64" s="719"/>
      <c r="BQ64" s="719"/>
      <c r="BR64" s="719"/>
      <c r="BS64" s="720"/>
      <c r="BT64" s="48"/>
      <c r="BU64" s="48"/>
      <c r="BV64" s="48"/>
      <c r="BW64" s="48"/>
      <c r="BX64" s="48"/>
      <c r="BY64" s="48"/>
      <c r="BZ64" s="48"/>
      <c r="CA64" s="48"/>
      <c r="CB64" s="48"/>
      <c r="CC64" s="48"/>
      <c r="CD64" s="48"/>
      <c r="CE64" s="48"/>
      <c r="CF64" s="48"/>
      <c r="CG64" s="48"/>
      <c r="CH64" s="48"/>
    </row>
    <row r="65" spans="1:86" s="9" customFormat="1" ht="56.25" customHeight="1">
      <c r="A65" s="721">
        <v>19</v>
      </c>
      <c r="B65" s="722"/>
      <c r="C65" s="723" t="str">
        <f>IF(ＺＥＢプランナー公開情報!C156="","",ＺＥＢプランナー公開情報!C156)</f>
        <v/>
      </c>
      <c r="D65" s="724"/>
      <c r="E65" s="724"/>
      <c r="F65" s="724"/>
      <c r="G65" s="724"/>
      <c r="H65" s="724"/>
      <c r="I65" s="724"/>
      <c r="J65" s="724"/>
      <c r="K65" s="724"/>
      <c r="L65" s="724"/>
      <c r="M65" s="724"/>
      <c r="N65" s="724"/>
      <c r="O65" s="724"/>
      <c r="P65" s="725"/>
      <c r="Q65" s="726" t="str">
        <f>IF(ＺＥＢプランナー公開情報!Q156="","",ＺＥＢプランナー公開情報!Q156)</f>
        <v/>
      </c>
      <c r="R65" s="727"/>
      <c r="S65" s="727"/>
      <c r="T65" s="727"/>
      <c r="U65" s="727"/>
      <c r="V65" s="727"/>
      <c r="W65" s="727"/>
      <c r="X65" s="727"/>
      <c r="Y65" s="727"/>
      <c r="Z65" s="727"/>
      <c r="AA65" s="727"/>
      <c r="AB65" s="727"/>
      <c r="AC65" s="728"/>
      <c r="AD65" s="729" t="str">
        <f>IF(C65="","",IF(ＺＥＢプランナー公開情報!CO156=4,ＺＥＢプランナー公開情報!CQ156,"-"))</f>
        <v/>
      </c>
      <c r="AE65" s="730"/>
      <c r="AF65" s="730"/>
      <c r="AG65" s="730"/>
      <c r="AH65" s="730"/>
      <c r="AI65" s="730"/>
      <c r="AJ65" s="730"/>
      <c r="AK65" s="731"/>
      <c r="AL65" s="729" t="str">
        <f>IF(C65="","",IF(ＺＥＢプランナー公開情報!CP156=4,ＺＥＢプランナー公開情報!CR156,"-"))</f>
        <v/>
      </c>
      <c r="AM65" s="730"/>
      <c r="AN65" s="730"/>
      <c r="AO65" s="730"/>
      <c r="AP65" s="730"/>
      <c r="AQ65" s="730"/>
      <c r="AR65" s="730"/>
      <c r="AS65" s="731"/>
      <c r="AT65" s="732" t="str">
        <f>IF(C65="","",IF(ＺＥＢプランナー公開情報!CS156=2,ＺＥＢプランナー公開情報!BF156,"-"))</f>
        <v/>
      </c>
      <c r="AU65" s="733"/>
      <c r="AV65" s="733"/>
      <c r="AW65" s="733"/>
      <c r="AX65" s="733"/>
      <c r="AY65" s="733"/>
      <c r="AZ65" s="733"/>
      <c r="BA65" s="733"/>
      <c r="BB65" s="733"/>
      <c r="BC65" s="733"/>
      <c r="BD65" s="733"/>
      <c r="BE65" s="733"/>
      <c r="BF65" s="734"/>
      <c r="BG65" s="732" t="str">
        <f>IF(C65="","",IF(ＺＥＢプランナー公開情報!CT156=2,ＺＥＢプランナー公開情報!BQ156,"-"))</f>
        <v/>
      </c>
      <c r="BH65" s="733"/>
      <c r="BI65" s="733"/>
      <c r="BJ65" s="733"/>
      <c r="BK65" s="733"/>
      <c r="BL65" s="733"/>
      <c r="BM65" s="733"/>
      <c r="BN65" s="733"/>
      <c r="BO65" s="733"/>
      <c r="BP65" s="733"/>
      <c r="BQ65" s="733"/>
      <c r="BR65" s="733"/>
      <c r="BS65" s="735"/>
      <c r="BT65" s="48"/>
      <c r="BU65" s="48"/>
      <c r="BV65" s="48"/>
      <c r="BW65" s="48"/>
      <c r="BX65" s="48"/>
      <c r="BY65" s="48"/>
      <c r="BZ65" s="48"/>
      <c r="CA65" s="48"/>
      <c r="CB65" s="48"/>
      <c r="CC65" s="48"/>
      <c r="CD65" s="48"/>
      <c r="CE65" s="48"/>
      <c r="CF65" s="48"/>
      <c r="CG65" s="48"/>
      <c r="CH65" s="48"/>
    </row>
    <row r="66" spans="1:86" s="9" customFormat="1" ht="56.25" customHeight="1">
      <c r="A66" s="695">
        <v>20</v>
      </c>
      <c r="B66" s="695"/>
      <c r="C66" s="696" t="str">
        <f>IF(ＺＥＢプランナー公開情報!C157="","",ＺＥＢプランナー公開情報!C157)</f>
        <v/>
      </c>
      <c r="D66" s="697"/>
      <c r="E66" s="697"/>
      <c r="F66" s="697"/>
      <c r="G66" s="697"/>
      <c r="H66" s="697"/>
      <c r="I66" s="697"/>
      <c r="J66" s="697"/>
      <c r="K66" s="697"/>
      <c r="L66" s="697"/>
      <c r="M66" s="697"/>
      <c r="N66" s="697"/>
      <c r="O66" s="697"/>
      <c r="P66" s="698"/>
      <c r="Q66" s="699" t="str">
        <f>IF(ＺＥＢプランナー公開情報!Q157="","",ＺＥＢプランナー公開情報!Q157)</f>
        <v/>
      </c>
      <c r="R66" s="700"/>
      <c r="S66" s="700"/>
      <c r="T66" s="700"/>
      <c r="U66" s="700"/>
      <c r="V66" s="700"/>
      <c r="W66" s="700"/>
      <c r="X66" s="700"/>
      <c r="Y66" s="700"/>
      <c r="Z66" s="700"/>
      <c r="AA66" s="700"/>
      <c r="AB66" s="700"/>
      <c r="AC66" s="701"/>
      <c r="AD66" s="702" t="str">
        <f>IF(C66="","",IF(ＺＥＢプランナー公開情報!CO157=4,ＺＥＢプランナー公開情報!CQ157,"-"))</f>
        <v/>
      </c>
      <c r="AE66" s="703"/>
      <c r="AF66" s="703"/>
      <c r="AG66" s="703"/>
      <c r="AH66" s="703"/>
      <c r="AI66" s="703"/>
      <c r="AJ66" s="703"/>
      <c r="AK66" s="704"/>
      <c r="AL66" s="702" t="str">
        <f>IF(C66="","",IF(ＺＥＢプランナー公開情報!CP157=4,ＺＥＢプランナー公開情報!CR157,"-"))</f>
        <v/>
      </c>
      <c r="AM66" s="703"/>
      <c r="AN66" s="703"/>
      <c r="AO66" s="703"/>
      <c r="AP66" s="703"/>
      <c r="AQ66" s="703"/>
      <c r="AR66" s="703"/>
      <c r="AS66" s="704"/>
      <c r="AT66" s="705" t="str">
        <f>IF(C66="","",IF(ＺＥＢプランナー公開情報!CS157=2,ＺＥＢプランナー公開情報!BF157,"-"))</f>
        <v/>
      </c>
      <c r="AU66" s="706"/>
      <c r="AV66" s="706"/>
      <c r="AW66" s="706"/>
      <c r="AX66" s="706"/>
      <c r="AY66" s="706"/>
      <c r="AZ66" s="706"/>
      <c r="BA66" s="706"/>
      <c r="BB66" s="706"/>
      <c r="BC66" s="706"/>
      <c r="BD66" s="706"/>
      <c r="BE66" s="706"/>
      <c r="BF66" s="707"/>
      <c r="BG66" s="705" t="str">
        <f>IF(C66="","",IF(ＺＥＢプランナー公開情報!CT157=2,ＺＥＢプランナー公開情報!BQ157,"-"))</f>
        <v/>
      </c>
      <c r="BH66" s="706"/>
      <c r="BI66" s="706"/>
      <c r="BJ66" s="706"/>
      <c r="BK66" s="706"/>
      <c r="BL66" s="706"/>
      <c r="BM66" s="706"/>
      <c r="BN66" s="706"/>
      <c r="BO66" s="706"/>
      <c r="BP66" s="706"/>
      <c r="BQ66" s="706"/>
      <c r="BR66" s="706"/>
      <c r="BS66" s="707"/>
      <c r="BT66" s="48"/>
      <c r="BU66" s="48"/>
      <c r="BV66" s="48"/>
      <c r="BW66" s="48"/>
      <c r="BX66" s="48"/>
      <c r="BY66" s="48"/>
      <c r="BZ66" s="48"/>
      <c r="CA66" s="48"/>
      <c r="CB66" s="48"/>
      <c r="CC66" s="48"/>
      <c r="CD66" s="48"/>
      <c r="CE66" s="48"/>
      <c r="CF66" s="48"/>
      <c r="CG66" s="48"/>
      <c r="CH66" s="48"/>
    </row>
    <row r="67" spans="1:86" ht="15" customHeight="1">
      <c r="A67" s="310" t="s">
        <v>572</v>
      </c>
      <c r="B67" s="309"/>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309"/>
      <c r="AP67" s="309"/>
      <c r="AQ67" s="309"/>
      <c r="AR67" s="309"/>
      <c r="AS67" s="309"/>
      <c r="AT67" s="309"/>
      <c r="AU67" s="309"/>
      <c r="AV67" s="309"/>
      <c r="AW67" s="309"/>
      <c r="AX67" s="309"/>
      <c r="AY67" s="309"/>
      <c r="AZ67" s="309"/>
      <c r="BA67" s="309"/>
      <c r="BB67" s="309"/>
      <c r="BC67" s="309"/>
      <c r="BD67" s="309"/>
      <c r="BE67" s="309"/>
      <c r="BF67" s="309"/>
      <c r="BG67" s="309"/>
      <c r="BH67" s="309"/>
      <c r="BI67" s="309"/>
      <c r="BJ67" s="309"/>
      <c r="BK67" s="309"/>
      <c r="BL67" s="309"/>
      <c r="BM67" s="309"/>
      <c r="BN67" s="309"/>
      <c r="BO67" s="309"/>
      <c r="BP67" s="309"/>
      <c r="BQ67" s="309"/>
      <c r="BR67" s="309"/>
      <c r="BS67" s="309"/>
      <c r="BV67" s="63"/>
      <c r="BW67" s="63"/>
      <c r="BX67" s="63"/>
      <c r="BY67" s="63"/>
      <c r="BZ67" s="63"/>
      <c r="CA67" s="63"/>
      <c r="CB67" s="63"/>
      <c r="CC67" s="63"/>
      <c r="CD67" s="63"/>
    </row>
    <row r="68" spans="1:86" s="7" customFormat="1" ht="16.5" customHeight="1">
      <c r="A68" s="924" t="s">
        <v>564</v>
      </c>
      <c r="B68" s="924"/>
      <c r="C68" s="924"/>
      <c r="D68" s="924"/>
      <c r="E68" s="924"/>
      <c r="F68" s="924"/>
      <c r="G68" s="924"/>
      <c r="H68" s="924"/>
      <c r="I68" s="924"/>
      <c r="J68" s="924"/>
      <c r="K68" s="924"/>
      <c r="L68" s="924"/>
      <c r="M68" s="924"/>
      <c r="N68" s="924"/>
      <c r="O68" s="924"/>
      <c r="P68" s="924"/>
      <c r="Q68" s="924"/>
      <c r="R68" s="924"/>
      <c r="S68" s="924"/>
      <c r="T68" s="924"/>
      <c r="U68" s="924"/>
      <c r="V68" s="924"/>
      <c r="W68" s="924"/>
      <c r="X68" s="924"/>
      <c r="Y68" s="924"/>
      <c r="Z68" s="924"/>
      <c r="AA68" s="924"/>
      <c r="AB68" s="924"/>
      <c r="AC68" s="924"/>
      <c r="AD68" s="924"/>
      <c r="AE68" s="924"/>
      <c r="AF68" s="924"/>
      <c r="AG68" s="924"/>
      <c r="AH68" s="924"/>
      <c r="AI68" s="924"/>
      <c r="AJ68" s="924"/>
      <c r="AK68" s="924"/>
      <c r="AL68" s="924"/>
      <c r="AM68" s="924"/>
      <c r="AN68" s="924"/>
      <c r="AO68" s="924"/>
      <c r="AP68" s="924"/>
      <c r="AQ68" s="924"/>
      <c r="AR68" s="924"/>
      <c r="AS68" s="924"/>
      <c r="AT68" s="924"/>
      <c r="AU68" s="924"/>
      <c r="AV68" s="924"/>
      <c r="AW68" s="924"/>
      <c r="AX68" s="924"/>
      <c r="AY68" s="924"/>
      <c r="AZ68" s="924"/>
      <c r="BA68" s="924"/>
      <c r="BB68" s="924"/>
      <c r="BC68" s="924"/>
      <c r="BD68" s="924"/>
      <c r="BE68" s="924"/>
      <c r="BF68" s="924"/>
      <c r="BG68" s="924"/>
      <c r="BH68" s="924"/>
      <c r="BI68" s="924"/>
      <c r="BJ68" s="924"/>
      <c r="BK68" s="924"/>
      <c r="BL68" s="924"/>
      <c r="BM68" s="924"/>
      <c r="BN68" s="924"/>
      <c r="BO68" s="924"/>
      <c r="BP68" s="924"/>
      <c r="BQ68" s="924"/>
      <c r="BR68" s="924"/>
      <c r="BS68" s="924"/>
      <c r="BT68" s="83"/>
      <c r="BU68" s="80"/>
      <c r="BV68" s="63"/>
      <c r="BW68" s="63"/>
      <c r="BX68" s="63"/>
      <c r="BY68" s="63"/>
      <c r="BZ68" s="63"/>
      <c r="CA68" s="63"/>
      <c r="CB68" s="63"/>
      <c r="CC68" s="63"/>
      <c r="CD68" s="63"/>
      <c r="CE68" s="80"/>
      <c r="CF68" s="80"/>
      <c r="CG68" s="80"/>
      <c r="CH68" s="80"/>
    </row>
    <row r="69" spans="1:86" s="9" customFormat="1" ht="22.5" customHeight="1">
      <c r="A69" s="736"/>
      <c r="B69" s="737"/>
      <c r="C69" s="737" t="s">
        <v>659</v>
      </c>
      <c r="D69" s="737"/>
      <c r="E69" s="737"/>
      <c r="F69" s="737"/>
      <c r="G69" s="737"/>
      <c r="H69" s="737"/>
      <c r="I69" s="737"/>
      <c r="J69" s="737"/>
      <c r="K69" s="737"/>
      <c r="L69" s="737"/>
      <c r="M69" s="737"/>
      <c r="N69" s="737"/>
      <c r="O69" s="737"/>
      <c r="P69" s="737"/>
      <c r="Q69" s="737" t="s">
        <v>106</v>
      </c>
      <c r="R69" s="737"/>
      <c r="S69" s="737"/>
      <c r="T69" s="737"/>
      <c r="U69" s="737"/>
      <c r="V69" s="737"/>
      <c r="W69" s="737"/>
      <c r="X69" s="737"/>
      <c r="Y69" s="737"/>
      <c r="Z69" s="737"/>
      <c r="AA69" s="737"/>
      <c r="AB69" s="737"/>
      <c r="AC69" s="737"/>
      <c r="AD69" s="738" t="s">
        <v>198</v>
      </c>
      <c r="AE69" s="738"/>
      <c r="AF69" s="738"/>
      <c r="AG69" s="738"/>
      <c r="AH69" s="738"/>
      <c r="AI69" s="738"/>
      <c r="AJ69" s="738"/>
      <c r="AK69" s="738"/>
      <c r="AL69" s="738" t="s">
        <v>505</v>
      </c>
      <c r="AM69" s="738"/>
      <c r="AN69" s="738"/>
      <c r="AO69" s="738"/>
      <c r="AP69" s="738"/>
      <c r="AQ69" s="738"/>
      <c r="AR69" s="738"/>
      <c r="AS69" s="738"/>
      <c r="AT69" s="739" t="s">
        <v>560</v>
      </c>
      <c r="AU69" s="739"/>
      <c r="AV69" s="739"/>
      <c r="AW69" s="739"/>
      <c r="AX69" s="739"/>
      <c r="AY69" s="739"/>
      <c r="AZ69" s="739"/>
      <c r="BA69" s="739"/>
      <c r="BB69" s="739"/>
      <c r="BC69" s="739"/>
      <c r="BD69" s="739"/>
      <c r="BE69" s="739"/>
      <c r="BF69" s="739"/>
      <c r="BG69" s="739" t="s">
        <v>201</v>
      </c>
      <c r="BH69" s="739"/>
      <c r="BI69" s="739"/>
      <c r="BJ69" s="739"/>
      <c r="BK69" s="739"/>
      <c r="BL69" s="739"/>
      <c r="BM69" s="739"/>
      <c r="BN69" s="739"/>
      <c r="BO69" s="739"/>
      <c r="BP69" s="739"/>
      <c r="BQ69" s="739"/>
      <c r="BR69" s="739"/>
      <c r="BS69" s="740"/>
      <c r="BT69" s="48"/>
      <c r="BU69" s="48"/>
      <c r="BV69" s="88"/>
      <c r="BW69" s="88"/>
      <c r="BX69" s="88"/>
      <c r="BY69" s="88"/>
      <c r="BZ69" s="88"/>
      <c r="CA69" s="88"/>
      <c r="CB69" s="88"/>
      <c r="CC69" s="88"/>
      <c r="CD69" s="48"/>
      <c r="CE69" s="48"/>
      <c r="CF69" s="48"/>
      <c r="CG69" s="48"/>
      <c r="CH69" s="48"/>
    </row>
    <row r="70" spans="1:86" s="9" customFormat="1" ht="56.25" customHeight="1">
      <c r="A70" s="741">
        <v>21</v>
      </c>
      <c r="B70" s="742"/>
      <c r="C70" s="743" t="str">
        <f>IF(ＺＥＢプランナー公開情報!C158="","",ＺＥＢプランナー公開情報!C158)</f>
        <v/>
      </c>
      <c r="D70" s="743"/>
      <c r="E70" s="743"/>
      <c r="F70" s="743"/>
      <c r="G70" s="743"/>
      <c r="H70" s="743"/>
      <c r="I70" s="743"/>
      <c r="J70" s="743"/>
      <c r="K70" s="743"/>
      <c r="L70" s="743"/>
      <c r="M70" s="743"/>
      <c r="N70" s="743"/>
      <c r="O70" s="743"/>
      <c r="P70" s="743"/>
      <c r="Q70" s="744" t="str">
        <f>IF(ＺＥＢプランナー公開情報!Q158="","",ＺＥＢプランナー公開情報!Q158)</f>
        <v/>
      </c>
      <c r="R70" s="744"/>
      <c r="S70" s="744"/>
      <c r="T70" s="744"/>
      <c r="U70" s="744"/>
      <c r="V70" s="744"/>
      <c r="W70" s="744"/>
      <c r="X70" s="744"/>
      <c r="Y70" s="744"/>
      <c r="Z70" s="744"/>
      <c r="AA70" s="744"/>
      <c r="AB70" s="744"/>
      <c r="AC70" s="744"/>
      <c r="AD70" s="745" t="str">
        <f>IF(C70="","",IF(ＺＥＢプランナー公開情報!CO158=4,ＺＥＢプランナー公開情報!CQ158,"-"))</f>
        <v/>
      </c>
      <c r="AE70" s="745"/>
      <c r="AF70" s="745"/>
      <c r="AG70" s="745"/>
      <c r="AH70" s="745"/>
      <c r="AI70" s="745"/>
      <c r="AJ70" s="745"/>
      <c r="AK70" s="745"/>
      <c r="AL70" s="745" t="str">
        <f>IF(C70="","",IF(ＺＥＢプランナー公開情報!CP158=4,ＺＥＢプランナー公開情報!CR158,"-"))</f>
        <v/>
      </c>
      <c r="AM70" s="745"/>
      <c r="AN70" s="745"/>
      <c r="AO70" s="745"/>
      <c r="AP70" s="745"/>
      <c r="AQ70" s="745"/>
      <c r="AR70" s="745"/>
      <c r="AS70" s="745"/>
      <c r="AT70" s="746" t="str">
        <f>IF(C70="","",IF(ＺＥＢプランナー公開情報!CS158=2,ＺＥＢプランナー公開情報!BF158,"-"))</f>
        <v/>
      </c>
      <c r="AU70" s="746"/>
      <c r="AV70" s="746"/>
      <c r="AW70" s="746"/>
      <c r="AX70" s="746"/>
      <c r="AY70" s="746"/>
      <c r="AZ70" s="746"/>
      <c r="BA70" s="746"/>
      <c r="BB70" s="746"/>
      <c r="BC70" s="746"/>
      <c r="BD70" s="746"/>
      <c r="BE70" s="746"/>
      <c r="BF70" s="746"/>
      <c r="BG70" s="746" t="str">
        <f>IF(C70="","",IF(ＺＥＢプランナー公開情報!CT158=2,ＺＥＢプランナー公開情報!BQ158,"-"))</f>
        <v/>
      </c>
      <c r="BH70" s="746"/>
      <c r="BI70" s="746"/>
      <c r="BJ70" s="746"/>
      <c r="BK70" s="746"/>
      <c r="BL70" s="746"/>
      <c r="BM70" s="746"/>
      <c r="BN70" s="746"/>
      <c r="BO70" s="746"/>
      <c r="BP70" s="746"/>
      <c r="BQ70" s="746"/>
      <c r="BR70" s="746"/>
      <c r="BS70" s="747"/>
      <c r="BT70" s="48"/>
      <c r="BU70" s="48"/>
      <c r="BV70" s="48"/>
      <c r="BW70" s="48"/>
      <c r="BX70" s="48"/>
      <c r="BY70" s="48"/>
      <c r="BZ70" s="48"/>
      <c r="CA70" s="48"/>
      <c r="CB70" s="48"/>
      <c r="CC70" s="48"/>
      <c r="CD70" s="48"/>
      <c r="CE70" s="48"/>
      <c r="CF70" s="48"/>
      <c r="CG70" s="48"/>
      <c r="CH70" s="48"/>
    </row>
    <row r="71" spans="1:86" s="9" customFormat="1" ht="56.25" customHeight="1">
      <c r="A71" s="708">
        <v>22</v>
      </c>
      <c r="B71" s="708"/>
      <c r="C71" s="709" t="str">
        <f>IF(ＺＥＢプランナー公開情報!C159="","",ＺＥＢプランナー公開情報!C159)</f>
        <v/>
      </c>
      <c r="D71" s="710"/>
      <c r="E71" s="710"/>
      <c r="F71" s="710"/>
      <c r="G71" s="710"/>
      <c r="H71" s="710"/>
      <c r="I71" s="710"/>
      <c r="J71" s="710"/>
      <c r="K71" s="710"/>
      <c r="L71" s="710"/>
      <c r="M71" s="710"/>
      <c r="N71" s="710"/>
      <c r="O71" s="710"/>
      <c r="P71" s="711"/>
      <c r="Q71" s="712" t="str">
        <f>IF(ＺＥＢプランナー公開情報!Q159="","",ＺＥＢプランナー公開情報!Q159)</f>
        <v/>
      </c>
      <c r="R71" s="713"/>
      <c r="S71" s="713"/>
      <c r="T71" s="713"/>
      <c r="U71" s="713"/>
      <c r="V71" s="713"/>
      <c r="W71" s="713"/>
      <c r="X71" s="713"/>
      <c r="Y71" s="713"/>
      <c r="Z71" s="713"/>
      <c r="AA71" s="713"/>
      <c r="AB71" s="713"/>
      <c r="AC71" s="714"/>
      <c r="AD71" s="715" t="str">
        <f>IF(C71="","",IF(ＺＥＢプランナー公開情報!CO159=4,ＺＥＢプランナー公開情報!CQ159,"-"))</f>
        <v/>
      </c>
      <c r="AE71" s="716"/>
      <c r="AF71" s="716"/>
      <c r="AG71" s="716"/>
      <c r="AH71" s="716"/>
      <c r="AI71" s="716"/>
      <c r="AJ71" s="716"/>
      <c r="AK71" s="717"/>
      <c r="AL71" s="715" t="str">
        <f>IF(C71="","",IF(ＺＥＢプランナー公開情報!CP159=4,ＺＥＢプランナー公開情報!CR159,"-"))</f>
        <v/>
      </c>
      <c r="AM71" s="716"/>
      <c r="AN71" s="716"/>
      <c r="AO71" s="716"/>
      <c r="AP71" s="716"/>
      <c r="AQ71" s="716"/>
      <c r="AR71" s="716"/>
      <c r="AS71" s="717"/>
      <c r="AT71" s="718" t="str">
        <f>IF(C71="","",IF(ＺＥＢプランナー公開情報!CS159=2,ＺＥＢプランナー公開情報!BF159,"-"))</f>
        <v/>
      </c>
      <c r="AU71" s="719"/>
      <c r="AV71" s="719"/>
      <c r="AW71" s="719"/>
      <c r="AX71" s="719"/>
      <c r="AY71" s="719"/>
      <c r="AZ71" s="719"/>
      <c r="BA71" s="719"/>
      <c r="BB71" s="719"/>
      <c r="BC71" s="719"/>
      <c r="BD71" s="719"/>
      <c r="BE71" s="719"/>
      <c r="BF71" s="720"/>
      <c r="BG71" s="718" t="str">
        <f>IF(C71="","",IF(ＺＥＢプランナー公開情報!CT159=2,ＺＥＢプランナー公開情報!BQ159,"-"))</f>
        <v/>
      </c>
      <c r="BH71" s="719"/>
      <c r="BI71" s="719"/>
      <c r="BJ71" s="719"/>
      <c r="BK71" s="719"/>
      <c r="BL71" s="719"/>
      <c r="BM71" s="719"/>
      <c r="BN71" s="719"/>
      <c r="BO71" s="719"/>
      <c r="BP71" s="719"/>
      <c r="BQ71" s="719"/>
      <c r="BR71" s="719"/>
      <c r="BS71" s="720"/>
      <c r="BT71" s="48"/>
      <c r="BU71" s="48"/>
      <c r="BV71" s="48"/>
      <c r="BW71" s="48"/>
      <c r="BX71" s="48"/>
      <c r="BY71" s="48"/>
      <c r="BZ71" s="48"/>
      <c r="CA71" s="48"/>
      <c r="CB71" s="48"/>
      <c r="CC71" s="48"/>
      <c r="CD71" s="48"/>
      <c r="CE71" s="48"/>
      <c r="CF71" s="48"/>
      <c r="CG71" s="48"/>
      <c r="CH71" s="48"/>
    </row>
    <row r="72" spans="1:86" s="9" customFormat="1" ht="56.25" customHeight="1">
      <c r="A72" s="721">
        <v>23</v>
      </c>
      <c r="B72" s="722"/>
      <c r="C72" s="723" t="str">
        <f>IF(ＺＥＢプランナー公開情報!C160="","",ＺＥＢプランナー公開情報!C160)</f>
        <v/>
      </c>
      <c r="D72" s="724"/>
      <c r="E72" s="724"/>
      <c r="F72" s="724"/>
      <c r="G72" s="724"/>
      <c r="H72" s="724"/>
      <c r="I72" s="724"/>
      <c r="J72" s="724"/>
      <c r="K72" s="724"/>
      <c r="L72" s="724"/>
      <c r="M72" s="724"/>
      <c r="N72" s="724"/>
      <c r="O72" s="724"/>
      <c r="P72" s="725"/>
      <c r="Q72" s="726" t="str">
        <f>IF(ＺＥＢプランナー公開情報!Q160="","",ＺＥＢプランナー公開情報!Q160)</f>
        <v/>
      </c>
      <c r="R72" s="727"/>
      <c r="S72" s="727"/>
      <c r="T72" s="727"/>
      <c r="U72" s="727"/>
      <c r="V72" s="727"/>
      <c r="W72" s="727"/>
      <c r="X72" s="727"/>
      <c r="Y72" s="727"/>
      <c r="Z72" s="727"/>
      <c r="AA72" s="727"/>
      <c r="AB72" s="727"/>
      <c r="AC72" s="728"/>
      <c r="AD72" s="729" t="str">
        <f>IF(C72="","",IF(ＺＥＢプランナー公開情報!CO160=4,ＺＥＢプランナー公開情報!CQ160,"-"))</f>
        <v/>
      </c>
      <c r="AE72" s="730"/>
      <c r="AF72" s="730"/>
      <c r="AG72" s="730"/>
      <c r="AH72" s="730"/>
      <c r="AI72" s="730"/>
      <c r="AJ72" s="730"/>
      <c r="AK72" s="731"/>
      <c r="AL72" s="729" t="str">
        <f>IF(C72="","",IF(ＺＥＢプランナー公開情報!CP160=4,ＺＥＢプランナー公開情報!CR160,"-"))</f>
        <v/>
      </c>
      <c r="AM72" s="730"/>
      <c r="AN72" s="730"/>
      <c r="AO72" s="730"/>
      <c r="AP72" s="730"/>
      <c r="AQ72" s="730"/>
      <c r="AR72" s="730"/>
      <c r="AS72" s="731"/>
      <c r="AT72" s="732" t="str">
        <f>IF(C72="","",IF(ＺＥＢプランナー公開情報!CS160=2,ＺＥＢプランナー公開情報!BF160,"-"))</f>
        <v/>
      </c>
      <c r="AU72" s="733"/>
      <c r="AV72" s="733"/>
      <c r="AW72" s="733"/>
      <c r="AX72" s="733"/>
      <c r="AY72" s="733"/>
      <c r="AZ72" s="733"/>
      <c r="BA72" s="733"/>
      <c r="BB72" s="733"/>
      <c r="BC72" s="733"/>
      <c r="BD72" s="733"/>
      <c r="BE72" s="733"/>
      <c r="BF72" s="734"/>
      <c r="BG72" s="732" t="str">
        <f>IF(C72="","",IF(ＺＥＢプランナー公開情報!CT160=2,ＺＥＢプランナー公開情報!BQ160,"-"))</f>
        <v/>
      </c>
      <c r="BH72" s="733"/>
      <c r="BI72" s="733"/>
      <c r="BJ72" s="733"/>
      <c r="BK72" s="733"/>
      <c r="BL72" s="733"/>
      <c r="BM72" s="733"/>
      <c r="BN72" s="733"/>
      <c r="BO72" s="733"/>
      <c r="BP72" s="733"/>
      <c r="BQ72" s="733"/>
      <c r="BR72" s="733"/>
      <c r="BS72" s="735"/>
      <c r="BT72" s="48"/>
      <c r="BU72" s="48"/>
      <c r="BV72" s="48"/>
      <c r="BW72" s="48"/>
      <c r="BX72" s="48"/>
      <c r="BY72" s="48"/>
      <c r="BZ72" s="48"/>
      <c r="CA72" s="48"/>
      <c r="CB72" s="48"/>
      <c r="CC72" s="48"/>
      <c r="CD72" s="48"/>
      <c r="CE72" s="48"/>
      <c r="CF72" s="48"/>
      <c r="CG72" s="48"/>
      <c r="CH72" s="48"/>
    </row>
    <row r="73" spans="1:86" s="9" customFormat="1" ht="56.25" customHeight="1">
      <c r="A73" s="708">
        <v>24</v>
      </c>
      <c r="B73" s="708"/>
      <c r="C73" s="709" t="str">
        <f>IF(ＺＥＢプランナー公開情報!C161="","",ＺＥＢプランナー公開情報!C161)</f>
        <v/>
      </c>
      <c r="D73" s="710"/>
      <c r="E73" s="710"/>
      <c r="F73" s="710"/>
      <c r="G73" s="710"/>
      <c r="H73" s="710"/>
      <c r="I73" s="710"/>
      <c r="J73" s="710"/>
      <c r="K73" s="710"/>
      <c r="L73" s="710"/>
      <c r="M73" s="710"/>
      <c r="N73" s="710"/>
      <c r="O73" s="710"/>
      <c r="P73" s="711"/>
      <c r="Q73" s="712" t="str">
        <f>IF(ＺＥＢプランナー公開情報!Q161="","",ＺＥＢプランナー公開情報!Q161)</f>
        <v/>
      </c>
      <c r="R73" s="713"/>
      <c r="S73" s="713"/>
      <c r="T73" s="713"/>
      <c r="U73" s="713"/>
      <c r="V73" s="713"/>
      <c r="W73" s="713"/>
      <c r="X73" s="713"/>
      <c r="Y73" s="713"/>
      <c r="Z73" s="713"/>
      <c r="AA73" s="713"/>
      <c r="AB73" s="713"/>
      <c r="AC73" s="714"/>
      <c r="AD73" s="715" t="str">
        <f>IF(C73="","",IF(ＺＥＢプランナー公開情報!CO161=4,ＺＥＢプランナー公開情報!CQ161,"-"))</f>
        <v/>
      </c>
      <c r="AE73" s="716"/>
      <c r="AF73" s="716"/>
      <c r="AG73" s="716"/>
      <c r="AH73" s="716"/>
      <c r="AI73" s="716"/>
      <c r="AJ73" s="716"/>
      <c r="AK73" s="717"/>
      <c r="AL73" s="715" t="str">
        <f>IF(C73="","",IF(ＺＥＢプランナー公開情報!CP161=4,ＺＥＢプランナー公開情報!CR161,"-"))</f>
        <v/>
      </c>
      <c r="AM73" s="716"/>
      <c r="AN73" s="716"/>
      <c r="AO73" s="716"/>
      <c r="AP73" s="716"/>
      <c r="AQ73" s="716"/>
      <c r="AR73" s="716"/>
      <c r="AS73" s="717"/>
      <c r="AT73" s="718" t="str">
        <f>IF(C73="","",IF(ＺＥＢプランナー公開情報!CS161=2,ＺＥＢプランナー公開情報!BF161,"-"))</f>
        <v/>
      </c>
      <c r="AU73" s="719"/>
      <c r="AV73" s="719"/>
      <c r="AW73" s="719"/>
      <c r="AX73" s="719"/>
      <c r="AY73" s="719"/>
      <c r="AZ73" s="719"/>
      <c r="BA73" s="719"/>
      <c r="BB73" s="719"/>
      <c r="BC73" s="719"/>
      <c r="BD73" s="719"/>
      <c r="BE73" s="719"/>
      <c r="BF73" s="720"/>
      <c r="BG73" s="718" t="str">
        <f>IF(C73="","",IF(ＺＥＢプランナー公開情報!CT161=2,ＺＥＢプランナー公開情報!BQ161,"-"))</f>
        <v/>
      </c>
      <c r="BH73" s="719"/>
      <c r="BI73" s="719"/>
      <c r="BJ73" s="719"/>
      <c r="BK73" s="719"/>
      <c r="BL73" s="719"/>
      <c r="BM73" s="719"/>
      <c r="BN73" s="719"/>
      <c r="BO73" s="719"/>
      <c r="BP73" s="719"/>
      <c r="BQ73" s="719"/>
      <c r="BR73" s="719"/>
      <c r="BS73" s="720"/>
      <c r="BT73" s="48"/>
      <c r="BU73" s="48"/>
      <c r="BV73" s="48"/>
      <c r="BW73" s="48"/>
      <c r="BX73" s="48"/>
      <c r="BY73" s="48"/>
      <c r="BZ73" s="48"/>
      <c r="CA73" s="48"/>
      <c r="CB73" s="48"/>
      <c r="CC73" s="48"/>
      <c r="CD73" s="48"/>
      <c r="CE73" s="48"/>
      <c r="CF73" s="48"/>
      <c r="CG73" s="48"/>
      <c r="CH73" s="48"/>
    </row>
    <row r="74" spans="1:86" s="9" customFormat="1" ht="56.25" customHeight="1">
      <c r="A74" s="721">
        <v>25</v>
      </c>
      <c r="B74" s="722"/>
      <c r="C74" s="723" t="str">
        <f>IF(ＺＥＢプランナー公開情報!C162="","",ＺＥＢプランナー公開情報!C162)</f>
        <v/>
      </c>
      <c r="D74" s="724"/>
      <c r="E74" s="724"/>
      <c r="F74" s="724"/>
      <c r="G74" s="724"/>
      <c r="H74" s="724"/>
      <c r="I74" s="724"/>
      <c r="J74" s="724"/>
      <c r="K74" s="724"/>
      <c r="L74" s="724"/>
      <c r="M74" s="724"/>
      <c r="N74" s="724"/>
      <c r="O74" s="724"/>
      <c r="P74" s="725"/>
      <c r="Q74" s="726" t="str">
        <f>IF(ＺＥＢプランナー公開情報!Q162="","",ＺＥＢプランナー公開情報!Q162)</f>
        <v/>
      </c>
      <c r="R74" s="727"/>
      <c r="S74" s="727"/>
      <c r="T74" s="727"/>
      <c r="U74" s="727"/>
      <c r="V74" s="727"/>
      <c r="W74" s="727"/>
      <c r="X74" s="727"/>
      <c r="Y74" s="727"/>
      <c r="Z74" s="727"/>
      <c r="AA74" s="727"/>
      <c r="AB74" s="727"/>
      <c r="AC74" s="728"/>
      <c r="AD74" s="729" t="str">
        <f>IF(C74="","",IF(ＺＥＢプランナー公開情報!CO162=4,ＺＥＢプランナー公開情報!CQ162,"-"))</f>
        <v/>
      </c>
      <c r="AE74" s="730"/>
      <c r="AF74" s="730"/>
      <c r="AG74" s="730"/>
      <c r="AH74" s="730"/>
      <c r="AI74" s="730"/>
      <c r="AJ74" s="730"/>
      <c r="AK74" s="731"/>
      <c r="AL74" s="729" t="str">
        <f>IF(C74="","",IF(ＺＥＢプランナー公開情報!CP162=4,ＺＥＢプランナー公開情報!CR162,"-"))</f>
        <v/>
      </c>
      <c r="AM74" s="730"/>
      <c r="AN74" s="730"/>
      <c r="AO74" s="730"/>
      <c r="AP74" s="730"/>
      <c r="AQ74" s="730"/>
      <c r="AR74" s="730"/>
      <c r="AS74" s="731"/>
      <c r="AT74" s="732" t="str">
        <f>IF(C74="","",IF(ＺＥＢプランナー公開情報!CS162=2,ＺＥＢプランナー公開情報!BF162,"-"))</f>
        <v/>
      </c>
      <c r="AU74" s="733"/>
      <c r="AV74" s="733"/>
      <c r="AW74" s="733"/>
      <c r="AX74" s="733"/>
      <c r="AY74" s="733"/>
      <c r="AZ74" s="733"/>
      <c r="BA74" s="733"/>
      <c r="BB74" s="733"/>
      <c r="BC74" s="733"/>
      <c r="BD74" s="733"/>
      <c r="BE74" s="733"/>
      <c r="BF74" s="734"/>
      <c r="BG74" s="732" t="str">
        <f>IF(C74="","",IF(ＺＥＢプランナー公開情報!CT162=2,ＺＥＢプランナー公開情報!BQ162,"-"))</f>
        <v/>
      </c>
      <c r="BH74" s="733"/>
      <c r="BI74" s="733"/>
      <c r="BJ74" s="733"/>
      <c r="BK74" s="733"/>
      <c r="BL74" s="733"/>
      <c r="BM74" s="733"/>
      <c r="BN74" s="733"/>
      <c r="BO74" s="733"/>
      <c r="BP74" s="733"/>
      <c r="BQ74" s="733"/>
      <c r="BR74" s="733"/>
      <c r="BS74" s="735"/>
      <c r="BT74" s="48"/>
      <c r="BU74" s="48"/>
      <c r="BV74" s="48"/>
      <c r="BW74" s="48"/>
      <c r="BX74" s="48"/>
      <c r="BY74" s="48"/>
      <c r="BZ74" s="48"/>
      <c r="CA74" s="48"/>
      <c r="CB74" s="48"/>
      <c r="CC74" s="48"/>
      <c r="CD74" s="48"/>
      <c r="CE74" s="48"/>
      <c r="CF74" s="48"/>
      <c r="CG74" s="48"/>
      <c r="CH74" s="48"/>
    </row>
    <row r="75" spans="1:86" s="9" customFormat="1" ht="56.25" customHeight="1">
      <c r="A75" s="708">
        <v>26</v>
      </c>
      <c r="B75" s="708"/>
      <c r="C75" s="709" t="str">
        <f>IF(ＺＥＢプランナー公開情報!C163="","",ＺＥＢプランナー公開情報!C163)</f>
        <v/>
      </c>
      <c r="D75" s="710"/>
      <c r="E75" s="710"/>
      <c r="F75" s="710"/>
      <c r="G75" s="710"/>
      <c r="H75" s="710"/>
      <c r="I75" s="710"/>
      <c r="J75" s="710"/>
      <c r="K75" s="710"/>
      <c r="L75" s="710"/>
      <c r="M75" s="710"/>
      <c r="N75" s="710"/>
      <c r="O75" s="710"/>
      <c r="P75" s="711"/>
      <c r="Q75" s="712" t="str">
        <f>IF(ＺＥＢプランナー公開情報!Q163="","",ＺＥＢプランナー公開情報!Q163)</f>
        <v/>
      </c>
      <c r="R75" s="713"/>
      <c r="S75" s="713"/>
      <c r="T75" s="713"/>
      <c r="U75" s="713"/>
      <c r="V75" s="713"/>
      <c r="W75" s="713"/>
      <c r="X75" s="713"/>
      <c r="Y75" s="713"/>
      <c r="Z75" s="713"/>
      <c r="AA75" s="713"/>
      <c r="AB75" s="713"/>
      <c r="AC75" s="714"/>
      <c r="AD75" s="715" t="str">
        <f>IF(C75="","",IF(ＺＥＢプランナー公開情報!CO163=4,ＺＥＢプランナー公開情報!CQ163,"-"))</f>
        <v/>
      </c>
      <c r="AE75" s="716"/>
      <c r="AF75" s="716"/>
      <c r="AG75" s="716"/>
      <c r="AH75" s="716"/>
      <c r="AI75" s="716"/>
      <c r="AJ75" s="716"/>
      <c r="AK75" s="717"/>
      <c r="AL75" s="715" t="str">
        <f>IF(C75="","",IF(ＺＥＢプランナー公開情報!CP163=4,ＺＥＢプランナー公開情報!CR163,"-"))</f>
        <v/>
      </c>
      <c r="AM75" s="716"/>
      <c r="AN75" s="716"/>
      <c r="AO75" s="716"/>
      <c r="AP75" s="716"/>
      <c r="AQ75" s="716"/>
      <c r="AR75" s="716"/>
      <c r="AS75" s="717"/>
      <c r="AT75" s="718" t="str">
        <f>IF(C75="","",IF(ＺＥＢプランナー公開情報!CS163=2,ＺＥＢプランナー公開情報!BF163,"-"))</f>
        <v/>
      </c>
      <c r="AU75" s="719"/>
      <c r="AV75" s="719"/>
      <c r="AW75" s="719"/>
      <c r="AX75" s="719"/>
      <c r="AY75" s="719"/>
      <c r="AZ75" s="719"/>
      <c r="BA75" s="719"/>
      <c r="BB75" s="719"/>
      <c r="BC75" s="719"/>
      <c r="BD75" s="719"/>
      <c r="BE75" s="719"/>
      <c r="BF75" s="720"/>
      <c r="BG75" s="718" t="str">
        <f>IF(C75="","",IF(ＺＥＢプランナー公開情報!CT163=2,ＺＥＢプランナー公開情報!BQ163,"-"))</f>
        <v/>
      </c>
      <c r="BH75" s="719"/>
      <c r="BI75" s="719"/>
      <c r="BJ75" s="719"/>
      <c r="BK75" s="719"/>
      <c r="BL75" s="719"/>
      <c r="BM75" s="719"/>
      <c r="BN75" s="719"/>
      <c r="BO75" s="719"/>
      <c r="BP75" s="719"/>
      <c r="BQ75" s="719"/>
      <c r="BR75" s="719"/>
      <c r="BS75" s="720"/>
      <c r="BT75" s="48"/>
      <c r="BU75" s="48"/>
      <c r="BV75" s="48"/>
      <c r="BW75" s="48"/>
      <c r="BX75" s="48"/>
      <c r="BY75" s="48"/>
      <c r="BZ75" s="48"/>
      <c r="CA75" s="48"/>
      <c r="CB75" s="48"/>
      <c r="CC75" s="48"/>
      <c r="CD75" s="48"/>
      <c r="CE75" s="48"/>
      <c r="CF75" s="48"/>
      <c r="CG75" s="48"/>
      <c r="CH75" s="48"/>
    </row>
    <row r="76" spans="1:86" s="9" customFormat="1" ht="56.25" customHeight="1">
      <c r="A76" s="721">
        <v>27</v>
      </c>
      <c r="B76" s="722"/>
      <c r="C76" s="723" t="str">
        <f>IF(ＺＥＢプランナー公開情報!C164="","",ＺＥＢプランナー公開情報!C164)</f>
        <v/>
      </c>
      <c r="D76" s="724"/>
      <c r="E76" s="724"/>
      <c r="F76" s="724"/>
      <c r="G76" s="724"/>
      <c r="H76" s="724"/>
      <c r="I76" s="724"/>
      <c r="J76" s="724"/>
      <c r="K76" s="724"/>
      <c r="L76" s="724"/>
      <c r="M76" s="724"/>
      <c r="N76" s="724"/>
      <c r="O76" s="724"/>
      <c r="P76" s="725"/>
      <c r="Q76" s="726" t="str">
        <f>IF(ＺＥＢプランナー公開情報!Q164="","",ＺＥＢプランナー公開情報!Q164)</f>
        <v/>
      </c>
      <c r="R76" s="727"/>
      <c r="S76" s="727"/>
      <c r="T76" s="727"/>
      <c r="U76" s="727"/>
      <c r="V76" s="727"/>
      <c r="W76" s="727"/>
      <c r="X76" s="727"/>
      <c r="Y76" s="727"/>
      <c r="Z76" s="727"/>
      <c r="AA76" s="727"/>
      <c r="AB76" s="727"/>
      <c r="AC76" s="728"/>
      <c r="AD76" s="729" t="str">
        <f>IF(C76="","",IF(ＺＥＢプランナー公開情報!CO164=4,ＺＥＢプランナー公開情報!CQ164,"-"))</f>
        <v/>
      </c>
      <c r="AE76" s="730"/>
      <c r="AF76" s="730"/>
      <c r="AG76" s="730"/>
      <c r="AH76" s="730"/>
      <c r="AI76" s="730"/>
      <c r="AJ76" s="730"/>
      <c r="AK76" s="731"/>
      <c r="AL76" s="729" t="str">
        <f>IF(C76="","",IF(ＺＥＢプランナー公開情報!CP164=4,ＺＥＢプランナー公開情報!CR164,"-"))</f>
        <v/>
      </c>
      <c r="AM76" s="730"/>
      <c r="AN76" s="730"/>
      <c r="AO76" s="730"/>
      <c r="AP76" s="730"/>
      <c r="AQ76" s="730"/>
      <c r="AR76" s="730"/>
      <c r="AS76" s="731"/>
      <c r="AT76" s="732" t="str">
        <f>IF(C76="","",IF(ＺＥＢプランナー公開情報!CS164=2,ＺＥＢプランナー公開情報!BF164,"-"))</f>
        <v/>
      </c>
      <c r="AU76" s="733"/>
      <c r="AV76" s="733"/>
      <c r="AW76" s="733"/>
      <c r="AX76" s="733"/>
      <c r="AY76" s="733"/>
      <c r="AZ76" s="733"/>
      <c r="BA76" s="733"/>
      <c r="BB76" s="733"/>
      <c r="BC76" s="733"/>
      <c r="BD76" s="733"/>
      <c r="BE76" s="733"/>
      <c r="BF76" s="734"/>
      <c r="BG76" s="732" t="str">
        <f>IF(C76="","",IF(ＺＥＢプランナー公開情報!CT164=2,ＺＥＢプランナー公開情報!BQ164,"-"))</f>
        <v/>
      </c>
      <c r="BH76" s="733"/>
      <c r="BI76" s="733"/>
      <c r="BJ76" s="733"/>
      <c r="BK76" s="733"/>
      <c r="BL76" s="733"/>
      <c r="BM76" s="733"/>
      <c r="BN76" s="733"/>
      <c r="BO76" s="733"/>
      <c r="BP76" s="733"/>
      <c r="BQ76" s="733"/>
      <c r="BR76" s="733"/>
      <c r="BS76" s="735"/>
      <c r="BT76" s="48"/>
      <c r="BU76" s="48"/>
      <c r="BV76" s="48"/>
      <c r="BW76" s="48"/>
      <c r="BX76" s="48"/>
      <c r="BY76" s="48"/>
      <c r="BZ76" s="48"/>
      <c r="CA76" s="48"/>
      <c r="CB76" s="48"/>
      <c r="CC76" s="48"/>
      <c r="CD76" s="48"/>
      <c r="CE76" s="48"/>
      <c r="CF76" s="48"/>
      <c r="CG76" s="48"/>
      <c r="CH76" s="48"/>
    </row>
    <row r="77" spans="1:86" s="9" customFormat="1" ht="56.25" customHeight="1">
      <c r="A77" s="708">
        <v>28</v>
      </c>
      <c r="B77" s="708"/>
      <c r="C77" s="709" t="str">
        <f>IF(ＺＥＢプランナー公開情報!C165="","",ＺＥＢプランナー公開情報!C165)</f>
        <v/>
      </c>
      <c r="D77" s="710"/>
      <c r="E77" s="710"/>
      <c r="F77" s="710"/>
      <c r="G77" s="710"/>
      <c r="H77" s="710"/>
      <c r="I77" s="710"/>
      <c r="J77" s="710"/>
      <c r="K77" s="710"/>
      <c r="L77" s="710"/>
      <c r="M77" s="710"/>
      <c r="N77" s="710"/>
      <c r="O77" s="710"/>
      <c r="P77" s="711"/>
      <c r="Q77" s="712" t="str">
        <f>IF(ＺＥＢプランナー公開情報!Q165="","",ＺＥＢプランナー公開情報!Q165)</f>
        <v/>
      </c>
      <c r="R77" s="713"/>
      <c r="S77" s="713"/>
      <c r="T77" s="713"/>
      <c r="U77" s="713"/>
      <c r="V77" s="713"/>
      <c r="W77" s="713"/>
      <c r="X77" s="713"/>
      <c r="Y77" s="713"/>
      <c r="Z77" s="713"/>
      <c r="AA77" s="713"/>
      <c r="AB77" s="713"/>
      <c r="AC77" s="714"/>
      <c r="AD77" s="715" t="str">
        <f>IF(C77="","",IF(ＺＥＢプランナー公開情報!CO165=4,ＺＥＢプランナー公開情報!CQ165,"-"))</f>
        <v/>
      </c>
      <c r="AE77" s="716"/>
      <c r="AF77" s="716"/>
      <c r="AG77" s="716"/>
      <c r="AH77" s="716"/>
      <c r="AI77" s="716"/>
      <c r="AJ77" s="716"/>
      <c r="AK77" s="717"/>
      <c r="AL77" s="715" t="str">
        <f>IF(C77="","",IF(ＺＥＢプランナー公開情報!CP165=4,ＺＥＢプランナー公開情報!CR165,"-"))</f>
        <v/>
      </c>
      <c r="AM77" s="716"/>
      <c r="AN77" s="716"/>
      <c r="AO77" s="716"/>
      <c r="AP77" s="716"/>
      <c r="AQ77" s="716"/>
      <c r="AR77" s="716"/>
      <c r="AS77" s="717"/>
      <c r="AT77" s="718" t="str">
        <f>IF(C77="","",IF(ＺＥＢプランナー公開情報!CS165=2,ＺＥＢプランナー公開情報!BF165,"-"))</f>
        <v/>
      </c>
      <c r="AU77" s="719"/>
      <c r="AV77" s="719"/>
      <c r="AW77" s="719"/>
      <c r="AX77" s="719"/>
      <c r="AY77" s="719"/>
      <c r="AZ77" s="719"/>
      <c r="BA77" s="719"/>
      <c r="BB77" s="719"/>
      <c r="BC77" s="719"/>
      <c r="BD77" s="719"/>
      <c r="BE77" s="719"/>
      <c r="BF77" s="720"/>
      <c r="BG77" s="718" t="str">
        <f>IF(C77="","",IF(ＺＥＢプランナー公開情報!CT165=2,ＺＥＢプランナー公開情報!BQ165,"-"))</f>
        <v/>
      </c>
      <c r="BH77" s="719"/>
      <c r="BI77" s="719"/>
      <c r="BJ77" s="719"/>
      <c r="BK77" s="719"/>
      <c r="BL77" s="719"/>
      <c r="BM77" s="719"/>
      <c r="BN77" s="719"/>
      <c r="BO77" s="719"/>
      <c r="BP77" s="719"/>
      <c r="BQ77" s="719"/>
      <c r="BR77" s="719"/>
      <c r="BS77" s="720"/>
      <c r="BT77" s="48"/>
      <c r="BU77" s="48"/>
      <c r="BV77" s="48"/>
      <c r="BW77" s="48"/>
      <c r="BX77" s="48"/>
      <c r="BY77" s="48"/>
      <c r="BZ77" s="48"/>
      <c r="CA77" s="48"/>
      <c r="CB77" s="48"/>
      <c r="CC77" s="48"/>
      <c r="CD77" s="48"/>
      <c r="CE77" s="48"/>
      <c r="CF77" s="48"/>
      <c r="CG77" s="48"/>
      <c r="CH77" s="48"/>
    </row>
    <row r="78" spans="1:86" s="9" customFormat="1" ht="56.25" customHeight="1">
      <c r="A78" s="721">
        <v>29</v>
      </c>
      <c r="B78" s="722"/>
      <c r="C78" s="723" t="str">
        <f>IF(ＺＥＢプランナー公開情報!C166="","",ＺＥＢプランナー公開情報!C166)</f>
        <v/>
      </c>
      <c r="D78" s="724"/>
      <c r="E78" s="724"/>
      <c r="F78" s="724"/>
      <c r="G78" s="724"/>
      <c r="H78" s="724"/>
      <c r="I78" s="724"/>
      <c r="J78" s="724"/>
      <c r="K78" s="724"/>
      <c r="L78" s="724"/>
      <c r="M78" s="724"/>
      <c r="N78" s="724"/>
      <c r="O78" s="724"/>
      <c r="P78" s="725"/>
      <c r="Q78" s="726" t="str">
        <f>IF(ＺＥＢプランナー公開情報!Q166="","",ＺＥＢプランナー公開情報!Q166)</f>
        <v/>
      </c>
      <c r="R78" s="727"/>
      <c r="S78" s="727"/>
      <c r="T78" s="727"/>
      <c r="U78" s="727"/>
      <c r="V78" s="727"/>
      <c r="W78" s="727"/>
      <c r="X78" s="727"/>
      <c r="Y78" s="727"/>
      <c r="Z78" s="727"/>
      <c r="AA78" s="727"/>
      <c r="AB78" s="727"/>
      <c r="AC78" s="728"/>
      <c r="AD78" s="729" t="str">
        <f>IF(C78="","",IF(ＺＥＢプランナー公開情報!CO166=4,ＺＥＢプランナー公開情報!CQ166,"-"))</f>
        <v/>
      </c>
      <c r="AE78" s="730"/>
      <c r="AF78" s="730"/>
      <c r="AG78" s="730"/>
      <c r="AH78" s="730"/>
      <c r="AI78" s="730"/>
      <c r="AJ78" s="730"/>
      <c r="AK78" s="731"/>
      <c r="AL78" s="729" t="str">
        <f>IF(C78="","",IF(ＺＥＢプランナー公開情報!CP166=4,ＺＥＢプランナー公開情報!CR166,"-"))</f>
        <v/>
      </c>
      <c r="AM78" s="730"/>
      <c r="AN78" s="730"/>
      <c r="AO78" s="730"/>
      <c r="AP78" s="730"/>
      <c r="AQ78" s="730"/>
      <c r="AR78" s="730"/>
      <c r="AS78" s="731"/>
      <c r="AT78" s="732" t="str">
        <f>IF(C78="","",IF(ＺＥＢプランナー公開情報!CS166=2,ＺＥＢプランナー公開情報!BF166,"-"))</f>
        <v/>
      </c>
      <c r="AU78" s="733"/>
      <c r="AV78" s="733"/>
      <c r="AW78" s="733"/>
      <c r="AX78" s="733"/>
      <c r="AY78" s="733"/>
      <c r="AZ78" s="733"/>
      <c r="BA78" s="733"/>
      <c r="BB78" s="733"/>
      <c r="BC78" s="733"/>
      <c r="BD78" s="733"/>
      <c r="BE78" s="733"/>
      <c r="BF78" s="734"/>
      <c r="BG78" s="732" t="str">
        <f>IF(C78="","",IF(ＺＥＢプランナー公開情報!CT166=2,ＺＥＢプランナー公開情報!BQ166,"-"))</f>
        <v/>
      </c>
      <c r="BH78" s="733"/>
      <c r="BI78" s="733"/>
      <c r="BJ78" s="733"/>
      <c r="BK78" s="733"/>
      <c r="BL78" s="733"/>
      <c r="BM78" s="733"/>
      <c r="BN78" s="733"/>
      <c r="BO78" s="733"/>
      <c r="BP78" s="733"/>
      <c r="BQ78" s="733"/>
      <c r="BR78" s="733"/>
      <c r="BS78" s="735"/>
      <c r="BT78" s="48"/>
      <c r="BU78" s="48"/>
      <c r="BV78" s="48"/>
      <c r="BW78" s="48"/>
      <c r="BX78" s="48"/>
      <c r="BY78" s="48"/>
      <c r="BZ78" s="48"/>
      <c r="CA78" s="48"/>
      <c r="CB78" s="48"/>
      <c r="CC78" s="48"/>
      <c r="CD78" s="48"/>
      <c r="CE78" s="48"/>
      <c r="CF78" s="48"/>
      <c r="CG78" s="48"/>
      <c r="CH78" s="48"/>
    </row>
    <row r="79" spans="1:86" s="9" customFormat="1" ht="56.25" customHeight="1">
      <c r="A79" s="695">
        <v>30</v>
      </c>
      <c r="B79" s="695"/>
      <c r="C79" s="696" t="str">
        <f>IF(ＺＥＢプランナー公開情報!C167="","",ＺＥＢプランナー公開情報!C167)</f>
        <v/>
      </c>
      <c r="D79" s="697"/>
      <c r="E79" s="697"/>
      <c r="F79" s="697"/>
      <c r="G79" s="697"/>
      <c r="H79" s="697"/>
      <c r="I79" s="697"/>
      <c r="J79" s="697"/>
      <c r="K79" s="697"/>
      <c r="L79" s="697"/>
      <c r="M79" s="697"/>
      <c r="N79" s="697"/>
      <c r="O79" s="697"/>
      <c r="P79" s="698"/>
      <c r="Q79" s="699" t="str">
        <f>IF(ＺＥＢプランナー公開情報!Q167="","",ＺＥＢプランナー公開情報!Q167)</f>
        <v/>
      </c>
      <c r="R79" s="700"/>
      <c r="S79" s="700"/>
      <c r="T79" s="700"/>
      <c r="U79" s="700"/>
      <c r="V79" s="700"/>
      <c r="W79" s="700"/>
      <c r="X79" s="700"/>
      <c r="Y79" s="700"/>
      <c r="Z79" s="700"/>
      <c r="AA79" s="700"/>
      <c r="AB79" s="700"/>
      <c r="AC79" s="701"/>
      <c r="AD79" s="702" t="str">
        <f>IF(C79="","",IF(ＺＥＢプランナー公開情報!CO167=4,ＺＥＢプランナー公開情報!CQ167,"-"))</f>
        <v/>
      </c>
      <c r="AE79" s="703"/>
      <c r="AF79" s="703"/>
      <c r="AG79" s="703"/>
      <c r="AH79" s="703"/>
      <c r="AI79" s="703"/>
      <c r="AJ79" s="703"/>
      <c r="AK79" s="704"/>
      <c r="AL79" s="702" t="str">
        <f>IF(C79="","",IF(ＺＥＢプランナー公開情報!CP167=4,ＺＥＢプランナー公開情報!CR167,"-"))</f>
        <v/>
      </c>
      <c r="AM79" s="703"/>
      <c r="AN79" s="703"/>
      <c r="AO79" s="703"/>
      <c r="AP79" s="703"/>
      <c r="AQ79" s="703"/>
      <c r="AR79" s="703"/>
      <c r="AS79" s="704"/>
      <c r="AT79" s="705" t="str">
        <f>IF(C79="","",IF(ＺＥＢプランナー公開情報!CS167=2,ＺＥＢプランナー公開情報!BF167,"-"))</f>
        <v/>
      </c>
      <c r="AU79" s="706"/>
      <c r="AV79" s="706"/>
      <c r="AW79" s="706"/>
      <c r="AX79" s="706"/>
      <c r="AY79" s="706"/>
      <c r="AZ79" s="706"/>
      <c r="BA79" s="706"/>
      <c r="BB79" s="706"/>
      <c r="BC79" s="706"/>
      <c r="BD79" s="706"/>
      <c r="BE79" s="706"/>
      <c r="BF79" s="707"/>
      <c r="BG79" s="705" t="str">
        <f>IF(C79="","",IF(ＺＥＢプランナー公開情報!CT167=2,ＺＥＢプランナー公開情報!BQ167,"-"))</f>
        <v/>
      </c>
      <c r="BH79" s="706"/>
      <c r="BI79" s="706"/>
      <c r="BJ79" s="706"/>
      <c r="BK79" s="706"/>
      <c r="BL79" s="706"/>
      <c r="BM79" s="706"/>
      <c r="BN79" s="706"/>
      <c r="BO79" s="706"/>
      <c r="BP79" s="706"/>
      <c r="BQ79" s="706"/>
      <c r="BR79" s="706"/>
      <c r="BS79" s="707"/>
      <c r="BT79" s="48"/>
      <c r="BU79" s="48"/>
      <c r="BV79" s="48"/>
      <c r="BW79" s="48"/>
      <c r="BX79" s="48"/>
      <c r="BY79" s="48"/>
      <c r="BZ79" s="48"/>
      <c r="CA79" s="48"/>
      <c r="CB79" s="48"/>
      <c r="CC79" s="48"/>
      <c r="CD79" s="48"/>
      <c r="CE79" s="48"/>
      <c r="CF79" s="48"/>
      <c r="CG79" s="48"/>
      <c r="CH79" s="48"/>
    </row>
    <row r="80" spans="1:86" ht="15" customHeight="1">
      <c r="A80" s="310" t="s">
        <v>572</v>
      </c>
      <c r="B80" s="309"/>
      <c r="C80" s="309"/>
      <c r="D80" s="309"/>
      <c r="E80" s="309"/>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09"/>
      <c r="AY80" s="309"/>
      <c r="AZ80" s="309"/>
      <c r="BA80" s="309"/>
      <c r="BB80" s="309"/>
      <c r="BC80" s="309"/>
      <c r="BD80" s="309"/>
      <c r="BE80" s="309"/>
      <c r="BF80" s="309"/>
      <c r="BG80" s="309"/>
      <c r="BH80" s="309"/>
      <c r="BI80" s="309"/>
      <c r="BJ80" s="309"/>
      <c r="BK80" s="309"/>
      <c r="BL80" s="309"/>
      <c r="BM80" s="309"/>
      <c r="BN80" s="309"/>
      <c r="BO80" s="309"/>
      <c r="BP80" s="309"/>
      <c r="BQ80" s="309"/>
      <c r="BR80" s="309"/>
      <c r="BS80" s="309"/>
      <c r="BV80" s="63"/>
      <c r="BW80" s="63"/>
      <c r="BX80" s="63"/>
      <c r="BY80" s="63"/>
      <c r="BZ80" s="63"/>
      <c r="CA80" s="63"/>
      <c r="CB80" s="63"/>
      <c r="CC80" s="63"/>
      <c r="CD80" s="63"/>
    </row>
    <row r="81" spans="1:86" s="7" customFormat="1" ht="16.5" customHeight="1">
      <c r="A81" s="924" t="s">
        <v>564</v>
      </c>
      <c r="B81" s="924"/>
      <c r="C81" s="924"/>
      <c r="D81" s="924"/>
      <c r="E81" s="924"/>
      <c r="F81" s="924"/>
      <c r="G81" s="924"/>
      <c r="H81" s="924"/>
      <c r="I81" s="924"/>
      <c r="J81" s="924"/>
      <c r="K81" s="924"/>
      <c r="L81" s="924"/>
      <c r="M81" s="924"/>
      <c r="N81" s="924"/>
      <c r="O81" s="924"/>
      <c r="P81" s="924"/>
      <c r="Q81" s="924"/>
      <c r="R81" s="924"/>
      <c r="S81" s="924"/>
      <c r="T81" s="924"/>
      <c r="U81" s="924"/>
      <c r="V81" s="924"/>
      <c r="W81" s="924"/>
      <c r="X81" s="924"/>
      <c r="Y81" s="924"/>
      <c r="Z81" s="924"/>
      <c r="AA81" s="924"/>
      <c r="AB81" s="924"/>
      <c r="AC81" s="924"/>
      <c r="AD81" s="924"/>
      <c r="AE81" s="924"/>
      <c r="AF81" s="924"/>
      <c r="AG81" s="924"/>
      <c r="AH81" s="924"/>
      <c r="AI81" s="924"/>
      <c r="AJ81" s="924"/>
      <c r="AK81" s="924"/>
      <c r="AL81" s="924"/>
      <c r="AM81" s="924"/>
      <c r="AN81" s="924"/>
      <c r="AO81" s="924"/>
      <c r="AP81" s="924"/>
      <c r="AQ81" s="924"/>
      <c r="AR81" s="924"/>
      <c r="AS81" s="924"/>
      <c r="AT81" s="924"/>
      <c r="AU81" s="924"/>
      <c r="AV81" s="924"/>
      <c r="AW81" s="924"/>
      <c r="AX81" s="924"/>
      <c r="AY81" s="924"/>
      <c r="AZ81" s="924"/>
      <c r="BA81" s="924"/>
      <c r="BB81" s="924"/>
      <c r="BC81" s="924"/>
      <c r="BD81" s="924"/>
      <c r="BE81" s="924"/>
      <c r="BF81" s="924"/>
      <c r="BG81" s="924"/>
      <c r="BH81" s="924"/>
      <c r="BI81" s="924"/>
      <c r="BJ81" s="924"/>
      <c r="BK81" s="924"/>
      <c r="BL81" s="924"/>
      <c r="BM81" s="924"/>
      <c r="BN81" s="924"/>
      <c r="BO81" s="924"/>
      <c r="BP81" s="924"/>
      <c r="BQ81" s="924"/>
      <c r="BR81" s="924"/>
      <c r="BS81" s="924"/>
      <c r="BT81" s="83"/>
      <c r="BU81" s="80"/>
      <c r="BV81" s="63"/>
      <c r="BW81" s="63"/>
      <c r="BX81" s="63"/>
      <c r="BY81" s="63"/>
      <c r="BZ81" s="63"/>
      <c r="CA81" s="63"/>
      <c r="CB81" s="63"/>
      <c r="CC81" s="63"/>
      <c r="CD81" s="63"/>
      <c r="CE81" s="80"/>
      <c r="CF81" s="80"/>
      <c r="CG81" s="80"/>
      <c r="CH81" s="80"/>
    </row>
    <row r="82" spans="1:86" s="9" customFormat="1" ht="22.5" customHeight="1">
      <c r="A82" s="736"/>
      <c r="B82" s="737"/>
      <c r="C82" s="737" t="s">
        <v>659</v>
      </c>
      <c r="D82" s="737"/>
      <c r="E82" s="737"/>
      <c r="F82" s="737"/>
      <c r="G82" s="737"/>
      <c r="H82" s="737"/>
      <c r="I82" s="737"/>
      <c r="J82" s="737"/>
      <c r="K82" s="737"/>
      <c r="L82" s="737"/>
      <c r="M82" s="737"/>
      <c r="N82" s="737"/>
      <c r="O82" s="737"/>
      <c r="P82" s="737"/>
      <c r="Q82" s="737" t="s">
        <v>106</v>
      </c>
      <c r="R82" s="737"/>
      <c r="S82" s="737"/>
      <c r="T82" s="737"/>
      <c r="U82" s="737"/>
      <c r="V82" s="737"/>
      <c r="W82" s="737"/>
      <c r="X82" s="737"/>
      <c r="Y82" s="737"/>
      <c r="Z82" s="737"/>
      <c r="AA82" s="737"/>
      <c r="AB82" s="737"/>
      <c r="AC82" s="737"/>
      <c r="AD82" s="738" t="s">
        <v>198</v>
      </c>
      <c r="AE82" s="738"/>
      <c r="AF82" s="738"/>
      <c r="AG82" s="738"/>
      <c r="AH82" s="738"/>
      <c r="AI82" s="738"/>
      <c r="AJ82" s="738"/>
      <c r="AK82" s="738"/>
      <c r="AL82" s="738" t="s">
        <v>505</v>
      </c>
      <c r="AM82" s="738"/>
      <c r="AN82" s="738"/>
      <c r="AO82" s="738"/>
      <c r="AP82" s="738"/>
      <c r="AQ82" s="738"/>
      <c r="AR82" s="738"/>
      <c r="AS82" s="738"/>
      <c r="AT82" s="739" t="s">
        <v>560</v>
      </c>
      <c r="AU82" s="739"/>
      <c r="AV82" s="739"/>
      <c r="AW82" s="739"/>
      <c r="AX82" s="739"/>
      <c r="AY82" s="739"/>
      <c r="AZ82" s="739"/>
      <c r="BA82" s="739"/>
      <c r="BB82" s="739"/>
      <c r="BC82" s="739"/>
      <c r="BD82" s="739"/>
      <c r="BE82" s="739"/>
      <c r="BF82" s="739"/>
      <c r="BG82" s="739" t="s">
        <v>201</v>
      </c>
      <c r="BH82" s="739"/>
      <c r="BI82" s="739"/>
      <c r="BJ82" s="739"/>
      <c r="BK82" s="739"/>
      <c r="BL82" s="739"/>
      <c r="BM82" s="739"/>
      <c r="BN82" s="739"/>
      <c r="BO82" s="739"/>
      <c r="BP82" s="739"/>
      <c r="BQ82" s="739"/>
      <c r="BR82" s="739"/>
      <c r="BS82" s="740"/>
      <c r="BT82" s="48"/>
      <c r="BU82" s="48"/>
      <c r="BV82" s="88"/>
      <c r="BW82" s="88"/>
      <c r="BX82" s="88"/>
      <c r="BY82" s="88"/>
      <c r="BZ82" s="88"/>
      <c r="CA82" s="88"/>
      <c r="CB82" s="88"/>
      <c r="CC82" s="88"/>
      <c r="CD82" s="48"/>
      <c r="CE82" s="48"/>
      <c r="CF82" s="48"/>
      <c r="CG82" s="48"/>
      <c r="CH82" s="48"/>
    </row>
    <row r="83" spans="1:86" s="9" customFormat="1" ht="56.25" customHeight="1">
      <c r="A83" s="741">
        <v>31</v>
      </c>
      <c r="B83" s="742"/>
      <c r="C83" s="743" t="str">
        <f>IF(ＺＥＢプランナー公開情報!C175="","",ＺＥＢプランナー公開情報!C175)</f>
        <v/>
      </c>
      <c r="D83" s="743"/>
      <c r="E83" s="743"/>
      <c r="F83" s="743"/>
      <c r="G83" s="743"/>
      <c r="H83" s="743"/>
      <c r="I83" s="743"/>
      <c r="J83" s="743"/>
      <c r="K83" s="743"/>
      <c r="L83" s="743"/>
      <c r="M83" s="743"/>
      <c r="N83" s="743"/>
      <c r="O83" s="743"/>
      <c r="P83" s="743"/>
      <c r="Q83" s="744" t="str">
        <f>IF(ＺＥＢプランナー公開情報!Q175="","",ＺＥＢプランナー公開情報!Q175)</f>
        <v/>
      </c>
      <c r="R83" s="744"/>
      <c r="S83" s="744"/>
      <c r="T83" s="744"/>
      <c r="U83" s="744"/>
      <c r="V83" s="744"/>
      <c r="W83" s="744"/>
      <c r="X83" s="744"/>
      <c r="Y83" s="744"/>
      <c r="Z83" s="744"/>
      <c r="AA83" s="744"/>
      <c r="AB83" s="744"/>
      <c r="AC83" s="744"/>
      <c r="AD83" s="745" t="str">
        <f>IF(C83="","",IF(ＺＥＢプランナー公開情報!CO175=4,ＺＥＢプランナー公開情報!CQ175,"-"))</f>
        <v/>
      </c>
      <c r="AE83" s="745"/>
      <c r="AF83" s="745"/>
      <c r="AG83" s="745"/>
      <c r="AH83" s="745"/>
      <c r="AI83" s="745"/>
      <c r="AJ83" s="745"/>
      <c r="AK83" s="745"/>
      <c r="AL83" s="745" t="str">
        <f>IF(C83="","",IF(ＺＥＢプランナー公開情報!CP175=4,ＺＥＢプランナー公開情報!CR175,"-"))</f>
        <v/>
      </c>
      <c r="AM83" s="745"/>
      <c r="AN83" s="745"/>
      <c r="AO83" s="745"/>
      <c r="AP83" s="745"/>
      <c r="AQ83" s="745"/>
      <c r="AR83" s="745"/>
      <c r="AS83" s="745"/>
      <c r="AT83" s="746" t="str">
        <f>IF(C83="","",IF(ＺＥＢプランナー公開情報!CS175=2,ＺＥＢプランナー公開情報!BF175,"-"))</f>
        <v/>
      </c>
      <c r="AU83" s="746"/>
      <c r="AV83" s="746"/>
      <c r="AW83" s="746"/>
      <c r="AX83" s="746"/>
      <c r="AY83" s="746"/>
      <c r="AZ83" s="746"/>
      <c r="BA83" s="746"/>
      <c r="BB83" s="746"/>
      <c r="BC83" s="746"/>
      <c r="BD83" s="746"/>
      <c r="BE83" s="746"/>
      <c r="BF83" s="746"/>
      <c r="BG83" s="746" t="str">
        <f>IF(C83="","",IF(ＺＥＢプランナー公開情報!CT175=2,ＺＥＢプランナー公開情報!BQ175,"-"))</f>
        <v/>
      </c>
      <c r="BH83" s="746"/>
      <c r="BI83" s="746"/>
      <c r="BJ83" s="746"/>
      <c r="BK83" s="746"/>
      <c r="BL83" s="746"/>
      <c r="BM83" s="746"/>
      <c r="BN83" s="746"/>
      <c r="BO83" s="746"/>
      <c r="BP83" s="746"/>
      <c r="BQ83" s="746"/>
      <c r="BR83" s="746"/>
      <c r="BS83" s="747"/>
      <c r="BT83" s="48"/>
      <c r="BU83" s="48"/>
      <c r="BV83" s="48"/>
      <c r="BW83" s="48"/>
      <c r="BX83" s="48"/>
      <c r="BY83" s="48"/>
      <c r="BZ83" s="48"/>
      <c r="CA83" s="48"/>
      <c r="CB83" s="48"/>
      <c r="CC83" s="48"/>
      <c r="CD83" s="48"/>
      <c r="CE83" s="48"/>
      <c r="CF83" s="48"/>
      <c r="CG83" s="48"/>
      <c r="CH83" s="48"/>
    </row>
    <row r="84" spans="1:86" s="9" customFormat="1" ht="56.25" customHeight="1">
      <c r="A84" s="708">
        <v>32</v>
      </c>
      <c r="B84" s="708"/>
      <c r="C84" s="709" t="str">
        <f>IF(ＺＥＢプランナー公開情報!C176="","",ＺＥＢプランナー公開情報!C176)</f>
        <v/>
      </c>
      <c r="D84" s="710"/>
      <c r="E84" s="710"/>
      <c r="F84" s="710"/>
      <c r="G84" s="710"/>
      <c r="H84" s="710"/>
      <c r="I84" s="710"/>
      <c r="J84" s="710"/>
      <c r="K84" s="710"/>
      <c r="L84" s="710"/>
      <c r="M84" s="710"/>
      <c r="N84" s="710"/>
      <c r="O84" s="710"/>
      <c r="P84" s="711"/>
      <c r="Q84" s="712" t="str">
        <f>IF(ＺＥＢプランナー公開情報!Q176="","",ＺＥＢプランナー公開情報!Q176)</f>
        <v/>
      </c>
      <c r="R84" s="713"/>
      <c r="S84" s="713"/>
      <c r="T84" s="713"/>
      <c r="U84" s="713"/>
      <c r="V84" s="713"/>
      <c r="W84" s="713"/>
      <c r="X84" s="713"/>
      <c r="Y84" s="713"/>
      <c r="Z84" s="713"/>
      <c r="AA84" s="713"/>
      <c r="AB84" s="713"/>
      <c r="AC84" s="714"/>
      <c r="AD84" s="715" t="str">
        <f>IF(C84="","",IF(ＺＥＢプランナー公開情報!CO176=4,ＺＥＢプランナー公開情報!CQ176,"-"))</f>
        <v/>
      </c>
      <c r="AE84" s="716"/>
      <c r="AF84" s="716"/>
      <c r="AG84" s="716"/>
      <c r="AH84" s="716"/>
      <c r="AI84" s="716"/>
      <c r="AJ84" s="716"/>
      <c r="AK84" s="717"/>
      <c r="AL84" s="715" t="str">
        <f>IF(C84="","",IF(ＺＥＢプランナー公開情報!CP176=4,ＺＥＢプランナー公開情報!CR176,"-"))</f>
        <v/>
      </c>
      <c r="AM84" s="716"/>
      <c r="AN84" s="716"/>
      <c r="AO84" s="716"/>
      <c r="AP84" s="716"/>
      <c r="AQ84" s="716"/>
      <c r="AR84" s="716"/>
      <c r="AS84" s="717"/>
      <c r="AT84" s="718" t="str">
        <f>IF(C84="","",IF(ＺＥＢプランナー公開情報!CS176=2,ＺＥＢプランナー公開情報!BF176,"-"))</f>
        <v/>
      </c>
      <c r="AU84" s="719"/>
      <c r="AV84" s="719"/>
      <c r="AW84" s="719"/>
      <c r="AX84" s="719"/>
      <c r="AY84" s="719"/>
      <c r="AZ84" s="719"/>
      <c r="BA84" s="719"/>
      <c r="BB84" s="719"/>
      <c r="BC84" s="719"/>
      <c r="BD84" s="719"/>
      <c r="BE84" s="719"/>
      <c r="BF84" s="720"/>
      <c r="BG84" s="718" t="str">
        <f>IF(C84="","",IF(ＺＥＢプランナー公開情報!CT176=2,ＺＥＢプランナー公開情報!BQ176,"-"))</f>
        <v/>
      </c>
      <c r="BH84" s="719"/>
      <c r="BI84" s="719"/>
      <c r="BJ84" s="719"/>
      <c r="BK84" s="719"/>
      <c r="BL84" s="719"/>
      <c r="BM84" s="719"/>
      <c r="BN84" s="719"/>
      <c r="BO84" s="719"/>
      <c r="BP84" s="719"/>
      <c r="BQ84" s="719"/>
      <c r="BR84" s="719"/>
      <c r="BS84" s="720"/>
      <c r="BT84" s="48"/>
      <c r="BU84" s="48"/>
      <c r="BV84" s="48"/>
      <c r="BW84" s="48"/>
      <c r="BX84" s="48"/>
      <c r="BY84" s="48"/>
      <c r="BZ84" s="48"/>
      <c r="CA84" s="48"/>
      <c r="CB84" s="48"/>
      <c r="CC84" s="48"/>
      <c r="CD84" s="48"/>
      <c r="CE84" s="48"/>
      <c r="CF84" s="48"/>
      <c r="CG84" s="48"/>
      <c r="CH84" s="48"/>
    </row>
    <row r="85" spans="1:86" s="9" customFormat="1" ht="56.25" customHeight="1">
      <c r="A85" s="721">
        <v>33</v>
      </c>
      <c r="B85" s="722"/>
      <c r="C85" s="723" t="str">
        <f>IF(ＺＥＢプランナー公開情報!C177="","",ＺＥＢプランナー公開情報!C177)</f>
        <v/>
      </c>
      <c r="D85" s="724"/>
      <c r="E85" s="724"/>
      <c r="F85" s="724"/>
      <c r="G85" s="724"/>
      <c r="H85" s="724"/>
      <c r="I85" s="724"/>
      <c r="J85" s="724"/>
      <c r="K85" s="724"/>
      <c r="L85" s="724"/>
      <c r="M85" s="724"/>
      <c r="N85" s="724"/>
      <c r="O85" s="724"/>
      <c r="P85" s="725"/>
      <c r="Q85" s="726" t="str">
        <f>IF(ＺＥＢプランナー公開情報!Q177="","",ＺＥＢプランナー公開情報!Q177)</f>
        <v/>
      </c>
      <c r="R85" s="727"/>
      <c r="S85" s="727"/>
      <c r="T85" s="727"/>
      <c r="U85" s="727"/>
      <c r="V85" s="727"/>
      <c r="W85" s="727"/>
      <c r="X85" s="727"/>
      <c r="Y85" s="727"/>
      <c r="Z85" s="727"/>
      <c r="AA85" s="727"/>
      <c r="AB85" s="727"/>
      <c r="AC85" s="728"/>
      <c r="AD85" s="729" t="str">
        <f>IF(C85="","",IF(ＺＥＢプランナー公開情報!CO177=4,ＺＥＢプランナー公開情報!CQ177,"-"))</f>
        <v/>
      </c>
      <c r="AE85" s="730"/>
      <c r="AF85" s="730"/>
      <c r="AG85" s="730"/>
      <c r="AH85" s="730"/>
      <c r="AI85" s="730"/>
      <c r="AJ85" s="730"/>
      <c r="AK85" s="731"/>
      <c r="AL85" s="729" t="str">
        <f>IF(C85="","",IF(ＺＥＢプランナー公開情報!CP177=4,ＺＥＢプランナー公開情報!CR177,"-"))</f>
        <v/>
      </c>
      <c r="AM85" s="730"/>
      <c r="AN85" s="730"/>
      <c r="AO85" s="730"/>
      <c r="AP85" s="730"/>
      <c r="AQ85" s="730"/>
      <c r="AR85" s="730"/>
      <c r="AS85" s="731"/>
      <c r="AT85" s="732" t="str">
        <f>IF(C85="","",IF(ＺＥＢプランナー公開情報!CS177=2,ＺＥＢプランナー公開情報!BF177,"-"))</f>
        <v/>
      </c>
      <c r="AU85" s="733"/>
      <c r="AV85" s="733"/>
      <c r="AW85" s="733"/>
      <c r="AX85" s="733"/>
      <c r="AY85" s="733"/>
      <c r="AZ85" s="733"/>
      <c r="BA85" s="733"/>
      <c r="BB85" s="733"/>
      <c r="BC85" s="733"/>
      <c r="BD85" s="733"/>
      <c r="BE85" s="733"/>
      <c r="BF85" s="734"/>
      <c r="BG85" s="732" t="str">
        <f>IF(C85="","",IF(ＺＥＢプランナー公開情報!CT177=2,ＺＥＢプランナー公開情報!BQ177,"-"))</f>
        <v/>
      </c>
      <c r="BH85" s="733"/>
      <c r="BI85" s="733"/>
      <c r="BJ85" s="733"/>
      <c r="BK85" s="733"/>
      <c r="BL85" s="733"/>
      <c r="BM85" s="733"/>
      <c r="BN85" s="733"/>
      <c r="BO85" s="733"/>
      <c r="BP85" s="733"/>
      <c r="BQ85" s="733"/>
      <c r="BR85" s="733"/>
      <c r="BS85" s="735"/>
      <c r="BT85" s="48"/>
      <c r="BU85" s="48"/>
      <c r="BV85" s="48"/>
      <c r="BW85" s="48"/>
      <c r="BX85" s="48"/>
      <c r="BY85" s="48"/>
      <c r="BZ85" s="48"/>
      <c r="CA85" s="48"/>
      <c r="CB85" s="48"/>
      <c r="CC85" s="48"/>
      <c r="CD85" s="48"/>
      <c r="CE85" s="48"/>
      <c r="CF85" s="48"/>
      <c r="CG85" s="48"/>
      <c r="CH85" s="48"/>
    </row>
    <row r="86" spans="1:86" s="9" customFormat="1" ht="56.25" customHeight="1">
      <c r="A86" s="708">
        <v>34</v>
      </c>
      <c r="B86" s="708"/>
      <c r="C86" s="709" t="str">
        <f>IF(ＺＥＢプランナー公開情報!C178="","",ＺＥＢプランナー公開情報!C178)</f>
        <v/>
      </c>
      <c r="D86" s="710"/>
      <c r="E86" s="710"/>
      <c r="F86" s="710"/>
      <c r="G86" s="710"/>
      <c r="H86" s="710"/>
      <c r="I86" s="710"/>
      <c r="J86" s="710"/>
      <c r="K86" s="710"/>
      <c r="L86" s="710"/>
      <c r="M86" s="710"/>
      <c r="N86" s="710"/>
      <c r="O86" s="710"/>
      <c r="P86" s="711"/>
      <c r="Q86" s="712" t="str">
        <f>IF(ＺＥＢプランナー公開情報!Q178="","",ＺＥＢプランナー公開情報!Q178)</f>
        <v/>
      </c>
      <c r="R86" s="713"/>
      <c r="S86" s="713"/>
      <c r="T86" s="713"/>
      <c r="U86" s="713"/>
      <c r="V86" s="713"/>
      <c r="W86" s="713"/>
      <c r="X86" s="713"/>
      <c r="Y86" s="713"/>
      <c r="Z86" s="713"/>
      <c r="AA86" s="713"/>
      <c r="AB86" s="713"/>
      <c r="AC86" s="714"/>
      <c r="AD86" s="715" t="str">
        <f>IF(C86="","",IF(ＺＥＢプランナー公開情報!CO178=4,ＺＥＢプランナー公開情報!CQ178,"-"))</f>
        <v/>
      </c>
      <c r="AE86" s="716"/>
      <c r="AF86" s="716"/>
      <c r="AG86" s="716"/>
      <c r="AH86" s="716"/>
      <c r="AI86" s="716"/>
      <c r="AJ86" s="716"/>
      <c r="AK86" s="717"/>
      <c r="AL86" s="715" t="str">
        <f>IF(C86="","",IF(ＺＥＢプランナー公開情報!CP178=4,ＺＥＢプランナー公開情報!CR178,"-"))</f>
        <v/>
      </c>
      <c r="AM86" s="716"/>
      <c r="AN86" s="716"/>
      <c r="AO86" s="716"/>
      <c r="AP86" s="716"/>
      <c r="AQ86" s="716"/>
      <c r="AR86" s="716"/>
      <c r="AS86" s="717"/>
      <c r="AT86" s="718" t="str">
        <f>IF(C86="","",IF(ＺＥＢプランナー公開情報!CS178=2,ＺＥＢプランナー公開情報!BF178,"-"))</f>
        <v/>
      </c>
      <c r="AU86" s="719"/>
      <c r="AV86" s="719"/>
      <c r="AW86" s="719"/>
      <c r="AX86" s="719"/>
      <c r="AY86" s="719"/>
      <c r="AZ86" s="719"/>
      <c r="BA86" s="719"/>
      <c r="BB86" s="719"/>
      <c r="BC86" s="719"/>
      <c r="BD86" s="719"/>
      <c r="BE86" s="719"/>
      <c r="BF86" s="720"/>
      <c r="BG86" s="718" t="str">
        <f>IF(C86="","",IF(ＺＥＢプランナー公開情報!CT178=2,ＺＥＢプランナー公開情報!BQ178,"-"))</f>
        <v/>
      </c>
      <c r="BH86" s="719"/>
      <c r="BI86" s="719"/>
      <c r="BJ86" s="719"/>
      <c r="BK86" s="719"/>
      <c r="BL86" s="719"/>
      <c r="BM86" s="719"/>
      <c r="BN86" s="719"/>
      <c r="BO86" s="719"/>
      <c r="BP86" s="719"/>
      <c r="BQ86" s="719"/>
      <c r="BR86" s="719"/>
      <c r="BS86" s="720"/>
      <c r="BT86" s="48"/>
      <c r="BU86" s="48"/>
      <c r="BV86" s="48"/>
      <c r="BW86" s="48"/>
      <c r="BX86" s="48"/>
      <c r="BY86" s="48"/>
      <c r="BZ86" s="48"/>
      <c r="CA86" s="48"/>
      <c r="CB86" s="48"/>
      <c r="CC86" s="48"/>
      <c r="CD86" s="48"/>
      <c r="CE86" s="48"/>
      <c r="CF86" s="48"/>
      <c r="CG86" s="48"/>
      <c r="CH86" s="48"/>
    </row>
    <row r="87" spans="1:86" s="9" customFormat="1" ht="56.25" customHeight="1">
      <c r="A87" s="721">
        <v>35</v>
      </c>
      <c r="B87" s="722"/>
      <c r="C87" s="723" t="str">
        <f>IF(ＺＥＢプランナー公開情報!C179="","",ＺＥＢプランナー公開情報!C179)</f>
        <v/>
      </c>
      <c r="D87" s="724"/>
      <c r="E87" s="724"/>
      <c r="F87" s="724"/>
      <c r="G87" s="724"/>
      <c r="H87" s="724"/>
      <c r="I87" s="724"/>
      <c r="J87" s="724"/>
      <c r="K87" s="724"/>
      <c r="L87" s="724"/>
      <c r="M87" s="724"/>
      <c r="N87" s="724"/>
      <c r="O87" s="724"/>
      <c r="P87" s="725"/>
      <c r="Q87" s="726" t="str">
        <f>IF(ＺＥＢプランナー公開情報!Q179="","",ＺＥＢプランナー公開情報!Q179)</f>
        <v/>
      </c>
      <c r="R87" s="727"/>
      <c r="S87" s="727"/>
      <c r="T87" s="727"/>
      <c r="U87" s="727"/>
      <c r="V87" s="727"/>
      <c r="W87" s="727"/>
      <c r="X87" s="727"/>
      <c r="Y87" s="727"/>
      <c r="Z87" s="727"/>
      <c r="AA87" s="727"/>
      <c r="AB87" s="727"/>
      <c r="AC87" s="728"/>
      <c r="AD87" s="729" t="str">
        <f>IF(C87="","",IF(ＺＥＢプランナー公開情報!CO179=4,ＺＥＢプランナー公開情報!CQ179,"-"))</f>
        <v/>
      </c>
      <c r="AE87" s="730"/>
      <c r="AF87" s="730"/>
      <c r="AG87" s="730"/>
      <c r="AH87" s="730"/>
      <c r="AI87" s="730"/>
      <c r="AJ87" s="730"/>
      <c r="AK87" s="731"/>
      <c r="AL87" s="729" t="str">
        <f>IF(C87="","",IF(ＺＥＢプランナー公開情報!CP179=4,ＺＥＢプランナー公開情報!CR179,"-"))</f>
        <v/>
      </c>
      <c r="AM87" s="730"/>
      <c r="AN87" s="730"/>
      <c r="AO87" s="730"/>
      <c r="AP87" s="730"/>
      <c r="AQ87" s="730"/>
      <c r="AR87" s="730"/>
      <c r="AS87" s="731"/>
      <c r="AT87" s="732" t="str">
        <f>IF(C87="","",IF(ＺＥＢプランナー公開情報!CS179=2,ＺＥＢプランナー公開情報!BF179,"-"))</f>
        <v/>
      </c>
      <c r="AU87" s="733"/>
      <c r="AV87" s="733"/>
      <c r="AW87" s="733"/>
      <c r="AX87" s="733"/>
      <c r="AY87" s="733"/>
      <c r="AZ87" s="733"/>
      <c r="BA87" s="733"/>
      <c r="BB87" s="733"/>
      <c r="BC87" s="733"/>
      <c r="BD87" s="733"/>
      <c r="BE87" s="733"/>
      <c r="BF87" s="734"/>
      <c r="BG87" s="732" t="str">
        <f>IF(C87="","",IF(ＺＥＢプランナー公開情報!CT179=2,ＺＥＢプランナー公開情報!BQ179,"-"))</f>
        <v/>
      </c>
      <c r="BH87" s="733"/>
      <c r="BI87" s="733"/>
      <c r="BJ87" s="733"/>
      <c r="BK87" s="733"/>
      <c r="BL87" s="733"/>
      <c r="BM87" s="733"/>
      <c r="BN87" s="733"/>
      <c r="BO87" s="733"/>
      <c r="BP87" s="733"/>
      <c r="BQ87" s="733"/>
      <c r="BR87" s="733"/>
      <c r="BS87" s="735"/>
      <c r="BT87" s="48"/>
      <c r="BU87" s="48"/>
      <c r="BV87" s="48"/>
      <c r="BW87" s="48"/>
      <c r="BX87" s="48"/>
      <c r="BY87" s="48"/>
      <c r="BZ87" s="48"/>
      <c r="CA87" s="48"/>
      <c r="CB87" s="48"/>
      <c r="CC87" s="48"/>
      <c r="CD87" s="48"/>
      <c r="CE87" s="48"/>
      <c r="CF87" s="48"/>
      <c r="CG87" s="48"/>
      <c r="CH87" s="48"/>
    </row>
    <row r="88" spans="1:86" s="9" customFormat="1" ht="56.25" customHeight="1">
      <c r="A88" s="708">
        <v>36</v>
      </c>
      <c r="B88" s="708"/>
      <c r="C88" s="709" t="str">
        <f>IF(ＺＥＢプランナー公開情報!C180="","",ＺＥＢプランナー公開情報!C180)</f>
        <v/>
      </c>
      <c r="D88" s="710"/>
      <c r="E88" s="710"/>
      <c r="F88" s="710"/>
      <c r="G88" s="710"/>
      <c r="H88" s="710"/>
      <c r="I88" s="710"/>
      <c r="J88" s="710"/>
      <c r="K88" s="710"/>
      <c r="L88" s="710"/>
      <c r="M88" s="710"/>
      <c r="N88" s="710"/>
      <c r="O88" s="710"/>
      <c r="P88" s="711"/>
      <c r="Q88" s="712" t="str">
        <f>IF(ＺＥＢプランナー公開情報!Q180="","",ＺＥＢプランナー公開情報!Q180)</f>
        <v/>
      </c>
      <c r="R88" s="713"/>
      <c r="S88" s="713"/>
      <c r="T88" s="713"/>
      <c r="U88" s="713"/>
      <c r="V88" s="713"/>
      <c r="W88" s="713"/>
      <c r="X88" s="713"/>
      <c r="Y88" s="713"/>
      <c r="Z88" s="713"/>
      <c r="AA88" s="713"/>
      <c r="AB88" s="713"/>
      <c r="AC88" s="714"/>
      <c r="AD88" s="715" t="str">
        <f>IF(C88="","",IF(ＺＥＢプランナー公開情報!CO180=4,ＺＥＢプランナー公開情報!CQ180,"-"))</f>
        <v/>
      </c>
      <c r="AE88" s="716"/>
      <c r="AF88" s="716"/>
      <c r="AG88" s="716"/>
      <c r="AH88" s="716"/>
      <c r="AI88" s="716"/>
      <c r="AJ88" s="716"/>
      <c r="AK88" s="717"/>
      <c r="AL88" s="715" t="str">
        <f>IF(C88="","",IF(ＺＥＢプランナー公開情報!CP180=4,ＺＥＢプランナー公開情報!CR180,"-"))</f>
        <v/>
      </c>
      <c r="AM88" s="716"/>
      <c r="AN88" s="716"/>
      <c r="AO88" s="716"/>
      <c r="AP88" s="716"/>
      <c r="AQ88" s="716"/>
      <c r="AR88" s="716"/>
      <c r="AS88" s="717"/>
      <c r="AT88" s="718" t="str">
        <f>IF(C88="","",IF(ＺＥＢプランナー公開情報!CS180=2,ＺＥＢプランナー公開情報!BF180,"-"))</f>
        <v/>
      </c>
      <c r="AU88" s="719"/>
      <c r="AV88" s="719"/>
      <c r="AW88" s="719"/>
      <c r="AX88" s="719"/>
      <c r="AY88" s="719"/>
      <c r="AZ88" s="719"/>
      <c r="BA88" s="719"/>
      <c r="BB88" s="719"/>
      <c r="BC88" s="719"/>
      <c r="BD88" s="719"/>
      <c r="BE88" s="719"/>
      <c r="BF88" s="720"/>
      <c r="BG88" s="718" t="str">
        <f>IF(C88="","",IF(ＺＥＢプランナー公開情報!CT180=2,ＺＥＢプランナー公開情報!BQ180,"-"))</f>
        <v/>
      </c>
      <c r="BH88" s="719"/>
      <c r="BI88" s="719"/>
      <c r="BJ88" s="719"/>
      <c r="BK88" s="719"/>
      <c r="BL88" s="719"/>
      <c r="BM88" s="719"/>
      <c r="BN88" s="719"/>
      <c r="BO88" s="719"/>
      <c r="BP88" s="719"/>
      <c r="BQ88" s="719"/>
      <c r="BR88" s="719"/>
      <c r="BS88" s="720"/>
      <c r="BT88" s="48"/>
      <c r="BU88" s="48"/>
      <c r="BV88" s="48"/>
      <c r="BW88" s="48"/>
      <c r="BX88" s="48"/>
      <c r="BY88" s="48"/>
      <c r="BZ88" s="48"/>
      <c r="CA88" s="48"/>
      <c r="CB88" s="48"/>
      <c r="CC88" s="48"/>
      <c r="CD88" s="48"/>
      <c r="CE88" s="48"/>
      <c r="CF88" s="48"/>
      <c r="CG88" s="48"/>
      <c r="CH88" s="48"/>
    </row>
    <row r="89" spans="1:86" s="9" customFormat="1" ht="56.25" customHeight="1">
      <c r="A89" s="721">
        <v>37</v>
      </c>
      <c r="B89" s="722"/>
      <c r="C89" s="723" t="str">
        <f>IF(ＺＥＢプランナー公開情報!C181="","",ＺＥＢプランナー公開情報!C181)</f>
        <v/>
      </c>
      <c r="D89" s="724"/>
      <c r="E89" s="724"/>
      <c r="F89" s="724"/>
      <c r="G89" s="724"/>
      <c r="H89" s="724"/>
      <c r="I89" s="724"/>
      <c r="J89" s="724"/>
      <c r="K89" s="724"/>
      <c r="L89" s="724"/>
      <c r="M89" s="724"/>
      <c r="N89" s="724"/>
      <c r="O89" s="724"/>
      <c r="P89" s="725"/>
      <c r="Q89" s="726" t="str">
        <f>IF(ＺＥＢプランナー公開情報!Q181="","",ＺＥＢプランナー公開情報!Q181)</f>
        <v/>
      </c>
      <c r="R89" s="727"/>
      <c r="S89" s="727"/>
      <c r="T89" s="727"/>
      <c r="U89" s="727"/>
      <c r="V89" s="727"/>
      <c r="W89" s="727"/>
      <c r="X89" s="727"/>
      <c r="Y89" s="727"/>
      <c r="Z89" s="727"/>
      <c r="AA89" s="727"/>
      <c r="AB89" s="727"/>
      <c r="AC89" s="728"/>
      <c r="AD89" s="729" t="str">
        <f>IF(C89="","",IF(ＺＥＢプランナー公開情報!CO181=4,ＺＥＢプランナー公開情報!CQ181,"-"))</f>
        <v/>
      </c>
      <c r="AE89" s="730"/>
      <c r="AF89" s="730"/>
      <c r="AG89" s="730"/>
      <c r="AH89" s="730"/>
      <c r="AI89" s="730"/>
      <c r="AJ89" s="730"/>
      <c r="AK89" s="731"/>
      <c r="AL89" s="729" t="str">
        <f>IF(C89="","",IF(ＺＥＢプランナー公開情報!CP181=4,ＺＥＢプランナー公開情報!CR181,"-"))</f>
        <v/>
      </c>
      <c r="AM89" s="730"/>
      <c r="AN89" s="730"/>
      <c r="AO89" s="730"/>
      <c r="AP89" s="730"/>
      <c r="AQ89" s="730"/>
      <c r="AR89" s="730"/>
      <c r="AS89" s="731"/>
      <c r="AT89" s="732" t="str">
        <f>IF(C89="","",IF(ＺＥＢプランナー公開情報!CS181=2,ＺＥＢプランナー公開情報!BF181,"-"))</f>
        <v/>
      </c>
      <c r="AU89" s="733"/>
      <c r="AV89" s="733"/>
      <c r="AW89" s="733"/>
      <c r="AX89" s="733"/>
      <c r="AY89" s="733"/>
      <c r="AZ89" s="733"/>
      <c r="BA89" s="733"/>
      <c r="BB89" s="733"/>
      <c r="BC89" s="733"/>
      <c r="BD89" s="733"/>
      <c r="BE89" s="733"/>
      <c r="BF89" s="734"/>
      <c r="BG89" s="732" t="str">
        <f>IF(C89="","",IF(ＺＥＢプランナー公開情報!CT181=2,ＺＥＢプランナー公開情報!BQ181,"-"))</f>
        <v/>
      </c>
      <c r="BH89" s="733"/>
      <c r="BI89" s="733"/>
      <c r="BJ89" s="733"/>
      <c r="BK89" s="733"/>
      <c r="BL89" s="733"/>
      <c r="BM89" s="733"/>
      <c r="BN89" s="733"/>
      <c r="BO89" s="733"/>
      <c r="BP89" s="733"/>
      <c r="BQ89" s="733"/>
      <c r="BR89" s="733"/>
      <c r="BS89" s="735"/>
      <c r="BT89" s="48"/>
      <c r="BU89" s="48"/>
      <c r="BV89" s="48"/>
      <c r="BW89" s="48"/>
      <c r="BX89" s="48"/>
      <c r="BY89" s="48"/>
      <c r="BZ89" s="48"/>
      <c r="CA89" s="48"/>
      <c r="CB89" s="48"/>
      <c r="CC89" s="48"/>
      <c r="CD89" s="48"/>
      <c r="CE89" s="48"/>
      <c r="CF89" s="48"/>
      <c r="CG89" s="48"/>
      <c r="CH89" s="48"/>
    </row>
    <row r="90" spans="1:86" s="9" customFormat="1" ht="56.25" customHeight="1">
      <c r="A90" s="708">
        <v>38</v>
      </c>
      <c r="B90" s="708"/>
      <c r="C90" s="709" t="str">
        <f>IF(ＺＥＢプランナー公開情報!C182="","",ＺＥＢプランナー公開情報!C182)</f>
        <v/>
      </c>
      <c r="D90" s="710"/>
      <c r="E90" s="710"/>
      <c r="F90" s="710"/>
      <c r="G90" s="710"/>
      <c r="H90" s="710"/>
      <c r="I90" s="710"/>
      <c r="J90" s="710"/>
      <c r="K90" s="710"/>
      <c r="L90" s="710"/>
      <c r="M90" s="710"/>
      <c r="N90" s="710"/>
      <c r="O90" s="710"/>
      <c r="P90" s="711"/>
      <c r="Q90" s="712" t="str">
        <f>IF(ＺＥＢプランナー公開情報!Q182="","",ＺＥＢプランナー公開情報!Q182)</f>
        <v/>
      </c>
      <c r="R90" s="713"/>
      <c r="S90" s="713"/>
      <c r="T90" s="713"/>
      <c r="U90" s="713"/>
      <c r="V90" s="713"/>
      <c r="W90" s="713"/>
      <c r="X90" s="713"/>
      <c r="Y90" s="713"/>
      <c r="Z90" s="713"/>
      <c r="AA90" s="713"/>
      <c r="AB90" s="713"/>
      <c r="AC90" s="714"/>
      <c r="AD90" s="715" t="str">
        <f>IF(C90="","",IF(ＺＥＢプランナー公開情報!CO182=4,ＺＥＢプランナー公開情報!CQ182,"-"))</f>
        <v/>
      </c>
      <c r="AE90" s="716"/>
      <c r="AF90" s="716"/>
      <c r="AG90" s="716"/>
      <c r="AH90" s="716"/>
      <c r="AI90" s="716"/>
      <c r="AJ90" s="716"/>
      <c r="AK90" s="717"/>
      <c r="AL90" s="715" t="str">
        <f>IF(C90="","",IF(ＺＥＢプランナー公開情報!CP182=4,ＺＥＢプランナー公開情報!CR182,"-"))</f>
        <v/>
      </c>
      <c r="AM90" s="716"/>
      <c r="AN90" s="716"/>
      <c r="AO90" s="716"/>
      <c r="AP90" s="716"/>
      <c r="AQ90" s="716"/>
      <c r="AR90" s="716"/>
      <c r="AS90" s="717"/>
      <c r="AT90" s="718" t="str">
        <f>IF(C90="","",IF(ＺＥＢプランナー公開情報!CS182=2,ＺＥＢプランナー公開情報!BF182,"-"))</f>
        <v/>
      </c>
      <c r="AU90" s="719"/>
      <c r="AV90" s="719"/>
      <c r="AW90" s="719"/>
      <c r="AX90" s="719"/>
      <c r="AY90" s="719"/>
      <c r="AZ90" s="719"/>
      <c r="BA90" s="719"/>
      <c r="BB90" s="719"/>
      <c r="BC90" s="719"/>
      <c r="BD90" s="719"/>
      <c r="BE90" s="719"/>
      <c r="BF90" s="720"/>
      <c r="BG90" s="718" t="str">
        <f>IF(C90="","",IF(ＺＥＢプランナー公開情報!CT182=2,ＺＥＢプランナー公開情報!BQ182,"-"))</f>
        <v/>
      </c>
      <c r="BH90" s="719"/>
      <c r="BI90" s="719"/>
      <c r="BJ90" s="719"/>
      <c r="BK90" s="719"/>
      <c r="BL90" s="719"/>
      <c r="BM90" s="719"/>
      <c r="BN90" s="719"/>
      <c r="BO90" s="719"/>
      <c r="BP90" s="719"/>
      <c r="BQ90" s="719"/>
      <c r="BR90" s="719"/>
      <c r="BS90" s="720"/>
      <c r="BT90" s="48"/>
      <c r="BU90" s="48"/>
      <c r="BV90" s="48"/>
      <c r="BW90" s="48"/>
      <c r="BX90" s="48"/>
      <c r="BY90" s="48"/>
      <c r="BZ90" s="48"/>
      <c r="CA90" s="48"/>
      <c r="CB90" s="48"/>
      <c r="CC90" s="48"/>
      <c r="CD90" s="48"/>
      <c r="CE90" s="48"/>
      <c r="CF90" s="48"/>
      <c r="CG90" s="48"/>
      <c r="CH90" s="48"/>
    </row>
    <row r="91" spans="1:86" s="9" customFormat="1" ht="56.25" customHeight="1">
      <c r="A91" s="721">
        <v>39</v>
      </c>
      <c r="B91" s="722"/>
      <c r="C91" s="723" t="str">
        <f>IF(ＺＥＢプランナー公開情報!C183="","",ＺＥＢプランナー公開情報!C183)</f>
        <v/>
      </c>
      <c r="D91" s="724"/>
      <c r="E91" s="724"/>
      <c r="F91" s="724"/>
      <c r="G91" s="724"/>
      <c r="H91" s="724"/>
      <c r="I91" s="724"/>
      <c r="J91" s="724"/>
      <c r="K91" s="724"/>
      <c r="L91" s="724"/>
      <c r="M91" s="724"/>
      <c r="N91" s="724"/>
      <c r="O91" s="724"/>
      <c r="P91" s="725"/>
      <c r="Q91" s="726" t="str">
        <f>IF(ＺＥＢプランナー公開情報!Q183="","",ＺＥＢプランナー公開情報!Q183)</f>
        <v/>
      </c>
      <c r="R91" s="727"/>
      <c r="S91" s="727"/>
      <c r="T91" s="727"/>
      <c r="U91" s="727"/>
      <c r="V91" s="727"/>
      <c r="W91" s="727"/>
      <c r="X91" s="727"/>
      <c r="Y91" s="727"/>
      <c r="Z91" s="727"/>
      <c r="AA91" s="727"/>
      <c r="AB91" s="727"/>
      <c r="AC91" s="728"/>
      <c r="AD91" s="729" t="str">
        <f>IF(C91="","",IF(ＺＥＢプランナー公開情報!CO183=4,ＺＥＢプランナー公開情報!CQ183,"-"))</f>
        <v/>
      </c>
      <c r="AE91" s="730"/>
      <c r="AF91" s="730"/>
      <c r="AG91" s="730"/>
      <c r="AH91" s="730"/>
      <c r="AI91" s="730"/>
      <c r="AJ91" s="730"/>
      <c r="AK91" s="731"/>
      <c r="AL91" s="729" t="str">
        <f>IF(C91="","",IF(ＺＥＢプランナー公開情報!CP183=4,ＺＥＢプランナー公開情報!CR183,"-"))</f>
        <v/>
      </c>
      <c r="AM91" s="730"/>
      <c r="AN91" s="730"/>
      <c r="AO91" s="730"/>
      <c r="AP91" s="730"/>
      <c r="AQ91" s="730"/>
      <c r="AR91" s="730"/>
      <c r="AS91" s="731"/>
      <c r="AT91" s="732" t="str">
        <f>IF(C91="","",IF(ＺＥＢプランナー公開情報!CS183=2,ＺＥＢプランナー公開情報!BF183,"-"))</f>
        <v/>
      </c>
      <c r="AU91" s="733"/>
      <c r="AV91" s="733"/>
      <c r="AW91" s="733"/>
      <c r="AX91" s="733"/>
      <c r="AY91" s="733"/>
      <c r="AZ91" s="733"/>
      <c r="BA91" s="733"/>
      <c r="BB91" s="733"/>
      <c r="BC91" s="733"/>
      <c r="BD91" s="733"/>
      <c r="BE91" s="733"/>
      <c r="BF91" s="734"/>
      <c r="BG91" s="732" t="str">
        <f>IF(C91="","",IF(ＺＥＢプランナー公開情報!CT183=2,ＺＥＢプランナー公開情報!BQ183,"-"))</f>
        <v/>
      </c>
      <c r="BH91" s="733"/>
      <c r="BI91" s="733"/>
      <c r="BJ91" s="733"/>
      <c r="BK91" s="733"/>
      <c r="BL91" s="733"/>
      <c r="BM91" s="733"/>
      <c r="BN91" s="733"/>
      <c r="BO91" s="733"/>
      <c r="BP91" s="733"/>
      <c r="BQ91" s="733"/>
      <c r="BR91" s="733"/>
      <c r="BS91" s="735"/>
      <c r="BT91" s="48"/>
      <c r="BU91" s="48"/>
      <c r="BV91" s="48"/>
      <c r="BW91" s="48"/>
      <c r="BX91" s="48"/>
      <c r="BY91" s="48"/>
      <c r="BZ91" s="48"/>
      <c r="CA91" s="48"/>
      <c r="CB91" s="48"/>
      <c r="CC91" s="48"/>
      <c r="CD91" s="48"/>
      <c r="CE91" s="48"/>
      <c r="CF91" s="48"/>
      <c r="CG91" s="48"/>
      <c r="CH91" s="48"/>
    </row>
    <row r="92" spans="1:86" s="9" customFormat="1" ht="56.25" customHeight="1">
      <c r="A92" s="695">
        <v>40</v>
      </c>
      <c r="B92" s="695"/>
      <c r="C92" s="696" t="str">
        <f>IF(ＺＥＢプランナー公開情報!C184="","",ＺＥＢプランナー公開情報!C184)</f>
        <v/>
      </c>
      <c r="D92" s="697"/>
      <c r="E92" s="697"/>
      <c r="F92" s="697"/>
      <c r="G92" s="697"/>
      <c r="H92" s="697"/>
      <c r="I92" s="697"/>
      <c r="J92" s="697"/>
      <c r="K92" s="697"/>
      <c r="L92" s="697"/>
      <c r="M92" s="697"/>
      <c r="N92" s="697"/>
      <c r="O92" s="697"/>
      <c r="P92" s="698"/>
      <c r="Q92" s="699" t="str">
        <f>IF(ＺＥＢプランナー公開情報!Q184="","",ＺＥＢプランナー公開情報!Q184)</f>
        <v/>
      </c>
      <c r="R92" s="700"/>
      <c r="S92" s="700"/>
      <c r="T92" s="700"/>
      <c r="U92" s="700"/>
      <c r="V92" s="700"/>
      <c r="W92" s="700"/>
      <c r="X92" s="700"/>
      <c r="Y92" s="700"/>
      <c r="Z92" s="700"/>
      <c r="AA92" s="700"/>
      <c r="AB92" s="700"/>
      <c r="AC92" s="701"/>
      <c r="AD92" s="702" t="str">
        <f>IF(C92="","",IF(ＺＥＢプランナー公開情報!CO184=4,ＺＥＢプランナー公開情報!CQ184,"-"))</f>
        <v/>
      </c>
      <c r="AE92" s="703"/>
      <c r="AF92" s="703"/>
      <c r="AG92" s="703"/>
      <c r="AH92" s="703"/>
      <c r="AI92" s="703"/>
      <c r="AJ92" s="703"/>
      <c r="AK92" s="704"/>
      <c r="AL92" s="702" t="str">
        <f>IF(C92="","",IF(ＺＥＢプランナー公開情報!CP184=4,ＺＥＢプランナー公開情報!CR184,"-"))</f>
        <v/>
      </c>
      <c r="AM92" s="703"/>
      <c r="AN92" s="703"/>
      <c r="AO92" s="703"/>
      <c r="AP92" s="703"/>
      <c r="AQ92" s="703"/>
      <c r="AR92" s="703"/>
      <c r="AS92" s="704"/>
      <c r="AT92" s="705" t="str">
        <f>IF(C92="","",IF(ＺＥＢプランナー公開情報!CS184=2,ＺＥＢプランナー公開情報!BF184,"-"))</f>
        <v/>
      </c>
      <c r="AU92" s="706"/>
      <c r="AV92" s="706"/>
      <c r="AW92" s="706"/>
      <c r="AX92" s="706"/>
      <c r="AY92" s="706"/>
      <c r="AZ92" s="706"/>
      <c r="BA92" s="706"/>
      <c r="BB92" s="706"/>
      <c r="BC92" s="706"/>
      <c r="BD92" s="706"/>
      <c r="BE92" s="706"/>
      <c r="BF92" s="707"/>
      <c r="BG92" s="705" t="str">
        <f>IF(C92="","",IF(ＺＥＢプランナー公開情報!CT184=2,ＺＥＢプランナー公開情報!BQ184,"-"))</f>
        <v/>
      </c>
      <c r="BH92" s="706"/>
      <c r="BI92" s="706"/>
      <c r="BJ92" s="706"/>
      <c r="BK92" s="706"/>
      <c r="BL92" s="706"/>
      <c r="BM92" s="706"/>
      <c r="BN92" s="706"/>
      <c r="BO92" s="706"/>
      <c r="BP92" s="706"/>
      <c r="BQ92" s="706"/>
      <c r="BR92" s="706"/>
      <c r="BS92" s="707"/>
      <c r="BT92" s="48"/>
      <c r="BU92" s="48"/>
      <c r="BV92" s="48"/>
      <c r="BW92" s="48"/>
      <c r="BX92" s="48"/>
      <c r="BY92" s="48"/>
      <c r="BZ92" s="48"/>
      <c r="CA92" s="48"/>
      <c r="CB92" s="48"/>
      <c r="CC92" s="48"/>
      <c r="CD92" s="48"/>
      <c r="CE92" s="48"/>
      <c r="CF92" s="48"/>
      <c r="CG92" s="48"/>
      <c r="CH92" s="48"/>
    </row>
    <row r="93" spans="1:86" ht="15" customHeight="1">
      <c r="A93" s="310" t="s">
        <v>572</v>
      </c>
      <c r="B93" s="309"/>
      <c r="C93" s="309"/>
      <c r="D93" s="309"/>
      <c r="E93" s="309"/>
      <c r="F93" s="309"/>
      <c r="G93" s="309"/>
      <c r="H93" s="309"/>
      <c r="I93" s="309"/>
      <c r="J93" s="309"/>
      <c r="K93" s="309"/>
      <c r="L93" s="309"/>
      <c r="M93" s="309"/>
      <c r="N93" s="309"/>
      <c r="O93" s="309"/>
      <c r="P93" s="309"/>
      <c r="Q93" s="309"/>
      <c r="R93" s="309"/>
      <c r="S93" s="309"/>
      <c r="T93" s="309"/>
      <c r="U93" s="309"/>
      <c r="V93" s="309"/>
      <c r="W93" s="309"/>
      <c r="X93" s="309"/>
      <c r="Y93" s="309"/>
      <c r="Z93" s="309"/>
      <c r="AA93" s="309"/>
      <c r="AB93" s="309"/>
      <c r="AC93" s="309"/>
      <c r="AD93" s="309"/>
      <c r="AE93" s="309"/>
      <c r="AF93" s="309"/>
      <c r="AG93" s="309"/>
      <c r="AH93" s="309"/>
      <c r="AI93" s="309"/>
      <c r="AJ93" s="309"/>
      <c r="AK93" s="309"/>
      <c r="AL93" s="309"/>
      <c r="AM93" s="309"/>
      <c r="AN93" s="309"/>
      <c r="AO93" s="309"/>
      <c r="AP93" s="309"/>
      <c r="AQ93" s="309"/>
      <c r="AR93" s="309"/>
      <c r="AS93" s="309"/>
      <c r="AT93" s="309"/>
      <c r="AU93" s="309"/>
      <c r="AV93" s="309"/>
      <c r="AW93" s="309"/>
      <c r="AX93" s="309"/>
      <c r="AY93" s="309"/>
      <c r="AZ93" s="309"/>
      <c r="BA93" s="309"/>
      <c r="BB93" s="309"/>
      <c r="BC93" s="309"/>
      <c r="BD93" s="309"/>
      <c r="BE93" s="309"/>
      <c r="BF93" s="309"/>
      <c r="BG93" s="309"/>
      <c r="BH93" s="309"/>
      <c r="BI93" s="309"/>
      <c r="BJ93" s="309"/>
      <c r="BK93" s="309"/>
      <c r="BL93" s="309"/>
      <c r="BM93" s="309"/>
      <c r="BN93" s="309"/>
      <c r="BO93" s="309"/>
      <c r="BP93" s="309"/>
      <c r="BQ93" s="309"/>
      <c r="BR93" s="309"/>
      <c r="BS93" s="309"/>
      <c r="BV93" s="63"/>
      <c r="BW93" s="63"/>
      <c r="BX93" s="63"/>
      <c r="BY93" s="63"/>
      <c r="BZ93" s="63"/>
      <c r="CA93" s="63"/>
      <c r="CB93" s="63"/>
      <c r="CC93" s="63"/>
      <c r="CD93" s="63"/>
    </row>
    <row r="94" spans="1:86" s="7" customFormat="1" ht="16.5" customHeight="1">
      <c r="A94" s="924" t="s">
        <v>564</v>
      </c>
      <c r="B94" s="924"/>
      <c r="C94" s="924"/>
      <c r="D94" s="924"/>
      <c r="E94" s="924"/>
      <c r="F94" s="924"/>
      <c r="G94" s="924"/>
      <c r="H94" s="924"/>
      <c r="I94" s="924"/>
      <c r="J94" s="924"/>
      <c r="K94" s="924"/>
      <c r="L94" s="924"/>
      <c r="M94" s="924"/>
      <c r="N94" s="924"/>
      <c r="O94" s="924"/>
      <c r="P94" s="924"/>
      <c r="Q94" s="924"/>
      <c r="R94" s="924"/>
      <c r="S94" s="924"/>
      <c r="T94" s="924"/>
      <c r="U94" s="924"/>
      <c r="V94" s="924"/>
      <c r="W94" s="924"/>
      <c r="X94" s="924"/>
      <c r="Y94" s="924"/>
      <c r="Z94" s="924"/>
      <c r="AA94" s="924"/>
      <c r="AB94" s="924"/>
      <c r="AC94" s="924"/>
      <c r="AD94" s="924"/>
      <c r="AE94" s="924"/>
      <c r="AF94" s="924"/>
      <c r="AG94" s="924"/>
      <c r="AH94" s="924"/>
      <c r="AI94" s="924"/>
      <c r="AJ94" s="924"/>
      <c r="AK94" s="924"/>
      <c r="AL94" s="924"/>
      <c r="AM94" s="924"/>
      <c r="AN94" s="924"/>
      <c r="AO94" s="924"/>
      <c r="AP94" s="924"/>
      <c r="AQ94" s="924"/>
      <c r="AR94" s="924"/>
      <c r="AS94" s="924"/>
      <c r="AT94" s="924"/>
      <c r="AU94" s="924"/>
      <c r="AV94" s="924"/>
      <c r="AW94" s="924"/>
      <c r="AX94" s="924"/>
      <c r="AY94" s="924"/>
      <c r="AZ94" s="924"/>
      <c r="BA94" s="924"/>
      <c r="BB94" s="924"/>
      <c r="BC94" s="924"/>
      <c r="BD94" s="924"/>
      <c r="BE94" s="924"/>
      <c r="BF94" s="924"/>
      <c r="BG94" s="924"/>
      <c r="BH94" s="924"/>
      <c r="BI94" s="924"/>
      <c r="BJ94" s="924"/>
      <c r="BK94" s="924"/>
      <c r="BL94" s="924"/>
      <c r="BM94" s="924"/>
      <c r="BN94" s="924"/>
      <c r="BO94" s="924"/>
      <c r="BP94" s="924"/>
      <c r="BQ94" s="924"/>
      <c r="BR94" s="924"/>
      <c r="BS94" s="924"/>
      <c r="BT94" s="83"/>
      <c r="BU94" s="80"/>
      <c r="BV94" s="63"/>
      <c r="BW94" s="63"/>
      <c r="BX94" s="63"/>
      <c r="BY94" s="63"/>
      <c r="BZ94" s="63"/>
      <c r="CA94" s="63"/>
      <c r="CB94" s="63"/>
      <c r="CC94" s="63"/>
      <c r="CD94" s="63"/>
      <c r="CE94" s="80"/>
      <c r="CF94" s="80"/>
      <c r="CG94" s="80"/>
      <c r="CH94" s="80"/>
    </row>
    <row r="95" spans="1:86" s="9" customFormat="1" ht="22.5" customHeight="1">
      <c r="A95" s="736"/>
      <c r="B95" s="737"/>
      <c r="C95" s="737" t="s">
        <v>659</v>
      </c>
      <c r="D95" s="737"/>
      <c r="E95" s="737"/>
      <c r="F95" s="737"/>
      <c r="G95" s="737"/>
      <c r="H95" s="737"/>
      <c r="I95" s="737"/>
      <c r="J95" s="737"/>
      <c r="K95" s="737"/>
      <c r="L95" s="737"/>
      <c r="M95" s="737"/>
      <c r="N95" s="737"/>
      <c r="O95" s="737"/>
      <c r="P95" s="737"/>
      <c r="Q95" s="737" t="s">
        <v>106</v>
      </c>
      <c r="R95" s="737"/>
      <c r="S95" s="737"/>
      <c r="T95" s="737"/>
      <c r="U95" s="737"/>
      <c r="V95" s="737"/>
      <c r="W95" s="737"/>
      <c r="X95" s="737"/>
      <c r="Y95" s="737"/>
      <c r="Z95" s="737"/>
      <c r="AA95" s="737"/>
      <c r="AB95" s="737"/>
      <c r="AC95" s="737"/>
      <c r="AD95" s="738" t="s">
        <v>198</v>
      </c>
      <c r="AE95" s="738"/>
      <c r="AF95" s="738"/>
      <c r="AG95" s="738"/>
      <c r="AH95" s="738"/>
      <c r="AI95" s="738"/>
      <c r="AJ95" s="738"/>
      <c r="AK95" s="738"/>
      <c r="AL95" s="738" t="s">
        <v>505</v>
      </c>
      <c r="AM95" s="738"/>
      <c r="AN95" s="738"/>
      <c r="AO95" s="738"/>
      <c r="AP95" s="738"/>
      <c r="AQ95" s="738"/>
      <c r="AR95" s="738"/>
      <c r="AS95" s="738"/>
      <c r="AT95" s="739" t="s">
        <v>560</v>
      </c>
      <c r="AU95" s="739"/>
      <c r="AV95" s="739"/>
      <c r="AW95" s="739"/>
      <c r="AX95" s="739"/>
      <c r="AY95" s="739"/>
      <c r="AZ95" s="739"/>
      <c r="BA95" s="739"/>
      <c r="BB95" s="739"/>
      <c r="BC95" s="739"/>
      <c r="BD95" s="739"/>
      <c r="BE95" s="739"/>
      <c r="BF95" s="739"/>
      <c r="BG95" s="739" t="s">
        <v>201</v>
      </c>
      <c r="BH95" s="739"/>
      <c r="BI95" s="739"/>
      <c r="BJ95" s="739"/>
      <c r="BK95" s="739"/>
      <c r="BL95" s="739"/>
      <c r="BM95" s="739"/>
      <c r="BN95" s="739"/>
      <c r="BO95" s="739"/>
      <c r="BP95" s="739"/>
      <c r="BQ95" s="739"/>
      <c r="BR95" s="739"/>
      <c r="BS95" s="740"/>
      <c r="BT95" s="48"/>
      <c r="BU95" s="48"/>
      <c r="BV95" s="88"/>
      <c r="BW95" s="88"/>
      <c r="BX95" s="88"/>
      <c r="BY95" s="88"/>
      <c r="BZ95" s="88"/>
      <c r="CA95" s="88"/>
      <c r="CB95" s="88"/>
      <c r="CC95" s="88"/>
      <c r="CD95" s="48"/>
      <c r="CE95" s="48"/>
      <c r="CF95" s="48"/>
      <c r="CG95" s="48"/>
      <c r="CH95" s="48"/>
    </row>
    <row r="96" spans="1:86" s="9" customFormat="1" ht="56.25" customHeight="1">
      <c r="A96" s="741">
        <v>41</v>
      </c>
      <c r="B96" s="742"/>
      <c r="C96" s="743" t="str">
        <f>IF(ＺＥＢプランナー公開情報!C185="","",ＺＥＢプランナー公開情報!C185)</f>
        <v/>
      </c>
      <c r="D96" s="743"/>
      <c r="E96" s="743"/>
      <c r="F96" s="743"/>
      <c r="G96" s="743"/>
      <c r="H96" s="743"/>
      <c r="I96" s="743"/>
      <c r="J96" s="743"/>
      <c r="K96" s="743"/>
      <c r="L96" s="743"/>
      <c r="M96" s="743"/>
      <c r="N96" s="743"/>
      <c r="O96" s="743"/>
      <c r="P96" s="743"/>
      <c r="Q96" s="744" t="str">
        <f>IF(ＺＥＢプランナー公開情報!Q185="","",ＺＥＢプランナー公開情報!Q185)</f>
        <v/>
      </c>
      <c r="R96" s="744"/>
      <c r="S96" s="744"/>
      <c r="T96" s="744"/>
      <c r="U96" s="744"/>
      <c r="V96" s="744"/>
      <c r="W96" s="744"/>
      <c r="X96" s="744"/>
      <c r="Y96" s="744"/>
      <c r="Z96" s="744"/>
      <c r="AA96" s="744"/>
      <c r="AB96" s="744"/>
      <c r="AC96" s="744"/>
      <c r="AD96" s="745" t="str">
        <f>IF(C96="","",IF(ＺＥＢプランナー公開情報!CO185=4,ＺＥＢプランナー公開情報!CQ185,"-"))</f>
        <v/>
      </c>
      <c r="AE96" s="745"/>
      <c r="AF96" s="745"/>
      <c r="AG96" s="745"/>
      <c r="AH96" s="745"/>
      <c r="AI96" s="745"/>
      <c r="AJ96" s="745"/>
      <c r="AK96" s="745"/>
      <c r="AL96" s="745" t="str">
        <f>IF(C96="","",IF(ＺＥＢプランナー公開情報!CP185=4,ＺＥＢプランナー公開情報!CR185,"-"))</f>
        <v/>
      </c>
      <c r="AM96" s="745"/>
      <c r="AN96" s="745"/>
      <c r="AO96" s="745"/>
      <c r="AP96" s="745"/>
      <c r="AQ96" s="745"/>
      <c r="AR96" s="745"/>
      <c r="AS96" s="745"/>
      <c r="AT96" s="746" t="str">
        <f>IF(C96="","",IF(ＺＥＢプランナー公開情報!CS185=2,ＺＥＢプランナー公開情報!BF185,"-"))</f>
        <v/>
      </c>
      <c r="AU96" s="746"/>
      <c r="AV96" s="746"/>
      <c r="AW96" s="746"/>
      <c r="AX96" s="746"/>
      <c r="AY96" s="746"/>
      <c r="AZ96" s="746"/>
      <c r="BA96" s="746"/>
      <c r="BB96" s="746"/>
      <c r="BC96" s="746"/>
      <c r="BD96" s="746"/>
      <c r="BE96" s="746"/>
      <c r="BF96" s="746"/>
      <c r="BG96" s="746" t="str">
        <f>IF(C96="","",IF(ＺＥＢプランナー公開情報!CT185=2,ＺＥＢプランナー公開情報!BQ185,"-"))</f>
        <v/>
      </c>
      <c r="BH96" s="746"/>
      <c r="BI96" s="746"/>
      <c r="BJ96" s="746"/>
      <c r="BK96" s="746"/>
      <c r="BL96" s="746"/>
      <c r="BM96" s="746"/>
      <c r="BN96" s="746"/>
      <c r="BO96" s="746"/>
      <c r="BP96" s="746"/>
      <c r="BQ96" s="746"/>
      <c r="BR96" s="746"/>
      <c r="BS96" s="747"/>
      <c r="BT96" s="48"/>
      <c r="BU96" s="48"/>
      <c r="BV96" s="48"/>
      <c r="BW96" s="48"/>
      <c r="BX96" s="48"/>
      <c r="BY96" s="48"/>
      <c r="BZ96" s="48"/>
      <c r="CA96" s="48"/>
      <c r="CB96" s="48"/>
      <c r="CC96" s="48"/>
      <c r="CD96" s="48"/>
      <c r="CE96" s="48"/>
      <c r="CF96" s="48"/>
      <c r="CG96" s="48"/>
      <c r="CH96" s="48"/>
    </row>
    <row r="97" spans="1:86" s="9" customFormat="1" ht="56.25" customHeight="1">
      <c r="A97" s="708">
        <v>42</v>
      </c>
      <c r="B97" s="708"/>
      <c r="C97" s="709" t="str">
        <f>IF(ＺＥＢプランナー公開情報!C186="","",ＺＥＢプランナー公開情報!C186)</f>
        <v/>
      </c>
      <c r="D97" s="710"/>
      <c r="E97" s="710"/>
      <c r="F97" s="710"/>
      <c r="G97" s="710"/>
      <c r="H97" s="710"/>
      <c r="I97" s="710"/>
      <c r="J97" s="710"/>
      <c r="K97" s="710"/>
      <c r="L97" s="710"/>
      <c r="M97" s="710"/>
      <c r="N97" s="710"/>
      <c r="O97" s="710"/>
      <c r="P97" s="711"/>
      <c r="Q97" s="712" t="str">
        <f>IF(ＺＥＢプランナー公開情報!Q186="","",ＺＥＢプランナー公開情報!Q186)</f>
        <v/>
      </c>
      <c r="R97" s="713"/>
      <c r="S97" s="713"/>
      <c r="T97" s="713"/>
      <c r="U97" s="713"/>
      <c r="V97" s="713"/>
      <c r="W97" s="713"/>
      <c r="X97" s="713"/>
      <c r="Y97" s="713"/>
      <c r="Z97" s="713"/>
      <c r="AA97" s="713"/>
      <c r="AB97" s="713"/>
      <c r="AC97" s="714"/>
      <c r="AD97" s="715" t="str">
        <f>IF(C97="","",IF(ＺＥＢプランナー公開情報!CO186=4,ＺＥＢプランナー公開情報!CQ186,"-"))</f>
        <v/>
      </c>
      <c r="AE97" s="716"/>
      <c r="AF97" s="716"/>
      <c r="AG97" s="716"/>
      <c r="AH97" s="716"/>
      <c r="AI97" s="716"/>
      <c r="AJ97" s="716"/>
      <c r="AK97" s="717"/>
      <c r="AL97" s="715" t="str">
        <f>IF(C97="","",IF(ＺＥＢプランナー公開情報!CP186=4,ＺＥＢプランナー公開情報!CR186,"-"))</f>
        <v/>
      </c>
      <c r="AM97" s="716"/>
      <c r="AN97" s="716"/>
      <c r="AO97" s="716"/>
      <c r="AP97" s="716"/>
      <c r="AQ97" s="716"/>
      <c r="AR97" s="716"/>
      <c r="AS97" s="717"/>
      <c r="AT97" s="718" t="str">
        <f>IF(C97="","",IF(ＺＥＢプランナー公開情報!CS186=2,ＺＥＢプランナー公開情報!BF186,"-"))</f>
        <v/>
      </c>
      <c r="AU97" s="719"/>
      <c r="AV97" s="719"/>
      <c r="AW97" s="719"/>
      <c r="AX97" s="719"/>
      <c r="AY97" s="719"/>
      <c r="AZ97" s="719"/>
      <c r="BA97" s="719"/>
      <c r="BB97" s="719"/>
      <c r="BC97" s="719"/>
      <c r="BD97" s="719"/>
      <c r="BE97" s="719"/>
      <c r="BF97" s="720"/>
      <c r="BG97" s="718" t="str">
        <f>IF(C97="","",IF(ＺＥＢプランナー公開情報!CT186=2,ＺＥＢプランナー公開情報!BQ186,"-"))</f>
        <v/>
      </c>
      <c r="BH97" s="719"/>
      <c r="BI97" s="719"/>
      <c r="BJ97" s="719"/>
      <c r="BK97" s="719"/>
      <c r="BL97" s="719"/>
      <c r="BM97" s="719"/>
      <c r="BN97" s="719"/>
      <c r="BO97" s="719"/>
      <c r="BP97" s="719"/>
      <c r="BQ97" s="719"/>
      <c r="BR97" s="719"/>
      <c r="BS97" s="720"/>
      <c r="BT97" s="48"/>
      <c r="BU97" s="48"/>
      <c r="BV97" s="48"/>
      <c r="BW97" s="48"/>
      <c r="BX97" s="48"/>
      <c r="BY97" s="48"/>
      <c r="BZ97" s="48"/>
      <c r="CA97" s="48"/>
      <c r="CB97" s="48"/>
      <c r="CC97" s="48"/>
      <c r="CD97" s="48"/>
      <c r="CE97" s="48"/>
      <c r="CF97" s="48"/>
      <c r="CG97" s="48"/>
      <c r="CH97" s="48"/>
    </row>
    <row r="98" spans="1:86" s="9" customFormat="1" ht="56.25" customHeight="1">
      <c r="A98" s="721">
        <v>43</v>
      </c>
      <c r="B98" s="722"/>
      <c r="C98" s="723" t="str">
        <f>IF(ＺＥＢプランナー公開情報!C187="","",ＺＥＢプランナー公開情報!C187)</f>
        <v/>
      </c>
      <c r="D98" s="724"/>
      <c r="E98" s="724"/>
      <c r="F98" s="724"/>
      <c r="G98" s="724"/>
      <c r="H98" s="724"/>
      <c r="I98" s="724"/>
      <c r="J98" s="724"/>
      <c r="K98" s="724"/>
      <c r="L98" s="724"/>
      <c r="M98" s="724"/>
      <c r="N98" s="724"/>
      <c r="O98" s="724"/>
      <c r="P98" s="725"/>
      <c r="Q98" s="726" t="str">
        <f>IF(ＺＥＢプランナー公開情報!Q187="","",ＺＥＢプランナー公開情報!Q187)</f>
        <v/>
      </c>
      <c r="R98" s="727"/>
      <c r="S98" s="727"/>
      <c r="T98" s="727"/>
      <c r="U98" s="727"/>
      <c r="V98" s="727"/>
      <c r="W98" s="727"/>
      <c r="X98" s="727"/>
      <c r="Y98" s="727"/>
      <c r="Z98" s="727"/>
      <c r="AA98" s="727"/>
      <c r="AB98" s="727"/>
      <c r="AC98" s="728"/>
      <c r="AD98" s="729" t="str">
        <f>IF(C98="","",IF(ＺＥＢプランナー公開情報!CO187=4,ＺＥＢプランナー公開情報!CQ187,"-"))</f>
        <v/>
      </c>
      <c r="AE98" s="730"/>
      <c r="AF98" s="730"/>
      <c r="AG98" s="730"/>
      <c r="AH98" s="730"/>
      <c r="AI98" s="730"/>
      <c r="AJ98" s="730"/>
      <c r="AK98" s="731"/>
      <c r="AL98" s="729" t="str">
        <f>IF(C98="","",IF(ＺＥＢプランナー公開情報!CP187=4,ＺＥＢプランナー公開情報!CR187,"-"))</f>
        <v/>
      </c>
      <c r="AM98" s="730"/>
      <c r="AN98" s="730"/>
      <c r="AO98" s="730"/>
      <c r="AP98" s="730"/>
      <c r="AQ98" s="730"/>
      <c r="AR98" s="730"/>
      <c r="AS98" s="731"/>
      <c r="AT98" s="732" t="str">
        <f>IF(C98="","",IF(ＺＥＢプランナー公開情報!CS187=2,ＺＥＢプランナー公開情報!BF187,"-"))</f>
        <v/>
      </c>
      <c r="AU98" s="733"/>
      <c r="AV98" s="733"/>
      <c r="AW98" s="733"/>
      <c r="AX98" s="733"/>
      <c r="AY98" s="733"/>
      <c r="AZ98" s="733"/>
      <c r="BA98" s="733"/>
      <c r="BB98" s="733"/>
      <c r="BC98" s="733"/>
      <c r="BD98" s="733"/>
      <c r="BE98" s="733"/>
      <c r="BF98" s="734"/>
      <c r="BG98" s="732" t="str">
        <f>IF(C98="","",IF(ＺＥＢプランナー公開情報!CT187=2,ＺＥＢプランナー公開情報!BQ187,"-"))</f>
        <v/>
      </c>
      <c r="BH98" s="733"/>
      <c r="BI98" s="733"/>
      <c r="BJ98" s="733"/>
      <c r="BK98" s="733"/>
      <c r="BL98" s="733"/>
      <c r="BM98" s="733"/>
      <c r="BN98" s="733"/>
      <c r="BO98" s="733"/>
      <c r="BP98" s="733"/>
      <c r="BQ98" s="733"/>
      <c r="BR98" s="733"/>
      <c r="BS98" s="735"/>
      <c r="BT98" s="48"/>
      <c r="BU98" s="48"/>
      <c r="BV98" s="48"/>
      <c r="BW98" s="48"/>
      <c r="BX98" s="48"/>
      <c r="BY98" s="48"/>
      <c r="BZ98" s="48"/>
      <c r="CA98" s="48"/>
      <c r="CB98" s="48"/>
      <c r="CC98" s="48"/>
      <c r="CD98" s="48"/>
      <c r="CE98" s="48"/>
      <c r="CF98" s="48"/>
      <c r="CG98" s="48"/>
      <c r="CH98" s="48"/>
    </row>
    <row r="99" spans="1:86" s="9" customFormat="1" ht="56.25" customHeight="1">
      <c r="A99" s="708">
        <v>44</v>
      </c>
      <c r="B99" s="708"/>
      <c r="C99" s="709" t="str">
        <f>IF(ＺＥＢプランナー公開情報!C188="","",ＺＥＢプランナー公開情報!C188)</f>
        <v/>
      </c>
      <c r="D99" s="710"/>
      <c r="E99" s="710"/>
      <c r="F99" s="710"/>
      <c r="G99" s="710"/>
      <c r="H99" s="710"/>
      <c r="I99" s="710"/>
      <c r="J99" s="710"/>
      <c r="K99" s="710"/>
      <c r="L99" s="710"/>
      <c r="M99" s="710"/>
      <c r="N99" s="710"/>
      <c r="O99" s="710"/>
      <c r="P99" s="711"/>
      <c r="Q99" s="712" t="str">
        <f>IF(ＺＥＢプランナー公開情報!Q188="","",ＺＥＢプランナー公開情報!Q188)</f>
        <v/>
      </c>
      <c r="R99" s="713"/>
      <c r="S99" s="713"/>
      <c r="T99" s="713"/>
      <c r="U99" s="713"/>
      <c r="V99" s="713"/>
      <c r="W99" s="713"/>
      <c r="X99" s="713"/>
      <c r="Y99" s="713"/>
      <c r="Z99" s="713"/>
      <c r="AA99" s="713"/>
      <c r="AB99" s="713"/>
      <c r="AC99" s="714"/>
      <c r="AD99" s="715" t="str">
        <f>IF(C99="","",IF(ＺＥＢプランナー公開情報!CO188=4,ＺＥＢプランナー公開情報!CQ188,"-"))</f>
        <v/>
      </c>
      <c r="AE99" s="716"/>
      <c r="AF99" s="716"/>
      <c r="AG99" s="716"/>
      <c r="AH99" s="716"/>
      <c r="AI99" s="716"/>
      <c r="AJ99" s="716"/>
      <c r="AK99" s="717"/>
      <c r="AL99" s="715" t="str">
        <f>IF(C99="","",IF(ＺＥＢプランナー公開情報!CP188=4,ＺＥＢプランナー公開情報!CR188,"-"))</f>
        <v/>
      </c>
      <c r="AM99" s="716"/>
      <c r="AN99" s="716"/>
      <c r="AO99" s="716"/>
      <c r="AP99" s="716"/>
      <c r="AQ99" s="716"/>
      <c r="AR99" s="716"/>
      <c r="AS99" s="717"/>
      <c r="AT99" s="718" t="str">
        <f>IF(C99="","",IF(ＺＥＢプランナー公開情報!CS188=2,ＺＥＢプランナー公開情報!BF188,"-"))</f>
        <v/>
      </c>
      <c r="AU99" s="719"/>
      <c r="AV99" s="719"/>
      <c r="AW99" s="719"/>
      <c r="AX99" s="719"/>
      <c r="AY99" s="719"/>
      <c r="AZ99" s="719"/>
      <c r="BA99" s="719"/>
      <c r="BB99" s="719"/>
      <c r="BC99" s="719"/>
      <c r="BD99" s="719"/>
      <c r="BE99" s="719"/>
      <c r="BF99" s="720"/>
      <c r="BG99" s="718" t="str">
        <f>IF(C99="","",IF(ＺＥＢプランナー公開情報!CT188=2,ＺＥＢプランナー公開情報!BQ188,"-"))</f>
        <v/>
      </c>
      <c r="BH99" s="719"/>
      <c r="BI99" s="719"/>
      <c r="BJ99" s="719"/>
      <c r="BK99" s="719"/>
      <c r="BL99" s="719"/>
      <c r="BM99" s="719"/>
      <c r="BN99" s="719"/>
      <c r="BO99" s="719"/>
      <c r="BP99" s="719"/>
      <c r="BQ99" s="719"/>
      <c r="BR99" s="719"/>
      <c r="BS99" s="720"/>
      <c r="BT99" s="48"/>
      <c r="BU99" s="48"/>
      <c r="BV99" s="48"/>
      <c r="BW99" s="48"/>
      <c r="BX99" s="48"/>
      <c r="BY99" s="48"/>
      <c r="BZ99" s="48"/>
      <c r="CA99" s="48"/>
      <c r="CB99" s="48"/>
      <c r="CC99" s="48"/>
      <c r="CD99" s="48"/>
      <c r="CE99" s="48"/>
      <c r="CF99" s="48"/>
      <c r="CG99" s="48"/>
      <c r="CH99" s="48"/>
    </row>
    <row r="100" spans="1:86" s="9" customFormat="1" ht="56.25" customHeight="1">
      <c r="A100" s="721">
        <v>45</v>
      </c>
      <c r="B100" s="722"/>
      <c r="C100" s="723" t="str">
        <f>IF(ＺＥＢプランナー公開情報!C189="","",ＺＥＢプランナー公開情報!C189)</f>
        <v/>
      </c>
      <c r="D100" s="724"/>
      <c r="E100" s="724"/>
      <c r="F100" s="724"/>
      <c r="G100" s="724"/>
      <c r="H100" s="724"/>
      <c r="I100" s="724"/>
      <c r="J100" s="724"/>
      <c r="K100" s="724"/>
      <c r="L100" s="724"/>
      <c r="M100" s="724"/>
      <c r="N100" s="724"/>
      <c r="O100" s="724"/>
      <c r="P100" s="725"/>
      <c r="Q100" s="726" t="str">
        <f>IF(ＺＥＢプランナー公開情報!Q189="","",ＺＥＢプランナー公開情報!Q189)</f>
        <v/>
      </c>
      <c r="R100" s="727"/>
      <c r="S100" s="727"/>
      <c r="T100" s="727"/>
      <c r="U100" s="727"/>
      <c r="V100" s="727"/>
      <c r="W100" s="727"/>
      <c r="X100" s="727"/>
      <c r="Y100" s="727"/>
      <c r="Z100" s="727"/>
      <c r="AA100" s="727"/>
      <c r="AB100" s="727"/>
      <c r="AC100" s="728"/>
      <c r="AD100" s="729" t="str">
        <f>IF(C100="","",IF(ＺＥＢプランナー公開情報!CO189=4,ＺＥＢプランナー公開情報!CQ189,"-"))</f>
        <v/>
      </c>
      <c r="AE100" s="730"/>
      <c r="AF100" s="730"/>
      <c r="AG100" s="730"/>
      <c r="AH100" s="730"/>
      <c r="AI100" s="730"/>
      <c r="AJ100" s="730"/>
      <c r="AK100" s="731"/>
      <c r="AL100" s="729" t="str">
        <f>IF(C100="","",IF(ＺＥＢプランナー公開情報!CP189=4,ＺＥＢプランナー公開情報!CR189,"-"))</f>
        <v/>
      </c>
      <c r="AM100" s="730"/>
      <c r="AN100" s="730"/>
      <c r="AO100" s="730"/>
      <c r="AP100" s="730"/>
      <c r="AQ100" s="730"/>
      <c r="AR100" s="730"/>
      <c r="AS100" s="731"/>
      <c r="AT100" s="732" t="str">
        <f>IF(C100="","",IF(ＺＥＢプランナー公開情報!CS189=2,ＺＥＢプランナー公開情報!BF189,"-"))</f>
        <v/>
      </c>
      <c r="AU100" s="733"/>
      <c r="AV100" s="733"/>
      <c r="AW100" s="733"/>
      <c r="AX100" s="733"/>
      <c r="AY100" s="733"/>
      <c r="AZ100" s="733"/>
      <c r="BA100" s="733"/>
      <c r="BB100" s="733"/>
      <c r="BC100" s="733"/>
      <c r="BD100" s="733"/>
      <c r="BE100" s="733"/>
      <c r="BF100" s="734"/>
      <c r="BG100" s="732" t="str">
        <f>IF(C100="","",IF(ＺＥＢプランナー公開情報!CT189=2,ＺＥＢプランナー公開情報!BQ189,"-"))</f>
        <v/>
      </c>
      <c r="BH100" s="733"/>
      <c r="BI100" s="733"/>
      <c r="BJ100" s="733"/>
      <c r="BK100" s="733"/>
      <c r="BL100" s="733"/>
      <c r="BM100" s="733"/>
      <c r="BN100" s="733"/>
      <c r="BO100" s="733"/>
      <c r="BP100" s="733"/>
      <c r="BQ100" s="733"/>
      <c r="BR100" s="733"/>
      <c r="BS100" s="735"/>
      <c r="BT100" s="48"/>
      <c r="BU100" s="48"/>
      <c r="BV100" s="48"/>
      <c r="BW100" s="48"/>
      <c r="BX100" s="48"/>
      <c r="BY100" s="48"/>
      <c r="BZ100" s="48"/>
      <c r="CA100" s="48"/>
      <c r="CB100" s="48"/>
      <c r="CC100" s="48"/>
      <c r="CD100" s="48"/>
      <c r="CE100" s="48"/>
      <c r="CF100" s="48"/>
      <c r="CG100" s="48"/>
      <c r="CH100" s="48"/>
    </row>
    <row r="101" spans="1:86" s="9" customFormat="1" ht="56.25" customHeight="1">
      <c r="A101" s="708">
        <v>46</v>
      </c>
      <c r="B101" s="708"/>
      <c r="C101" s="709" t="str">
        <f>IF(ＺＥＢプランナー公開情報!C190="","",ＺＥＢプランナー公開情報!C190)</f>
        <v/>
      </c>
      <c r="D101" s="710"/>
      <c r="E101" s="710"/>
      <c r="F101" s="710"/>
      <c r="G101" s="710"/>
      <c r="H101" s="710"/>
      <c r="I101" s="710"/>
      <c r="J101" s="710"/>
      <c r="K101" s="710"/>
      <c r="L101" s="710"/>
      <c r="M101" s="710"/>
      <c r="N101" s="710"/>
      <c r="O101" s="710"/>
      <c r="P101" s="711"/>
      <c r="Q101" s="712" t="str">
        <f>IF(ＺＥＢプランナー公開情報!Q190="","",ＺＥＢプランナー公開情報!Q190)</f>
        <v/>
      </c>
      <c r="R101" s="713"/>
      <c r="S101" s="713"/>
      <c r="T101" s="713"/>
      <c r="U101" s="713"/>
      <c r="V101" s="713"/>
      <c r="W101" s="713"/>
      <c r="X101" s="713"/>
      <c r="Y101" s="713"/>
      <c r="Z101" s="713"/>
      <c r="AA101" s="713"/>
      <c r="AB101" s="713"/>
      <c r="AC101" s="714"/>
      <c r="AD101" s="715" t="str">
        <f>IF(C101="","",IF(ＺＥＢプランナー公開情報!CO190=4,ＺＥＢプランナー公開情報!CQ190,"-"))</f>
        <v/>
      </c>
      <c r="AE101" s="716"/>
      <c r="AF101" s="716"/>
      <c r="AG101" s="716"/>
      <c r="AH101" s="716"/>
      <c r="AI101" s="716"/>
      <c r="AJ101" s="716"/>
      <c r="AK101" s="717"/>
      <c r="AL101" s="715" t="str">
        <f>IF(C101="","",IF(ＺＥＢプランナー公開情報!CP190=4,ＺＥＢプランナー公開情報!CR190,"-"))</f>
        <v/>
      </c>
      <c r="AM101" s="716"/>
      <c r="AN101" s="716"/>
      <c r="AO101" s="716"/>
      <c r="AP101" s="716"/>
      <c r="AQ101" s="716"/>
      <c r="AR101" s="716"/>
      <c r="AS101" s="717"/>
      <c r="AT101" s="718" t="str">
        <f>IF(C101="","",IF(ＺＥＢプランナー公開情報!CS190=2,ＺＥＢプランナー公開情報!BF190,"-"))</f>
        <v/>
      </c>
      <c r="AU101" s="719"/>
      <c r="AV101" s="719"/>
      <c r="AW101" s="719"/>
      <c r="AX101" s="719"/>
      <c r="AY101" s="719"/>
      <c r="AZ101" s="719"/>
      <c r="BA101" s="719"/>
      <c r="BB101" s="719"/>
      <c r="BC101" s="719"/>
      <c r="BD101" s="719"/>
      <c r="BE101" s="719"/>
      <c r="BF101" s="720"/>
      <c r="BG101" s="718" t="str">
        <f>IF(C101="","",IF(ＺＥＢプランナー公開情報!CT190=2,ＺＥＢプランナー公開情報!BQ190,"-"))</f>
        <v/>
      </c>
      <c r="BH101" s="719"/>
      <c r="BI101" s="719"/>
      <c r="BJ101" s="719"/>
      <c r="BK101" s="719"/>
      <c r="BL101" s="719"/>
      <c r="BM101" s="719"/>
      <c r="BN101" s="719"/>
      <c r="BO101" s="719"/>
      <c r="BP101" s="719"/>
      <c r="BQ101" s="719"/>
      <c r="BR101" s="719"/>
      <c r="BS101" s="720"/>
      <c r="BT101" s="48"/>
      <c r="BU101" s="48"/>
      <c r="BV101" s="48"/>
      <c r="BW101" s="48"/>
      <c r="BX101" s="48"/>
      <c r="BY101" s="48"/>
      <c r="BZ101" s="48"/>
      <c r="CA101" s="48"/>
      <c r="CB101" s="48"/>
      <c r="CC101" s="48"/>
      <c r="CD101" s="48"/>
      <c r="CE101" s="48"/>
      <c r="CF101" s="48"/>
      <c r="CG101" s="48"/>
      <c r="CH101" s="48"/>
    </row>
    <row r="102" spans="1:86" s="9" customFormat="1" ht="56.25" customHeight="1">
      <c r="A102" s="721">
        <v>47</v>
      </c>
      <c r="B102" s="722"/>
      <c r="C102" s="723" t="str">
        <f>IF(ＺＥＢプランナー公開情報!C191="","",ＺＥＢプランナー公開情報!C191)</f>
        <v/>
      </c>
      <c r="D102" s="724"/>
      <c r="E102" s="724"/>
      <c r="F102" s="724"/>
      <c r="G102" s="724"/>
      <c r="H102" s="724"/>
      <c r="I102" s="724"/>
      <c r="J102" s="724"/>
      <c r="K102" s="724"/>
      <c r="L102" s="724"/>
      <c r="M102" s="724"/>
      <c r="N102" s="724"/>
      <c r="O102" s="724"/>
      <c r="P102" s="725"/>
      <c r="Q102" s="726" t="str">
        <f>IF(ＺＥＢプランナー公開情報!Q191="","",ＺＥＢプランナー公開情報!Q191)</f>
        <v/>
      </c>
      <c r="R102" s="727"/>
      <c r="S102" s="727"/>
      <c r="T102" s="727"/>
      <c r="U102" s="727"/>
      <c r="V102" s="727"/>
      <c r="W102" s="727"/>
      <c r="X102" s="727"/>
      <c r="Y102" s="727"/>
      <c r="Z102" s="727"/>
      <c r="AA102" s="727"/>
      <c r="AB102" s="727"/>
      <c r="AC102" s="728"/>
      <c r="AD102" s="729" t="str">
        <f>IF(C102="","",IF(ＺＥＢプランナー公開情報!CO191=4,ＺＥＢプランナー公開情報!CQ191,"-"))</f>
        <v/>
      </c>
      <c r="AE102" s="730"/>
      <c r="AF102" s="730"/>
      <c r="AG102" s="730"/>
      <c r="AH102" s="730"/>
      <c r="AI102" s="730"/>
      <c r="AJ102" s="730"/>
      <c r="AK102" s="731"/>
      <c r="AL102" s="729" t="str">
        <f>IF(C102="","",IF(ＺＥＢプランナー公開情報!CP191=4,ＺＥＢプランナー公開情報!CR191,"-"))</f>
        <v/>
      </c>
      <c r="AM102" s="730"/>
      <c r="AN102" s="730"/>
      <c r="AO102" s="730"/>
      <c r="AP102" s="730"/>
      <c r="AQ102" s="730"/>
      <c r="AR102" s="730"/>
      <c r="AS102" s="731"/>
      <c r="AT102" s="732" t="str">
        <f>IF(C102="","",IF(ＺＥＢプランナー公開情報!CS191=2,ＺＥＢプランナー公開情報!BF191,"-"))</f>
        <v/>
      </c>
      <c r="AU102" s="733"/>
      <c r="AV102" s="733"/>
      <c r="AW102" s="733"/>
      <c r="AX102" s="733"/>
      <c r="AY102" s="733"/>
      <c r="AZ102" s="733"/>
      <c r="BA102" s="733"/>
      <c r="BB102" s="733"/>
      <c r="BC102" s="733"/>
      <c r="BD102" s="733"/>
      <c r="BE102" s="733"/>
      <c r="BF102" s="734"/>
      <c r="BG102" s="732" t="str">
        <f>IF(C102="","",IF(ＺＥＢプランナー公開情報!CT191=2,ＺＥＢプランナー公開情報!BQ191,"-"))</f>
        <v/>
      </c>
      <c r="BH102" s="733"/>
      <c r="BI102" s="733"/>
      <c r="BJ102" s="733"/>
      <c r="BK102" s="733"/>
      <c r="BL102" s="733"/>
      <c r="BM102" s="733"/>
      <c r="BN102" s="733"/>
      <c r="BO102" s="733"/>
      <c r="BP102" s="733"/>
      <c r="BQ102" s="733"/>
      <c r="BR102" s="733"/>
      <c r="BS102" s="735"/>
      <c r="BT102" s="48"/>
      <c r="BU102" s="48"/>
      <c r="BV102" s="48"/>
      <c r="BW102" s="48"/>
      <c r="BX102" s="48"/>
      <c r="BY102" s="48"/>
      <c r="BZ102" s="48"/>
      <c r="CA102" s="48"/>
      <c r="CB102" s="48"/>
      <c r="CC102" s="48"/>
      <c r="CD102" s="48"/>
      <c r="CE102" s="48"/>
      <c r="CF102" s="48"/>
      <c r="CG102" s="48"/>
      <c r="CH102" s="48"/>
    </row>
    <row r="103" spans="1:86" s="9" customFormat="1" ht="56.25" customHeight="1">
      <c r="A103" s="708">
        <v>48</v>
      </c>
      <c r="B103" s="708"/>
      <c r="C103" s="709" t="str">
        <f>IF(ＺＥＢプランナー公開情報!C192="","",ＺＥＢプランナー公開情報!C192)</f>
        <v/>
      </c>
      <c r="D103" s="710"/>
      <c r="E103" s="710"/>
      <c r="F103" s="710"/>
      <c r="G103" s="710"/>
      <c r="H103" s="710"/>
      <c r="I103" s="710"/>
      <c r="J103" s="710"/>
      <c r="K103" s="710"/>
      <c r="L103" s="710"/>
      <c r="M103" s="710"/>
      <c r="N103" s="710"/>
      <c r="O103" s="710"/>
      <c r="P103" s="711"/>
      <c r="Q103" s="712" t="str">
        <f>IF(ＺＥＢプランナー公開情報!Q192="","",ＺＥＢプランナー公開情報!Q192)</f>
        <v/>
      </c>
      <c r="R103" s="713"/>
      <c r="S103" s="713"/>
      <c r="T103" s="713"/>
      <c r="U103" s="713"/>
      <c r="V103" s="713"/>
      <c r="W103" s="713"/>
      <c r="X103" s="713"/>
      <c r="Y103" s="713"/>
      <c r="Z103" s="713"/>
      <c r="AA103" s="713"/>
      <c r="AB103" s="713"/>
      <c r="AC103" s="714"/>
      <c r="AD103" s="715" t="str">
        <f>IF(C103="","",IF(ＺＥＢプランナー公開情報!CO192=4,ＺＥＢプランナー公開情報!CQ192,"-"))</f>
        <v/>
      </c>
      <c r="AE103" s="716"/>
      <c r="AF103" s="716"/>
      <c r="AG103" s="716"/>
      <c r="AH103" s="716"/>
      <c r="AI103" s="716"/>
      <c r="AJ103" s="716"/>
      <c r="AK103" s="717"/>
      <c r="AL103" s="715" t="str">
        <f>IF(C103="","",IF(ＺＥＢプランナー公開情報!CP192=4,ＺＥＢプランナー公開情報!CR192,"-"))</f>
        <v/>
      </c>
      <c r="AM103" s="716"/>
      <c r="AN103" s="716"/>
      <c r="AO103" s="716"/>
      <c r="AP103" s="716"/>
      <c r="AQ103" s="716"/>
      <c r="AR103" s="716"/>
      <c r="AS103" s="717"/>
      <c r="AT103" s="718" t="str">
        <f>IF(C103="","",IF(ＺＥＢプランナー公開情報!CS192=2,ＺＥＢプランナー公開情報!BF192,"-"))</f>
        <v/>
      </c>
      <c r="AU103" s="719"/>
      <c r="AV103" s="719"/>
      <c r="AW103" s="719"/>
      <c r="AX103" s="719"/>
      <c r="AY103" s="719"/>
      <c r="AZ103" s="719"/>
      <c r="BA103" s="719"/>
      <c r="BB103" s="719"/>
      <c r="BC103" s="719"/>
      <c r="BD103" s="719"/>
      <c r="BE103" s="719"/>
      <c r="BF103" s="720"/>
      <c r="BG103" s="718" t="str">
        <f>IF(C103="","",IF(ＺＥＢプランナー公開情報!CT192=2,ＺＥＢプランナー公開情報!BQ192,"-"))</f>
        <v/>
      </c>
      <c r="BH103" s="719"/>
      <c r="BI103" s="719"/>
      <c r="BJ103" s="719"/>
      <c r="BK103" s="719"/>
      <c r="BL103" s="719"/>
      <c r="BM103" s="719"/>
      <c r="BN103" s="719"/>
      <c r="BO103" s="719"/>
      <c r="BP103" s="719"/>
      <c r="BQ103" s="719"/>
      <c r="BR103" s="719"/>
      <c r="BS103" s="720"/>
      <c r="BT103" s="48"/>
      <c r="BU103" s="48"/>
      <c r="BV103" s="48"/>
      <c r="BW103" s="48"/>
      <c r="BX103" s="48"/>
      <c r="BY103" s="48"/>
      <c r="BZ103" s="48"/>
      <c r="CA103" s="48"/>
      <c r="CB103" s="48"/>
      <c r="CC103" s="48"/>
      <c r="CD103" s="48"/>
      <c r="CE103" s="48"/>
      <c r="CF103" s="48"/>
      <c r="CG103" s="48"/>
      <c r="CH103" s="48"/>
    </row>
    <row r="104" spans="1:86" s="9" customFormat="1" ht="56.25" customHeight="1">
      <c r="A104" s="721">
        <v>49</v>
      </c>
      <c r="B104" s="722"/>
      <c r="C104" s="723" t="str">
        <f>IF(ＺＥＢプランナー公開情報!C193="","",ＺＥＢプランナー公開情報!C193)</f>
        <v/>
      </c>
      <c r="D104" s="724"/>
      <c r="E104" s="724"/>
      <c r="F104" s="724"/>
      <c r="G104" s="724"/>
      <c r="H104" s="724"/>
      <c r="I104" s="724"/>
      <c r="J104" s="724"/>
      <c r="K104" s="724"/>
      <c r="L104" s="724"/>
      <c r="M104" s="724"/>
      <c r="N104" s="724"/>
      <c r="O104" s="724"/>
      <c r="P104" s="725"/>
      <c r="Q104" s="726" t="str">
        <f>IF(ＺＥＢプランナー公開情報!Q193="","",ＺＥＢプランナー公開情報!Q193)</f>
        <v/>
      </c>
      <c r="R104" s="727"/>
      <c r="S104" s="727"/>
      <c r="T104" s="727"/>
      <c r="U104" s="727"/>
      <c r="V104" s="727"/>
      <c r="W104" s="727"/>
      <c r="X104" s="727"/>
      <c r="Y104" s="727"/>
      <c r="Z104" s="727"/>
      <c r="AA104" s="727"/>
      <c r="AB104" s="727"/>
      <c r="AC104" s="728"/>
      <c r="AD104" s="729" t="str">
        <f>IF(C104="","",IF(ＺＥＢプランナー公開情報!CO193=4,ＺＥＢプランナー公開情報!CQ193,"-"))</f>
        <v/>
      </c>
      <c r="AE104" s="730"/>
      <c r="AF104" s="730"/>
      <c r="AG104" s="730"/>
      <c r="AH104" s="730"/>
      <c r="AI104" s="730"/>
      <c r="AJ104" s="730"/>
      <c r="AK104" s="731"/>
      <c r="AL104" s="729" t="str">
        <f>IF(C104="","",IF(ＺＥＢプランナー公開情報!CP193=4,ＺＥＢプランナー公開情報!CR193,"-"))</f>
        <v/>
      </c>
      <c r="AM104" s="730"/>
      <c r="AN104" s="730"/>
      <c r="AO104" s="730"/>
      <c r="AP104" s="730"/>
      <c r="AQ104" s="730"/>
      <c r="AR104" s="730"/>
      <c r="AS104" s="731"/>
      <c r="AT104" s="732" t="str">
        <f>IF(C104="","",IF(ＺＥＢプランナー公開情報!CS193=2,ＺＥＢプランナー公開情報!BF193,"-"))</f>
        <v/>
      </c>
      <c r="AU104" s="733"/>
      <c r="AV104" s="733"/>
      <c r="AW104" s="733"/>
      <c r="AX104" s="733"/>
      <c r="AY104" s="733"/>
      <c r="AZ104" s="733"/>
      <c r="BA104" s="733"/>
      <c r="BB104" s="733"/>
      <c r="BC104" s="733"/>
      <c r="BD104" s="733"/>
      <c r="BE104" s="733"/>
      <c r="BF104" s="734"/>
      <c r="BG104" s="732" t="str">
        <f>IF(C104="","",IF(ＺＥＢプランナー公開情報!CT193=2,ＺＥＢプランナー公開情報!BQ193,"-"))</f>
        <v/>
      </c>
      <c r="BH104" s="733"/>
      <c r="BI104" s="733"/>
      <c r="BJ104" s="733"/>
      <c r="BK104" s="733"/>
      <c r="BL104" s="733"/>
      <c r="BM104" s="733"/>
      <c r="BN104" s="733"/>
      <c r="BO104" s="733"/>
      <c r="BP104" s="733"/>
      <c r="BQ104" s="733"/>
      <c r="BR104" s="733"/>
      <c r="BS104" s="735"/>
      <c r="BT104" s="48"/>
      <c r="BU104" s="48"/>
      <c r="BV104" s="48"/>
      <c r="BW104" s="48"/>
      <c r="BX104" s="48"/>
      <c r="BY104" s="48"/>
      <c r="BZ104" s="48"/>
      <c r="CA104" s="48"/>
      <c r="CB104" s="48"/>
      <c r="CC104" s="48"/>
      <c r="CD104" s="48"/>
      <c r="CE104" s="48"/>
      <c r="CF104" s="48"/>
      <c r="CG104" s="48"/>
      <c r="CH104" s="48"/>
    </row>
    <row r="105" spans="1:86" s="9" customFormat="1" ht="56.25" customHeight="1">
      <c r="A105" s="695">
        <v>50</v>
      </c>
      <c r="B105" s="695"/>
      <c r="C105" s="696" t="str">
        <f>IF(ＺＥＢプランナー公開情報!C194="","",ＺＥＢプランナー公開情報!C194)</f>
        <v/>
      </c>
      <c r="D105" s="697"/>
      <c r="E105" s="697"/>
      <c r="F105" s="697"/>
      <c r="G105" s="697"/>
      <c r="H105" s="697"/>
      <c r="I105" s="697"/>
      <c r="J105" s="697"/>
      <c r="K105" s="697"/>
      <c r="L105" s="697"/>
      <c r="M105" s="697"/>
      <c r="N105" s="697"/>
      <c r="O105" s="697"/>
      <c r="P105" s="698"/>
      <c r="Q105" s="699" t="str">
        <f>IF(ＺＥＢプランナー公開情報!Q194="","",ＺＥＢプランナー公開情報!Q194)</f>
        <v/>
      </c>
      <c r="R105" s="700"/>
      <c r="S105" s="700"/>
      <c r="T105" s="700"/>
      <c r="U105" s="700"/>
      <c r="V105" s="700"/>
      <c r="W105" s="700"/>
      <c r="X105" s="700"/>
      <c r="Y105" s="700"/>
      <c r="Z105" s="700"/>
      <c r="AA105" s="700"/>
      <c r="AB105" s="700"/>
      <c r="AC105" s="701"/>
      <c r="AD105" s="702" t="str">
        <f>IF(C105="","",IF(ＺＥＢプランナー公開情報!CO194=4,ＺＥＢプランナー公開情報!CQ194,"-"))</f>
        <v/>
      </c>
      <c r="AE105" s="703"/>
      <c r="AF105" s="703"/>
      <c r="AG105" s="703"/>
      <c r="AH105" s="703"/>
      <c r="AI105" s="703"/>
      <c r="AJ105" s="703"/>
      <c r="AK105" s="704"/>
      <c r="AL105" s="702" t="str">
        <f>IF(C105="","",IF(ＺＥＢプランナー公開情報!CP194=4,ＺＥＢプランナー公開情報!CR194,"-"))</f>
        <v/>
      </c>
      <c r="AM105" s="703"/>
      <c r="AN105" s="703"/>
      <c r="AO105" s="703"/>
      <c r="AP105" s="703"/>
      <c r="AQ105" s="703"/>
      <c r="AR105" s="703"/>
      <c r="AS105" s="704"/>
      <c r="AT105" s="705" t="str">
        <f>IF(C105="","",IF(ＺＥＢプランナー公開情報!CS194=2,ＺＥＢプランナー公開情報!BF194,"-"))</f>
        <v/>
      </c>
      <c r="AU105" s="706"/>
      <c r="AV105" s="706"/>
      <c r="AW105" s="706"/>
      <c r="AX105" s="706"/>
      <c r="AY105" s="706"/>
      <c r="AZ105" s="706"/>
      <c r="BA105" s="706"/>
      <c r="BB105" s="706"/>
      <c r="BC105" s="706"/>
      <c r="BD105" s="706"/>
      <c r="BE105" s="706"/>
      <c r="BF105" s="707"/>
      <c r="BG105" s="705" t="str">
        <f>IF(C105="","",IF(ＺＥＢプランナー公開情報!CT194=2,ＺＥＢプランナー公開情報!BQ194,"-"))</f>
        <v/>
      </c>
      <c r="BH105" s="706"/>
      <c r="BI105" s="706"/>
      <c r="BJ105" s="706"/>
      <c r="BK105" s="706"/>
      <c r="BL105" s="706"/>
      <c r="BM105" s="706"/>
      <c r="BN105" s="706"/>
      <c r="BO105" s="706"/>
      <c r="BP105" s="706"/>
      <c r="BQ105" s="706"/>
      <c r="BR105" s="706"/>
      <c r="BS105" s="707"/>
      <c r="BT105" s="48"/>
      <c r="BU105" s="48"/>
      <c r="BV105" s="48"/>
      <c r="BW105" s="48"/>
      <c r="BX105" s="48"/>
      <c r="BY105" s="48"/>
      <c r="BZ105" s="48"/>
      <c r="CA105" s="48"/>
      <c r="CB105" s="48"/>
      <c r="CC105" s="48"/>
      <c r="CD105" s="48"/>
      <c r="CE105" s="48"/>
      <c r="CF105" s="48"/>
      <c r="CG105" s="48"/>
      <c r="CH105" s="48"/>
    </row>
    <row r="106" spans="1:86" ht="15" customHeight="1">
      <c r="A106" s="310" t="s">
        <v>572</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309"/>
      <c r="AN106" s="309"/>
      <c r="AO106" s="309"/>
      <c r="AP106" s="309"/>
      <c r="AQ106" s="309"/>
      <c r="AR106" s="309"/>
      <c r="AS106" s="309"/>
      <c r="AT106" s="309"/>
      <c r="AU106" s="309"/>
      <c r="AV106" s="309"/>
      <c r="AW106" s="309"/>
      <c r="AX106" s="309"/>
      <c r="AY106" s="309"/>
      <c r="AZ106" s="309"/>
      <c r="BA106" s="309"/>
      <c r="BB106" s="309"/>
      <c r="BC106" s="309"/>
      <c r="BD106" s="309"/>
      <c r="BE106" s="309"/>
      <c r="BF106" s="309"/>
      <c r="BG106" s="309"/>
      <c r="BH106" s="309"/>
      <c r="BI106" s="309"/>
      <c r="BJ106" s="309"/>
      <c r="BK106" s="309"/>
      <c r="BL106" s="309"/>
      <c r="BM106" s="309"/>
      <c r="BN106" s="309"/>
      <c r="BO106" s="309"/>
      <c r="BP106" s="309"/>
      <c r="BQ106" s="309"/>
      <c r="BR106" s="309"/>
      <c r="BS106" s="309"/>
      <c r="BV106" s="63"/>
      <c r="BW106" s="63"/>
      <c r="BX106" s="63"/>
      <c r="BY106" s="63"/>
      <c r="BZ106" s="63"/>
      <c r="CA106" s="63"/>
      <c r="CB106" s="63"/>
      <c r="CC106" s="63"/>
      <c r="CD106" s="63"/>
    </row>
    <row r="107" spans="1:86" s="7" customFormat="1" ht="16.5" customHeight="1">
      <c r="A107" s="924" t="s">
        <v>564</v>
      </c>
      <c r="B107" s="924"/>
      <c r="C107" s="924"/>
      <c r="D107" s="924"/>
      <c r="E107" s="924"/>
      <c r="F107" s="924"/>
      <c r="G107" s="924"/>
      <c r="H107" s="924"/>
      <c r="I107" s="924"/>
      <c r="J107" s="924"/>
      <c r="K107" s="924"/>
      <c r="L107" s="924"/>
      <c r="M107" s="924"/>
      <c r="N107" s="924"/>
      <c r="O107" s="924"/>
      <c r="P107" s="924"/>
      <c r="Q107" s="924"/>
      <c r="R107" s="924"/>
      <c r="S107" s="924"/>
      <c r="T107" s="924"/>
      <c r="U107" s="924"/>
      <c r="V107" s="924"/>
      <c r="W107" s="924"/>
      <c r="X107" s="924"/>
      <c r="Y107" s="924"/>
      <c r="Z107" s="924"/>
      <c r="AA107" s="924"/>
      <c r="AB107" s="924"/>
      <c r="AC107" s="924"/>
      <c r="AD107" s="924"/>
      <c r="AE107" s="924"/>
      <c r="AF107" s="924"/>
      <c r="AG107" s="924"/>
      <c r="AH107" s="924"/>
      <c r="AI107" s="924"/>
      <c r="AJ107" s="924"/>
      <c r="AK107" s="924"/>
      <c r="AL107" s="924"/>
      <c r="AM107" s="924"/>
      <c r="AN107" s="924"/>
      <c r="AO107" s="924"/>
      <c r="AP107" s="924"/>
      <c r="AQ107" s="924"/>
      <c r="AR107" s="924"/>
      <c r="AS107" s="924"/>
      <c r="AT107" s="924"/>
      <c r="AU107" s="924"/>
      <c r="AV107" s="924"/>
      <c r="AW107" s="924"/>
      <c r="AX107" s="924"/>
      <c r="AY107" s="924"/>
      <c r="AZ107" s="924"/>
      <c r="BA107" s="924"/>
      <c r="BB107" s="924"/>
      <c r="BC107" s="924"/>
      <c r="BD107" s="924"/>
      <c r="BE107" s="924"/>
      <c r="BF107" s="924"/>
      <c r="BG107" s="924"/>
      <c r="BH107" s="924"/>
      <c r="BI107" s="924"/>
      <c r="BJ107" s="924"/>
      <c r="BK107" s="924"/>
      <c r="BL107" s="924"/>
      <c r="BM107" s="924"/>
      <c r="BN107" s="924"/>
      <c r="BO107" s="924"/>
      <c r="BP107" s="924"/>
      <c r="BQ107" s="924"/>
      <c r="BR107" s="924"/>
      <c r="BS107" s="924"/>
      <c r="BT107" s="83"/>
      <c r="BU107" s="80"/>
      <c r="BV107" s="63"/>
      <c r="BW107" s="63"/>
      <c r="BX107" s="63"/>
      <c r="BY107" s="63"/>
      <c r="BZ107" s="63"/>
      <c r="CA107" s="63"/>
      <c r="CB107" s="63"/>
      <c r="CC107" s="63"/>
      <c r="CD107" s="63"/>
      <c r="CE107" s="80"/>
      <c r="CF107" s="80"/>
      <c r="CG107" s="80"/>
      <c r="CH107" s="80"/>
    </row>
    <row r="108" spans="1:86" s="9" customFormat="1" ht="22.5" customHeight="1">
      <c r="A108" s="736"/>
      <c r="B108" s="737"/>
      <c r="C108" s="737" t="s">
        <v>659</v>
      </c>
      <c r="D108" s="737"/>
      <c r="E108" s="737"/>
      <c r="F108" s="737"/>
      <c r="G108" s="737"/>
      <c r="H108" s="737"/>
      <c r="I108" s="737"/>
      <c r="J108" s="737"/>
      <c r="K108" s="737"/>
      <c r="L108" s="737"/>
      <c r="M108" s="737"/>
      <c r="N108" s="737"/>
      <c r="O108" s="737"/>
      <c r="P108" s="737"/>
      <c r="Q108" s="737" t="s">
        <v>106</v>
      </c>
      <c r="R108" s="737"/>
      <c r="S108" s="737"/>
      <c r="T108" s="737"/>
      <c r="U108" s="737"/>
      <c r="V108" s="737"/>
      <c r="W108" s="737"/>
      <c r="X108" s="737"/>
      <c r="Y108" s="737"/>
      <c r="Z108" s="737"/>
      <c r="AA108" s="737"/>
      <c r="AB108" s="737"/>
      <c r="AC108" s="737"/>
      <c r="AD108" s="738" t="s">
        <v>565</v>
      </c>
      <c r="AE108" s="738"/>
      <c r="AF108" s="738"/>
      <c r="AG108" s="738"/>
      <c r="AH108" s="738"/>
      <c r="AI108" s="738"/>
      <c r="AJ108" s="738"/>
      <c r="AK108" s="738"/>
      <c r="AL108" s="738" t="s">
        <v>566</v>
      </c>
      <c r="AM108" s="738"/>
      <c r="AN108" s="738"/>
      <c r="AO108" s="738"/>
      <c r="AP108" s="738"/>
      <c r="AQ108" s="738"/>
      <c r="AR108" s="738"/>
      <c r="AS108" s="738"/>
      <c r="AT108" s="739" t="s">
        <v>567</v>
      </c>
      <c r="AU108" s="739"/>
      <c r="AV108" s="739"/>
      <c r="AW108" s="739"/>
      <c r="AX108" s="739"/>
      <c r="AY108" s="739"/>
      <c r="AZ108" s="739"/>
      <c r="BA108" s="739"/>
      <c r="BB108" s="739"/>
      <c r="BC108" s="739"/>
      <c r="BD108" s="739"/>
      <c r="BE108" s="739"/>
      <c r="BF108" s="739"/>
      <c r="BG108" s="739" t="s">
        <v>568</v>
      </c>
      <c r="BH108" s="739"/>
      <c r="BI108" s="739"/>
      <c r="BJ108" s="739"/>
      <c r="BK108" s="739"/>
      <c r="BL108" s="739"/>
      <c r="BM108" s="739"/>
      <c r="BN108" s="739"/>
      <c r="BO108" s="739"/>
      <c r="BP108" s="739"/>
      <c r="BQ108" s="739"/>
      <c r="BR108" s="739"/>
      <c r="BS108" s="740"/>
      <c r="BT108" s="48"/>
      <c r="BU108" s="48"/>
      <c r="BV108" s="88"/>
      <c r="BW108" s="88"/>
      <c r="BX108" s="88"/>
      <c r="BY108" s="88"/>
      <c r="BZ108" s="88"/>
      <c r="CA108" s="88"/>
      <c r="CB108" s="88"/>
      <c r="CC108" s="88"/>
      <c r="CD108" s="48"/>
      <c r="CE108" s="48"/>
      <c r="CF108" s="48"/>
      <c r="CG108" s="48"/>
      <c r="CH108" s="48"/>
    </row>
    <row r="109" spans="1:86" s="9" customFormat="1" ht="56.25" customHeight="1">
      <c r="A109" s="741">
        <v>51</v>
      </c>
      <c r="B109" s="742"/>
      <c r="C109" s="743" t="str">
        <f>IF(ＺＥＢプランナー公開情報!C195="","",ＺＥＢプランナー公開情報!C195)</f>
        <v/>
      </c>
      <c r="D109" s="743"/>
      <c r="E109" s="743"/>
      <c r="F109" s="743"/>
      <c r="G109" s="743"/>
      <c r="H109" s="743"/>
      <c r="I109" s="743"/>
      <c r="J109" s="743"/>
      <c r="K109" s="743"/>
      <c r="L109" s="743"/>
      <c r="M109" s="743"/>
      <c r="N109" s="743"/>
      <c r="O109" s="743"/>
      <c r="P109" s="743"/>
      <c r="Q109" s="744" t="str">
        <f>IF(ＺＥＢプランナー公開情報!Q195="","",ＺＥＢプランナー公開情報!Q195)</f>
        <v/>
      </c>
      <c r="R109" s="744"/>
      <c r="S109" s="744"/>
      <c r="T109" s="744"/>
      <c r="U109" s="744"/>
      <c r="V109" s="744"/>
      <c r="W109" s="744"/>
      <c r="X109" s="744"/>
      <c r="Y109" s="744"/>
      <c r="Z109" s="744"/>
      <c r="AA109" s="744"/>
      <c r="AB109" s="744"/>
      <c r="AC109" s="744"/>
      <c r="AD109" s="745" t="str">
        <f>IF(C109="","",IF(ＺＥＢプランナー公開情報!CO195=4,ＺＥＢプランナー公開情報!CQ195,"-"))</f>
        <v/>
      </c>
      <c r="AE109" s="745"/>
      <c r="AF109" s="745"/>
      <c r="AG109" s="745"/>
      <c r="AH109" s="745"/>
      <c r="AI109" s="745"/>
      <c r="AJ109" s="745"/>
      <c r="AK109" s="745"/>
      <c r="AL109" s="745" t="str">
        <f>IF(C109="","",IF(ＺＥＢプランナー公開情報!CP195=4,ＺＥＢプランナー公開情報!CR195,"-"))</f>
        <v/>
      </c>
      <c r="AM109" s="745"/>
      <c r="AN109" s="745"/>
      <c r="AO109" s="745"/>
      <c r="AP109" s="745"/>
      <c r="AQ109" s="745"/>
      <c r="AR109" s="745"/>
      <c r="AS109" s="745"/>
      <c r="AT109" s="746" t="str">
        <f>IF(C109="","",IF(ＺＥＢプランナー公開情報!CS195=2,ＺＥＢプランナー公開情報!BF195,"-"))</f>
        <v/>
      </c>
      <c r="AU109" s="746"/>
      <c r="AV109" s="746"/>
      <c r="AW109" s="746"/>
      <c r="AX109" s="746"/>
      <c r="AY109" s="746"/>
      <c r="AZ109" s="746"/>
      <c r="BA109" s="746"/>
      <c r="BB109" s="746"/>
      <c r="BC109" s="746"/>
      <c r="BD109" s="746"/>
      <c r="BE109" s="746"/>
      <c r="BF109" s="746"/>
      <c r="BG109" s="746" t="str">
        <f>IF(C109="","",IF(ＺＥＢプランナー公開情報!CT195=2,ＺＥＢプランナー公開情報!BQ195,"-"))</f>
        <v/>
      </c>
      <c r="BH109" s="746"/>
      <c r="BI109" s="746"/>
      <c r="BJ109" s="746"/>
      <c r="BK109" s="746"/>
      <c r="BL109" s="746"/>
      <c r="BM109" s="746"/>
      <c r="BN109" s="746"/>
      <c r="BO109" s="746"/>
      <c r="BP109" s="746"/>
      <c r="BQ109" s="746"/>
      <c r="BR109" s="746"/>
      <c r="BS109" s="747"/>
      <c r="BT109" s="48"/>
      <c r="BU109" s="48"/>
      <c r="BV109" s="48"/>
      <c r="BW109" s="48"/>
      <c r="BX109" s="48"/>
      <c r="BY109" s="48"/>
      <c r="BZ109" s="48"/>
      <c r="CA109" s="48"/>
      <c r="CB109" s="48"/>
      <c r="CC109" s="48"/>
      <c r="CD109" s="48"/>
      <c r="CE109" s="48"/>
      <c r="CF109" s="48"/>
      <c r="CG109" s="48"/>
      <c r="CH109" s="48"/>
    </row>
    <row r="110" spans="1:86" s="9" customFormat="1" ht="56.25" customHeight="1">
      <c r="A110" s="708">
        <v>52</v>
      </c>
      <c r="B110" s="708"/>
      <c r="C110" s="709" t="str">
        <f>IF(ＺＥＢプランナー公開情報!C196="","",ＺＥＢプランナー公開情報!C196)</f>
        <v/>
      </c>
      <c r="D110" s="710"/>
      <c r="E110" s="710"/>
      <c r="F110" s="710"/>
      <c r="G110" s="710"/>
      <c r="H110" s="710"/>
      <c r="I110" s="710"/>
      <c r="J110" s="710"/>
      <c r="K110" s="710"/>
      <c r="L110" s="710"/>
      <c r="M110" s="710"/>
      <c r="N110" s="710"/>
      <c r="O110" s="710"/>
      <c r="P110" s="711"/>
      <c r="Q110" s="712" t="str">
        <f>IF(ＺＥＢプランナー公開情報!Q196="","",ＺＥＢプランナー公開情報!Q196)</f>
        <v/>
      </c>
      <c r="R110" s="713"/>
      <c r="S110" s="713"/>
      <c r="T110" s="713"/>
      <c r="U110" s="713"/>
      <c r="V110" s="713"/>
      <c r="W110" s="713"/>
      <c r="X110" s="713"/>
      <c r="Y110" s="713"/>
      <c r="Z110" s="713"/>
      <c r="AA110" s="713"/>
      <c r="AB110" s="713"/>
      <c r="AC110" s="714"/>
      <c r="AD110" s="715" t="str">
        <f>IF(C110="","",IF(ＺＥＢプランナー公開情報!CO196=4,ＺＥＢプランナー公開情報!CQ196,"-"))</f>
        <v/>
      </c>
      <c r="AE110" s="716"/>
      <c r="AF110" s="716"/>
      <c r="AG110" s="716"/>
      <c r="AH110" s="716"/>
      <c r="AI110" s="716"/>
      <c r="AJ110" s="716"/>
      <c r="AK110" s="717"/>
      <c r="AL110" s="715" t="str">
        <f>IF(C110="","",IF(ＺＥＢプランナー公開情報!CP196=4,ＺＥＢプランナー公開情報!CR196,"-"))</f>
        <v/>
      </c>
      <c r="AM110" s="716"/>
      <c r="AN110" s="716"/>
      <c r="AO110" s="716"/>
      <c r="AP110" s="716"/>
      <c r="AQ110" s="716"/>
      <c r="AR110" s="716"/>
      <c r="AS110" s="717"/>
      <c r="AT110" s="718" t="str">
        <f>IF(C110="","",IF(ＺＥＢプランナー公開情報!CS196=2,ＺＥＢプランナー公開情報!BF196,"-"))</f>
        <v/>
      </c>
      <c r="AU110" s="719"/>
      <c r="AV110" s="719"/>
      <c r="AW110" s="719"/>
      <c r="AX110" s="719"/>
      <c r="AY110" s="719"/>
      <c r="AZ110" s="719"/>
      <c r="BA110" s="719"/>
      <c r="BB110" s="719"/>
      <c r="BC110" s="719"/>
      <c r="BD110" s="719"/>
      <c r="BE110" s="719"/>
      <c r="BF110" s="720"/>
      <c r="BG110" s="718" t="str">
        <f>IF(C110="","",IF(ＺＥＢプランナー公開情報!CT196=2,ＺＥＢプランナー公開情報!BQ196,"-"))</f>
        <v/>
      </c>
      <c r="BH110" s="719"/>
      <c r="BI110" s="719"/>
      <c r="BJ110" s="719"/>
      <c r="BK110" s="719"/>
      <c r="BL110" s="719"/>
      <c r="BM110" s="719"/>
      <c r="BN110" s="719"/>
      <c r="BO110" s="719"/>
      <c r="BP110" s="719"/>
      <c r="BQ110" s="719"/>
      <c r="BR110" s="719"/>
      <c r="BS110" s="720"/>
      <c r="BT110" s="48"/>
      <c r="BU110" s="48"/>
      <c r="BV110" s="48"/>
      <c r="BW110" s="48"/>
      <c r="BX110" s="48"/>
      <c r="BY110" s="48"/>
      <c r="BZ110" s="48"/>
      <c r="CA110" s="48"/>
      <c r="CB110" s="48"/>
      <c r="CC110" s="48"/>
      <c r="CD110" s="48"/>
      <c r="CE110" s="48"/>
      <c r="CF110" s="48"/>
      <c r="CG110" s="48"/>
      <c r="CH110" s="48"/>
    </row>
    <row r="111" spans="1:86" s="9" customFormat="1" ht="56.25" customHeight="1">
      <c r="A111" s="721">
        <v>53</v>
      </c>
      <c r="B111" s="722"/>
      <c r="C111" s="723" t="str">
        <f>IF(ＺＥＢプランナー公開情報!C197="","",ＺＥＢプランナー公開情報!C197)</f>
        <v/>
      </c>
      <c r="D111" s="724"/>
      <c r="E111" s="724"/>
      <c r="F111" s="724"/>
      <c r="G111" s="724"/>
      <c r="H111" s="724"/>
      <c r="I111" s="724"/>
      <c r="J111" s="724"/>
      <c r="K111" s="724"/>
      <c r="L111" s="724"/>
      <c r="M111" s="724"/>
      <c r="N111" s="724"/>
      <c r="O111" s="724"/>
      <c r="P111" s="725"/>
      <c r="Q111" s="726" t="str">
        <f>IF(ＺＥＢプランナー公開情報!Q197="","",ＺＥＢプランナー公開情報!Q197)</f>
        <v/>
      </c>
      <c r="R111" s="727"/>
      <c r="S111" s="727"/>
      <c r="T111" s="727"/>
      <c r="U111" s="727"/>
      <c r="V111" s="727"/>
      <c r="W111" s="727"/>
      <c r="X111" s="727"/>
      <c r="Y111" s="727"/>
      <c r="Z111" s="727"/>
      <c r="AA111" s="727"/>
      <c r="AB111" s="727"/>
      <c r="AC111" s="728"/>
      <c r="AD111" s="729" t="str">
        <f>IF(C111="","",IF(ＺＥＢプランナー公開情報!CO197=4,ＺＥＢプランナー公開情報!CQ197,"-"))</f>
        <v/>
      </c>
      <c r="AE111" s="730"/>
      <c r="AF111" s="730"/>
      <c r="AG111" s="730"/>
      <c r="AH111" s="730"/>
      <c r="AI111" s="730"/>
      <c r="AJ111" s="730"/>
      <c r="AK111" s="731"/>
      <c r="AL111" s="729" t="str">
        <f>IF(C111="","",IF(ＺＥＢプランナー公開情報!CP197=4,ＺＥＢプランナー公開情報!CR197,"-"))</f>
        <v/>
      </c>
      <c r="AM111" s="730"/>
      <c r="AN111" s="730"/>
      <c r="AO111" s="730"/>
      <c r="AP111" s="730"/>
      <c r="AQ111" s="730"/>
      <c r="AR111" s="730"/>
      <c r="AS111" s="731"/>
      <c r="AT111" s="732" t="str">
        <f>IF(C111="","",IF(ＺＥＢプランナー公開情報!CS197=2,ＺＥＢプランナー公開情報!BF197,"-"))</f>
        <v/>
      </c>
      <c r="AU111" s="733"/>
      <c r="AV111" s="733"/>
      <c r="AW111" s="733"/>
      <c r="AX111" s="733"/>
      <c r="AY111" s="733"/>
      <c r="AZ111" s="733"/>
      <c r="BA111" s="733"/>
      <c r="BB111" s="733"/>
      <c r="BC111" s="733"/>
      <c r="BD111" s="733"/>
      <c r="BE111" s="733"/>
      <c r="BF111" s="734"/>
      <c r="BG111" s="732" t="str">
        <f>IF(C111="","",IF(ＺＥＢプランナー公開情報!CT197=2,ＺＥＢプランナー公開情報!BQ197,"-"))</f>
        <v/>
      </c>
      <c r="BH111" s="733"/>
      <c r="BI111" s="733"/>
      <c r="BJ111" s="733"/>
      <c r="BK111" s="733"/>
      <c r="BL111" s="733"/>
      <c r="BM111" s="733"/>
      <c r="BN111" s="733"/>
      <c r="BO111" s="733"/>
      <c r="BP111" s="733"/>
      <c r="BQ111" s="733"/>
      <c r="BR111" s="733"/>
      <c r="BS111" s="735"/>
      <c r="BT111" s="48"/>
      <c r="BU111" s="48"/>
      <c r="BV111" s="48"/>
      <c r="BW111" s="48"/>
      <c r="BX111" s="48"/>
      <c r="BY111" s="48"/>
      <c r="BZ111" s="48"/>
      <c r="CA111" s="48"/>
      <c r="CB111" s="48"/>
      <c r="CC111" s="48"/>
      <c r="CD111" s="48"/>
      <c r="CE111" s="48"/>
      <c r="CF111" s="48"/>
      <c r="CG111" s="48"/>
      <c r="CH111" s="48"/>
    </row>
    <row r="112" spans="1:86" s="9" customFormat="1" ht="56.25" customHeight="1">
      <c r="A112" s="708">
        <v>54</v>
      </c>
      <c r="B112" s="708"/>
      <c r="C112" s="709" t="str">
        <f>IF(ＺＥＢプランナー公開情報!C198="","",ＺＥＢプランナー公開情報!C198)</f>
        <v/>
      </c>
      <c r="D112" s="710"/>
      <c r="E112" s="710"/>
      <c r="F112" s="710"/>
      <c r="G112" s="710"/>
      <c r="H112" s="710"/>
      <c r="I112" s="710"/>
      <c r="J112" s="710"/>
      <c r="K112" s="710"/>
      <c r="L112" s="710"/>
      <c r="M112" s="710"/>
      <c r="N112" s="710"/>
      <c r="O112" s="710"/>
      <c r="P112" s="711"/>
      <c r="Q112" s="712" t="str">
        <f>IF(ＺＥＢプランナー公開情報!Q198="","",ＺＥＢプランナー公開情報!Q198)</f>
        <v/>
      </c>
      <c r="R112" s="713"/>
      <c r="S112" s="713"/>
      <c r="T112" s="713"/>
      <c r="U112" s="713"/>
      <c r="V112" s="713"/>
      <c r="W112" s="713"/>
      <c r="X112" s="713"/>
      <c r="Y112" s="713"/>
      <c r="Z112" s="713"/>
      <c r="AA112" s="713"/>
      <c r="AB112" s="713"/>
      <c r="AC112" s="714"/>
      <c r="AD112" s="715" t="str">
        <f>IF(C112="","",IF(ＺＥＢプランナー公開情報!CO198=4,ＺＥＢプランナー公開情報!CQ198,"-"))</f>
        <v/>
      </c>
      <c r="AE112" s="716"/>
      <c r="AF112" s="716"/>
      <c r="AG112" s="716"/>
      <c r="AH112" s="716"/>
      <c r="AI112" s="716"/>
      <c r="AJ112" s="716"/>
      <c r="AK112" s="717"/>
      <c r="AL112" s="715" t="str">
        <f>IF(C112="","",IF(ＺＥＢプランナー公開情報!CP198=4,ＺＥＢプランナー公開情報!CR198,"-"))</f>
        <v/>
      </c>
      <c r="AM112" s="716"/>
      <c r="AN112" s="716"/>
      <c r="AO112" s="716"/>
      <c r="AP112" s="716"/>
      <c r="AQ112" s="716"/>
      <c r="AR112" s="716"/>
      <c r="AS112" s="717"/>
      <c r="AT112" s="718" t="str">
        <f>IF(C112="","",IF(ＺＥＢプランナー公開情報!CS198=2,ＺＥＢプランナー公開情報!BF198,"-"))</f>
        <v/>
      </c>
      <c r="AU112" s="719"/>
      <c r="AV112" s="719"/>
      <c r="AW112" s="719"/>
      <c r="AX112" s="719"/>
      <c r="AY112" s="719"/>
      <c r="AZ112" s="719"/>
      <c r="BA112" s="719"/>
      <c r="BB112" s="719"/>
      <c r="BC112" s="719"/>
      <c r="BD112" s="719"/>
      <c r="BE112" s="719"/>
      <c r="BF112" s="720"/>
      <c r="BG112" s="718" t="str">
        <f>IF(C112="","",IF(ＺＥＢプランナー公開情報!CT198=2,ＺＥＢプランナー公開情報!BQ198,"-"))</f>
        <v/>
      </c>
      <c r="BH112" s="719"/>
      <c r="BI112" s="719"/>
      <c r="BJ112" s="719"/>
      <c r="BK112" s="719"/>
      <c r="BL112" s="719"/>
      <c r="BM112" s="719"/>
      <c r="BN112" s="719"/>
      <c r="BO112" s="719"/>
      <c r="BP112" s="719"/>
      <c r="BQ112" s="719"/>
      <c r="BR112" s="719"/>
      <c r="BS112" s="720"/>
      <c r="BT112" s="48"/>
      <c r="BU112" s="48"/>
      <c r="BV112" s="48"/>
      <c r="BW112" s="48"/>
      <c r="BX112" s="48"/>
      <c r="BY112" s="48"/>
      <c r="BZ112" s="48"/>
      <c r="CA112" s="48"/>
      <c r="CB112" s="48"/>
      <c r="CC112" s="48"/>
      <c r="CD112" s="48"/>
      <c r="CE112" s="48"/>
      <c r="CF112" s="48"/>
      <c r="CG112" s="48"/>
      <c r="CH112" s="48"/>
    </row>
    <row r="113" spans="1:86" s="9" customFormat="1" ht="56.25" customHeight="1">
      <c r="A113" s="721">
        <v>55</v>
      </c>
      <c r="B113" s="722"/>
      <c r="C113" s="723" t="str">
        <f>IF(ＺＥＢプランナー公開情報!C199="","",ＺＥＢプランナー公開情報!C199)</f>
        <v/>
      </c>
      <c r="D113" s="724"/>
      <c r="E113" s="724"/>
      <c r="F113" s="724"/>
      <c r="G113" s="724"/>
      <c r="H113" s="724"/>
      <c r="I113" s="724"/>
      <c r="J113" s="724"/>
      <c r="K113" s="724"/>
      <c r="L113" s="724"/>
      <c r="M113" s="724"/>
      <c r="N113" s="724"/>
      <c r="O113" s="724"/>
      <c r="P113" s="725"/>
      <c r="Q113" s="726" t="str">
        <f>IF(ＺＥＢプランナー公開情報!Q199="","",ＺＥＢプランナー公開情報!Q199)</f>
        <v/>
      </c>
      <c r="R113" s="727"/>
      <c r="S113" s="727"/>
      <c r="T113" s="727"/>
      <c r="U113" s="727"/>
      <c r="V113" s="727"/>
      <c r="W113" s="727"/>
      <c r="X113" s="727"/>
      <c r="Y113" s="727"/>
      <c r="Z113" s="727"/>
      <c r="AA113" s="727"/>
      <c r="AB113" s="727"/>
      <c r="AC113" s="728"/>
      <c r="AD113" s="729" t="str">
        <f>IF(C113="","",IF(ＺＥＢプランナー公開情報!CO199=4,ＺＥＢプランナー公開情報!CQ199,"-"))</f>
        <v/>
      </c>
      <c r="AE113" s="730"/>
      <c r="AF113" s="730"/>
      <c r="AG113" s="730"/>
      <c r="AH113" s="730"/>
      <c r="AI113" s="730"/>
      <c r="AJ113" s="730"/>
      <c r="AK113" s="731"/>
      <c r="AL113" s="729" t="str">
        <f>IF(C113="","",IF(ＺＥＢプランナー公開情報!CP199=4,ＺＥＢプランナー公開情報!CR199,"-"))</f>
        <v/>
      </c>
      <c r="AM113" s="730"/>
      <c r="AN113" s="730"/>
      <c r="AO113" s="730"/>
      <c r="AP113" s="730"/>
      <c r="AQ113" s="730"/>
      <c r="AR113" s="730"/>
      <c r="AS113" s="731"/>
      <c r="AT113" s="732" t="str">
        <f>IF(C113="","",IF(ＺＥＢプランナー公開情報!CS199=2,ＺＥＢプランナー公開情報!BF199,"-"))</f>
        <v/>
      </c>
      <c r="AU113" s="733"/>
      <c r="AV113" s="733"/>
      <c r="AW113" s="733"/>
      <c r="AX113" s="733"/>
      <c r="AY113" s="733"/>
      <c r="AZ113" s="733"/>
      <c r="BA113" s="733"/>
      <c r="BB113" s="733"/>
      <c r="BC113" s="733"/>
      <c r="BD113" s="733"/>
      <c r="BE113" s="733"/>
      <c r="BF113" s="734"/>
      <c r="BG113" s="732" t="str">
        <f>IF(C113="","",IF(ＺＥＢプランナー公開情報!CT199=2,ＺＥＢプランナー公開情報!BQ199,"-"))</f>
        <v/>
      </c>
      <c r="BH113" s="733"/>
      <c r="BI113" s="733"/>
      <c r="BJ113" s="733"/>
      <c r="BK113" s="733"/>
      <c r="BL113" s="733"/>
      <c r="BM113" s="733"/>
      <c r="BN113" s="733"/>
      <c r="BO113" s="733"/>
      <c r="BP113" s="733"/>
      <c r="BQ113" s="733"/>
      <c r="BR113" s="733"/>
      <c r="BS113" s="735"/>
      <c r="BT113" s="48"/>
      <c r="BU113" s="48"/>
      <c r="BV113" s="48"/>
      <c r="BW113" s="48"/>
      <c r="BX113" s="48"/>
      <c r="BY113" s="48"/>
      <c r="BZ113" s="48"/>
      <c r="CA113" s="48"/>
      <c r="CB113" s="48"/>
      <c r="CC113" s="48"/>
      <c r="CD113" s="48"/>
      <c r="CE113" s="48"/>
      <c r="CF113" s="48"/>
      <c r="CG113" s="48"/>
      <c r="CH113" s="48"/>
    </row>
    <row r="114" spans="1:86" s="9" customFormat="1" ht="56.25" customHeight="1">
      <c r="A114" s="708">
        <v>56</v>
      </c>
      <c r="B114" s="708"/>
      <c r="C114" s="709" t="str">
        <f>IF(ＺＥＢプランナー公開情報!C200="","",ＺＥＢプランナー公開情報!C200)</f>
        <v/>
      </c>
      <c r="D114" s="710"/>
      <c r="E114" s="710"/>
      <c r="F114" s="710"/>
      <c r="G114" s="710"/>
      <c r="H114" s="710"/>
      <c r="I114" s="710"/>
      <c r="J114" s="710"/>
      <c r="K114" s="710"/>
      <c r="L114" s="710"/>
      <c r="M114" s="710"/>
      <c r="N114" s="710"/>
      <c r="O114" s="710"/>
      <c r="P114" s="711"/>
      <c r="Q114" s="712" t="str">
        <f>IF(ＺＥＢプランナー公開情報!Q200="","",ＺＥＢプランナー公開情報!Q200)</f>
        <v/>
      </c>
      <c r="R114" s="713"/>
      <c r="S114" s="713"/>
      <c r="T114" s="713"/>
      <c r="U114" s="713"/>
      <c r="V114" s="713"/>
      <c r="W114" s="713"/>
      <c r="X114" s="713"/>
      <c r="Y114" s="713"/>
      <c r="Z114" s="713"/>
      <c r="AA114" s="713"/>
      <c r="AB114" s="713"/>
      <c r="AC114" s="714"/>
      <c r="AD114" s="715" t="str">
        <f>IF(C114="","",IF(ＺＥＢプランナー公開情報!CO200=4,ＺＥＢプランナー公開情報!CQ200,"-"))</f>
        <v/>
      </c>
      <c r="AE114" s="716"/>
      <c r="AF114" s="716"/>
      <c r="AG114" s="716"/>
      <c r="AH114" s="716"/>
      <c r="AI114" s="716"/>
      <c r="AJ114" s="716"/>
      <c r="AK114" s="717"/>
      <c r="AL114" s="715" t="str">
        <f>IF(C114="","",IF(ＺＥＢプランナー公開情報!CP200=4,ＺＥＢプランナー公開情報!CR200,"-"))</f>
        <v/>
      </c>
      <c r="AM114" s="716"/>
      <c r="AN114" s="716"/>
      <c r="AO114" s="716"/>
      <c r="AP114" s="716"/>
      <c r="AQ114" s="716"/>
      <c r="AR114" s="716"/>
      <c r="AS114" s="717"/>
      <c r="AT114" s="718" t="str">
        <f>IF(C114="","",IF(ＺＥＢプランナー公開情報!CS200=2,ＺＥＢプランナー公開情報!BF200,"-"))</f>
        <v/>
      </c>
      <c r="AU114" s="719"/>
      <c r="AV114" s="719"/>
      <c r="AW114" s="719"/>
      <c r="AX114" s="719"/>
      <c r="AY114" s="719"/>
      <c r="AZ114" s="719"/>
      <c r="BA114" s="719"/>
      <c r="BB114" s="719"/>
      <c r="BC114" s="719"/>
      <c r="BD114" s="719"/>
      <c r="BE114" s="719"/>
      <c r="BF114" s="720"/>
      <c r="BG114" s="718" t="str">
        <f>IF(C114="","",IF(ＺＥＢプランナー公開情報!CT200=2,ＺＥＢプランナー公開情報!BQ200,"-"))</f>
        <v/>
      </c>
      <c r="BH114" s="719"/>
      <c r="BI114" s="719"/>
      <c r="BJ114" s="719"/>
      <c r="BK114" s="719"/>
      <c r="BL114" s="719"/>
      <c r="BM114" s="719"/>
      <c r="BN114" s="719"/>
      <c r="BO114" s="719"/>
      <c r="BP114" s="719"/>
      <c r="BQ114" s="719"/>
      <c r="BR114" s="719"/>
      <c r="BS114" s="720"/>
      <c r="BT114" s="48"/>
      <c r="BU114" s="48"/>
      <c r="BV114" s="48"/>
      <c r="BW114" s="48"/>
      <c r="BX114" s="48"/>
      <c r="BY114" s="48"/>
      <c r="BZ114" s="48"/>
      <c r="CA114" s="48"/>
      <c r="CB114" s="48"/>
      <c r="CC114" s="48"/>
      <c r="CD114" s="48"/>
      <c r="CE114" s="48"/>
      <c r="CF114" s="48"/>
      <c r="CG114" s="48"/>
      <c r="CH114" s="48"/>
    </row>
    <row r="115" spans="1:86" s="9" customFormat="1" ht="56.25" customHeight="1">
      <c r="A115" s="721">
        <v>57</v>
      </c>
      <c r="B115" s="722"/>
      <c r="C115" s="723" t="str">
        <f>IF(ＺＥＢプランナー公開情報!C201="","",ＺＥＢプランナー公開情報!C201)</f>
        <v/>
      </c>
      <c r="D115" s="724"/>
      <c r="E115" s="724"/>
      <c r="F115" s="724"/>
      <c r="G115" s="724"/>
      <c r="H115" s="724"/>
      <c r="I115" s="724"/>
      <c r="J115" s="724"/>
      <c r="K115" s="724"/>
      <c r="L115" s="724"/>
      <c r="M115" s="724"/>
      <c r="N115" s="724"/>
      <c r="O115" s="724"/>
      <c r="P115" s="725"/>
      <c r="Q115" s="726" t="str">
        <f>IF(ＺＥＢプランナー公開情報!Q201="","",ＺＥＢプランナー公開情報!Q201)</f>
        <v/>
      </c>
      <c r="R115" s="727"/>
      <c r="S115" s="727"/>
      <c r="T115" s="727"/>
      <c r="U115" s="727"/>
      <c r="V115" s="727"/>
      <c r="W115" s="727"/>
      <c r="X115" s="727"/>
      <c r="Y115" s="727"/>
      <c r="Z115" s="727"/>
      <c r="AA115" s="727"/>
      <c r="AB115" s="727"/>
      <c r="AC115" s="728"/>
      <c r="AD115" s="729" t="str">
        <f>IF(C115="","",IF(ＺＥＢプランナー公開情報!CO201=4,ＺＥＢプランナー公開情報!CQ201,"-"))</f>
        <v/>
      </c>
      <c r="AE115" s="730"/>
      <c r="AF115" s="730"/>
      <c r="AG115" s="730"/>
      <c r="AH115" s="730"/>
      <c r="AI115" s="730"/>
      <c r="AJ115" s="730"/>
      <c r="AK115" s="731"/>
      <c r="AL115" s="729" t="str">
        <f>IF(C115="","",IF(ＺＥＢプランナー公開情報!CP201=4,ＺＥＢプランナー公開情報!CR201,"-"))</f>
        <v/>
      </c>
      <c r="AM115" s="730"/>
      <c r="AN115" s="730"/>
      <c r="AO115" s="730"/>
      <c r="AP115" s="730"/>
      <c r="AQ115" s="730"/>
      <c r="AR115" s="730"/>
      <c r="AS115" s="731"/>
      <c r="AT115" s="732" t="str">
        <f>IF(C115="","",IF(ＺＥＢプランナー公開情報!CS201=2,ＺＥＢプランナー公開情報!BF201,"-"))</f>
        <v/>
      </c>
      <c r="AU115" s="733"/>
      <c r="AV115" s="733"/>
      <c r="AW115" s="733"/>
      <c r="AX115" s="733"/>
      <c r="AY115" s="733"/>
      <c r="AZ115" s="733"/>
      <c r="BA115" s="733"/>
      <c r="BB115" s="733"/>
      <c r="BC115" s="733"/>
      <c r="BD115" s="733"/>
      <c r="BE115" s="733"/>
      <c r="BF115" s="734"/>
      <c r="BG115" s="732" t="str">
        <f>IF(C115="","",IF(ＺＥＢプランナー公開情報!CT201=2,ＺＥＢプランナー公開情報!BQ201,"-"))</f>
        <v/>
      </c>
      <c r="BH115" s="733"/>
      <c r="BI115" s="733"/>
      <c r="BJ115" s="733"/>
      <c r="BK115" s="733"/>
      <c r="BL115" s="733"/>
      <c r="BM115" s="733"/>
      <c r="BN115" s="733"/>
      <c r="BO115" s="733"/>
      <c r="BP115" s="733"/>
      <c r="BQ115" s="733"/>
      <c r="BR115" s="733"/>
      <c r="BS115" s="735"/>
      <c r="BT115" s="48"/>
      <c r="BU115" s="48"/>
      <c r="BV115" s="48"/>
      <c r="BW115" s="48"/>
      <c r="BX115" s="48"/>
      <c r="BY115" s="48"/>
      <c r="BZ115" s="48"/>
      <c r="CA115" s="48"/>
      <c r="CB115" s="48"/>
      <c r="CC115" s="48"/>
      <c r="CD115" s="48"/>
      <c r="CE115" s="48"/>
      <c r="CF115" s="48"/>
      <c r="CG115" s="48"/>
      <c r="CH115" s="48"/>
    </row>
    <row r="116" spans="1:86" s="9" customFormat="1" ht="56.25" customHeight="1">
      <c r="A116" s="708">
        <v>58</v>
      </c>
      <c r="B116" s="708"/>
      <c r="C116" s="709" t="str">
        <f>IF(ＺＥＢプランナー公開情報!C202="","",ＺＥＢプランナー公開情報!C202)</f>
        <v/>
      </c>
      <c r="D116" s="710"/>
      <c r="E116" s="710"/>
      <c r="F116" s="710"/>
      <c r="G116" s="710"/>
      <c r="H116" s="710"/>
      <c r="I116" s="710"/>
      <c r="J116" s="710"/>
      <c r="K116" s="710"/>
      <c r="L116" s="710"/>
      <c r="M116" s="710"/>
      <c r="N116" s="710"/>
      <c r="O116" s="710"/>
      <c r="P116" s="711"/>
      <c r="Q116" s="712" t="str">
        <f>IF(ＺＥＢプランナー公開情報!Q202="","",ＺＥＢプランナー公開情報!Q202)</f>
        <v/>
      </c>
      <c r="R116" s="713"/>
      <c r="S116" s="713"/>
      <c r="T116" s="713"/>
      <c r="U116" s="713"/>
      <c r="V116" s="713"/>
      <c r="W116" s="713"/>
      <c r="X116" s="713"/>
      <c r="Y116" s="713"/>
      <c r="Z116" s="713"/>
      <c r="AA116" s="713"/>
      <c r="AB116" s="713"/>
      <c r="AC116" s="714"/>
      <c r="AD116" s="715" t="str">
        <f>IF(C116="","",IF(ＺＥＢプランナー公開情報!CO202=4,ＺＥＢプランナー公開情報!CQ202,"-"))</f>
        <v/>
      </c>
      <c r="AE116" s="716"/>
      <c r="AF116" s="716"/>
      <c r="AG116" s="716"/>
      <c r="AH116" s="716"/>
      <c r="AI116" s="716"/>
      <c r="AJ116" s="716"/>
      <c r="AK116" s="717"/>
      <c r="AL116" s="715" t="str">
        <f>IF(C116="","",IF(ＺＥＢプランナー公開情報!CP202=4,ＺＥＢプランナー公開情報!CR202,"-"))</f>
        <v/>
      </c>
      <c r="AM116" s="716"/>
      <c r="AN116" s="716"/>
      <c r="AO116" s="716"/>
      <c r="AP116" s="716"/>
      <c r="AQ116" s="716"/>
      <c r="AR116" s="716"/>
      <c r="AS116" s="717"/>
      <c r="AT116" s="718" t="str">
        <f>IF(C116="","",IF(ＺＥＢプランナー公開情報!CS202=2,ＺＥＢプランナー公開情報!BF202,"-"))</f>
        <v/>
      </c>
      <c r="AU116" s="719"/>
      <c r="AV116" s="719"/>
      <c r="AW116" s="719"/>
      <c r="AX116" s="719"/>
      <c r="AY116" s="719"/>
      <c r="AZ116" s="719"/>
      <c r="BA116" s="719"/>
      <c r="BB116" s="719"/>
      <c r="BC116" s="719"/>
      <c r="BD116" s="719"/>
      <c r="BE116" s="719"/>
      <c r="BF116" s="720"/>
      <c r="BG116" s="718" t="str">
        <f>IF(C116="","",IF(ＺＥＢプランナー公開情報!CT202=2,ＺＥＢプランナー公開情報!BQ202,"-"))</f>
        <v/>
      </c>
      <c r="BH116" s="719"/>
      <c r="BI116" s="719"/>
      <c r="BJ116" s="719"/>
      <c r="BK116" s="719"/>
      <c r="BL116" s="719"/>
      <c r="BM116" s="719"/>
      <c r="BN116" s="719"/>
      <c r="BO116" s="719"/>
      <c r="BP116" s="719"/>
      <c r="BQ116" s="719"/>
      <c r="BR116" s="719"/>
      <c r="BS116" s="720"/>
      <c r="BT116" s="48"/>
      <c r="BU116" s="48"/>
      <c r="BV116" s="48"/>
      <c r="BW116" s="48"/>
      <c r="BX116" s="48"/>
      <c r="BY116" s="48"/>
      <c r="BZ116" s="48"/>
      <c r="CA116" s="48"/>
      <c r="CB116" s="48"/>
      <c r="CC116" s="48"/>
      <c r="CD116" s="48"/>
      <c r="CE116" s="48"/>
      <c r="CF116" s="48"/>
      <c r="CG116" s="48"/>
      <c r="CH116" s="48"/>
    </row>
    <row r="117" spans="1:86" s="9" customFormat="1" ht="56.25" customHeight="1">
      <c r="A117" s="721">
        <v>59</v>
      </c>
      <c r="B117" s="722"/>
      <c r="C117" s="723" t="str">
        <f>IF(ＺＥＢプランナー公開情報!C203="","",ＺＥＢプランナー公開情報!C203)</f>
        <v/>
      </c>
      <c r="D117" s="724"/>
      <c r="E117" s="724"/>
      <c r="F117" s="724"/>
      <c r="G117" s="724"/>
      <c r="H117" s="724"/>
      <c r="I117" s="724"/>
      <c r="J117" s="724"/>
      <c r="K117" s="724"/>
      <c r="L117" s="724"/>
      <c r="M117" s="724"/>
      <c r="N117" s="724"/>
      <c r="O117" s="724"/>
      <c r="P117" s="725"/>
      <c r="Q117" s="726" t="str">
        <f>IF(ＺＥＢプランナー公開情報!Q203="","",ＺＥＢプランナー公開情報!Q203)</f>
        <v/>
      </c>
      <c r="R117" s="727"/>
      <c r="S117" s="727"/>
      <c r="T117" s="727"/>
      <c r="U117" s="727"/>
      <c r="V117" s="727"/>
      <c r="W117" s="727"/>
      <c r="X117" s="727"/>
      <c r="Y117" s="727"/>
      <c r="Z117" s="727"/>
      <c r="AA117" s="727"/>
      <c r="AB117" s="727"/>
      <c r="AC117" s="728"/>
      <c r="AD117" s="729" t="str">
        <f>IF(C117="","",IF(ＺＥＢプランナー公開情報!CO203=4,ＺＥＢプランナー公開情報!CQ203,"-"))</f>
        <v/>
      </c>
      <c r="AE117" s="730"/>
      <c r="AF117" s="730"/>
      <c r="AG117" s="730"/>
      <c r="AH117" s="730"/>
      <c r="AI117" s="730"/>
      <c r="AJ117" s="730"/>
      <c r="AK117" s="731"/>
      <c r="AL117" s="729" t="str">
        <f>IF(C117="","",IF(ＺＥＢプランナー公開情報!CP203=4,ＺＥＢプランナー公開情報!CR203,"-"))</f>
        <v/>
      </c>
      <c r="AM117" s="730"/>
      <c r="AN117" s="730"/>
      <c r="AO117" s="730"/>
      <c r="AP117" s="730"/>
      <c r="AQ117" s="730"/>
      <c r="AR117" s="730"/>
      <c r="AS117" s="731"/>
      <c r="AT117" s="732" t="str">
        <f>IF(C117="","",IF(ＺＥＢプランナー公開情報!CS203=2,ＺＥＢプランナー公開情報!BF203,"-"))</f>
        <v/>
      </c>
      <c r="AU117" s="733"/>
      <c r="AV117" s="733"/>
      <c r="AW117" s="733"/>
      <c r="AX117" s="733"/>
      <c r="AY117" s="733"/>
      <c r="AZ117" s="733"/>
      <c r="BA117" s="733"/>
      <c r="BB117" s="733"/>
      <c r="BC117" s="733"/>
      <c r="BD117" s="733"/>
      <c r="BE117" s="733"/>
      <c r="BF117" s="734"/>
      <c r="BG117" s="732" t="str">
        <f>IF(C117="","",IF(ＺＥＢプランナー公開情報!CT203=2,ＺＥＢプランナー公開情報!BQ203,"-"))</f>
        <v/>
      </c>
      <c r="BH117" s="733"/>
      <c r="BI117" s="733"/>
      <c r="BJ117" s="733"/>
      <c r="BK117" s="733"/>
      <c r="BL117" s="733"/>
      <c r="BM117" s="733"/>
      <c r="BN117" s="733"/>
      <c r="BO117" s="733"/>
      <c r="BP117" s="733"/>
      <c r="BQ117" s="733"/>
      <c r="BR117" s="733"/>
      <c r="BS117" s="735"/>
      <c r="BT117" s="48"/>
      <c r="BU117" s="48"/>
      <c r="BV117" s="48"/>
      <c r="BW117" s="48"/>
      <c r="BX117" s="48"/>
      <c r="BY117" s="48"/>
      <c r="BZ117" s="48"/>
      <c r="CA117" s="48"/>
      <c r="CB117" s="48"/>
      <c r="CC117" s="48"/>
      <c r="CD117" s="48"/>
      <c r="CE117" s="48"/>
      <c r="CF117" s="48"/>
      <c r="CG117" s="48"/>
      <c r="CH117" s="48"/>
    </row>
    <row r="118" spans="1:86" s="9" customFormat="1" ht="56.25" customHeight="1">
      <c r="A118" s="695">
        <v>60</v>
      </c>
      <c r="B118" s="695"/>
      <c r="C118" s="696" t="str">
        <f>IF(ＺＥＢプランナー公開情報!C204="","",ＺＥＢプランナー公開情報!C204)</f>
        <v/>
      </c>
      <c r="D118" s="697"/>
      <c r="E118" s="697"/>
      <c r="F118" s="697"/>
      <c r="G118" s="697"/>
      <c r="H118" s="697"/>
      <c r="I118" s="697"/>
      <c r="J118" s="697"/>
      <c r="K118" s="697"/>
      <c r="L118" s="697"/>
      <c r="M118" s="697"/>
      <c r="N118" s="697"/>
      <c r="O118" s="697"/>
      <c r="P118" s="698"/>
      <c r="Q118" s="699" t="str">
        <f>IF(ＺＥＢプランナー公開情報!Q204="","",ＺＥＢプランナー公開情報!Q204)</f>
        <v/>
      </c>
      <c r="R118" s="700"/>
      <c r="S118" s="700"/>
      <c r="T118" s="700"/>
      <c r="U118" s="700"/>
      <c r="V118" s="700"/>
      <c r="W118" s="700"/>
      <c r="X118" s="700"/>
      <c r="Y118" s="700"/>
      <c r="Z118" s="700"/>
      <c r="AA118" s="700"/>
      <c r="AB118" s="700"/>
      <c r="AC118" s="701"/>
      <c r="AD118" s="702" t="str">
        <f>IF(C118="","",IF(ＺＥＢプランナー公開情報!CO204=4,ＺＥＢプランナー公開情報!CQ204,"-"))</f>
        <v/>
      </c>
      <c r="AE118" s="703"/>
      <c r="AF118" s="703"/>
      <c r="AG118" s="703"/>
      <c r="AH118" s="703"/>
      <c r="AI118" s="703"/>
      <c r="AJ118" s="703"/>
      <c r="AK118" s="704"/>
      <c r="AL118" s="702" t="str">
        <f>IF(C118="","",IF(ＺＥＢプランナー公開情報!CP204=4,ＺＥＢプランナー公開情報!CR204,"-"))</f>
        <v/>
      </c>
      <c r="AM118" s="703"/>
      <c r="AN118" s="703"/>
      <c r="AO118" s="703"/>
      <c r="AP118" s="703"/>
      <c r="AQ118" s="703"/>
      <c r="AR118" s="703"/>
      <c r="AS118" s="704"/>
      <c r="AT118" s="705" t="str">
        <f>IF(C118="","",IF(ＺＥＢプランナー公開情報!CS204=2,ＺＥＢプランナー公開情報!BF204,"-"))</f>
        <v/>
      </c>
      <c r="AU118" s="706"/>
      <c r="AV118" s="706"/>
      <c r="AW118" s="706"/>
      <c r="AX118" s="706"/>
      <c r="AY118" s="706"/>
      <c r="AZ118" s="706"/>
      <c r="BA118" s="706"/>
      <c r="BB118" s="706"/>
      <c r="BC118" s="706"/>
      <c r="BD118" s="706"/>
      <c r="BE118" s="706"/>
      <c r="BF118" s="707"/>
      <c r="BG118" s="705" t="str">
        <f>IF(C118="","",IF(ＺＥＢプランナー公開情報!CT204=2,ＺＥＢプランナー公開情報!BQ204,"-"))</f>
        <v/>
      </c>
      <c r="BH118" s="706"/>
      <c r="BI118" s="706"/>
      <c r="BJ118" s="706"/>
      <c r="BK118" s="706"/>
      <c r="BL118" s="706"/>
      <c r="BM118" s="706"/>
      <c r="BN118" s="706"/>
      <c r="BO118" s="706"/>
      <c r="BP118" s="706"/>
      <c r="BQ118" s="706"/>
      <c r="BR118" s="706"/>
      <c r="BS118" s="707"/>
      <c r="BT118" s="48"/>
      <c r="BU118" s="48"/>
      <c r="BV118" s="48"/>
      <c r="BW118" s="48"/>
      <c r="BX118" s="48"/>
      <c r="BY118" s="48"/>
      <c r="BZ118" s="48"/>
      <c r="CA118" s="48"/>
      <c r="CB118" s="48"/>
      <c r="CC118" s="48"/>
      <c r="CD118" s="48"/>
      <c r="CE118" s="48"/>
      <c r="CF118" s="48"/>
      <c r="CG118" s="48"/>
      <c r="CH118" s="48"/>
    </row>
  </sheetData>
  <sheetProtection password="FD89" sheet="1" objects="1" scenarios="1" selectLockedCells="1" selectUnlockedCells="1"/>
  <dataConsolidate/>
  <mergeCells count="672">
    <mergeCell ref="A42:BS42"/>
    <mergeCell ref="A55:BS55"/>
    <mergeCell ref="A68:BS68"/>
    <mergeCell ref="A81:BS81"/>
    <mergeCell ref="A94:BS94"/>
    <mergeCell ref="A107:BS107"/>
    <mergeCell ref="A53:B53"/>
    <mergeCell ref="C53:P53"/>
    <mergeCell ref="Q53:AC53"/>
    <mergeCell ref="AD53:AK53"/>
    <mergeCell ref="AL53:AS53"/>
    <mergeCell ref="AT53:BF53"/>
    <mergeCell ref="BG53:BS53"/>
    <mergeCell ref="A51:B51"/>
    <mergeCell ref="C51:P51"/>
    <mergeCell ref="Q51:AC51"/>
    <mergeCell ref="AD51:AK51"/>
    <mergeCell ref="AL51:AS51"/>
    <mergeCell ref="AT51:BF51"/>
    <mergeCell ref="BG51:BS51"/>
    <mergeCell ref="A52:B52"/>
    <mergeCell ref="C52:P52"/>
    <mergeCell ref="Q52:AC52"/>
    <mergeCell ref="AD52:AK52"/>
    <mergeCell ref="AL52:AS52"/>
    <mergeCell ref="AT52:BF52"/>
    <mergeCell ref="BG52:BS52"/>
    <mergeCell ref="A49:B49"/>
    <mergeCell ref="C49:P49"/>
    <mergeCell ref="Q49:AC49"/>
    <mergeCell ref="AD49:AK49"/>
    <mergeCell ref="AL49:AS49"/>
    <mergeCell ref="AT49:BF49"/>
    <mergeCell ref="BG49:BS49"/>
    <mergeCell ref="A50:B50"/>
    <mergeCell ref="C50:P50"/>
    <mergeCell ref="Q50:AC50"/>
    <mergeCell ref="AD50:AK50"/>
    <mergeCell ref="AL50:AS50"/>
    <mergeCell ref="AT50:BF50"/>
    <mergeCell ref="BG50:BS50"/>
    <mergeCell ref="A47:B47"/>
    <mergeCell ref="C47:P47"/>
    <mergeCell ref="Q47:AC47"/>
    <mergeCell ref="AD47:AK47"/>
    <mergeCell ref="AL47:AS47"/>
    <mergeCell ref="AT47:BF47"/>
    <mergeCell ref="BG47:BS47"/>
    <mergeCell ref="A48:B48"/>
    <mergeCell ref="C48:P48"/>
    <mergeCell ref="Q48:AC48"/>
    <mergeCell ref="AD48:AK48"/>
    <mergeCell ref="AL48:AS48"/>
    <mergeCell ref="AT48:BF48"/>
    <mergeCell ref="BG48:BS48"/>
    <mergeCell ref="A45:B45"/>
    <mergeCell ref="C45:P45"/>
    <mergeCell ref="Q45:AC45"/>
    <mergeCell ref="AD45:AK45"/>
    <mergeCell ref="AL45:AS45"/>
    <mergeCell ref="AT45:BF45"/>
    <mergeCell ref="BG45:BS45"/>
    <mergeCell ref="A46:B46"/>
    <mergeCell ref="C46:P46"/>
    <mergeCell ref="Q46:AC46"/>
    <mergeCell ref="AD46:AK46"/>
    <mergeCell ref="AL46:AS46"/>
    <mergeCell ref="AT46:BF46"/>
    <mergeCell ref="BG46:BS46"/>
    <mergeCell ref="A43:B43"/>
    <mergeCell ref="C43:P43"/>
    <mergeCell ref="Q43:AC43"/>
    <mergeCell ref="AD43:AK43"/>
    <mergeCell ref="AL43:AS43"/>
    <mergeCell ref="AT43:BF43"/>
    <mergeCell ref="BG43:BS43"/>
    <mergeCell ref="A44:B44"/>
    <mergeCell ref="C44:P44"/>
    <mergeCell ref="Q44:AC44"/>
    <mergeCell ref="AD44:AK44"/>
    <mergeCell ref="AL44:AS44"/>
    <mergeCell ref="AT44:BF44"/>
    <mergeCell ref="BG44:BS44"/>
    <mergeCell ref="BH35:BM35"/>
    <mergeCell ref="BN35:BS35"/>
    <mergeCell ref="AO35:AT35"/>
    <mergeCell ref="BO38:BS38"/>
    <mergeCell ref="AU37:AW37"/>
    <mergeCell ref="AX37:BA37"/>
    <mergeCell ref="BB37:BG37"/>
    <mergeCell ref="BH37:BM37"/>
    <mergeCell ref="BN37:BS37"/>
    <mergeCell ref="AU36:AW36"/>
    <mergeCell ref="AX36:BA36"/>
    <mergeCell ref="BB36:BG36"/>
    <mergeCell ref="BH36:BM36"/>
    <mergeCell ref="BN36:BS36"/>
    <mergeCell ref="BC38:BN38"/>
    <mergeCell ref="A37:B37"/>
    <mergeCell ref="AI37:AN37"/>
    <mergeCell ref="AO37:AT37"/>
    <mergeCell ref="AO36:AT36"/>
    <mergeCell ref="A36:B36"/>
    <mergeCell ref="AI36:AN36"/>
    <mergeCell ref="Z36:AC36"/>
    <mergeCell ref="Z37:AC37"/>
    <mergeCell ref="AD36:AH36"/>
    <mergeCell ref="AD37:AH37"/>
    <mergeCell ref="C36:Y36"/>
    <mergeCell ref="C37:Y37"/>
    <mergeCell ref="A35:B35"/>
    <mergeCell ref="AI35:AN35"/>
    <mergeCell ref="AO34:AT34"/>
    <mergeCell ref="AU34:AW34"/>
    <mergeCell ref="AX34:BA34"/>
    <mergeCell ref="BB34:BG34"/>
    <mergeCell ref="AU35:AW35"/>
    <mergeCell ref="AX35:BA35"/>
    <mergeCell ref="BB35:BG35"/>
    <mergeCell ref="Z35:AC35"/>
    <mergeCell ref="AD35:AH35"/>
    <mergeCell ref="C35:Y35"/>
    <mergeCell ref="BH34:BM34"/>
    <mergeCell ref="BN34:BS34"/>
    <mergeCell ref="AU33:AW33"/>
    <mergeCell ref="AX33:BA33"/>
    <mergeCell ref="BB33:BG33"/>
    <mergeCell ref="BH33:BM33"/>
    <mergeCell ref="BN33:BS33"/>
    <mergeCell ref="AO33:AT33"/>
    <mergeCell ref="A34:B34"/>
    <mergeCell ref="AI34:AN34"/>
    <mergeCell ref="A33:B33"/>
    <mergeCell ref="AI33:AN33"/>
    <mergeCell ref="Z33:AC33"/>
    <mergeCell ref="Z34:AC34"/>
    <mergeCell ref="AD33:AH33"/>
    <mergeCell ref="AD34:AH34"/>
    <mergeCell ref="C33:Y33"/>
    <mergeCell ref="C34:Y34"/>
    <mergeCell ref="AO31:AT32"/>
    <mergeCell ref="AU31:AW32"/>
    <mergeCell ref="AX31:BA32"/>
    <mergeCell ref="BB31:BM31"/>
    <mergeCell ref="BN31:BS32"/>
    <mergeCell ref="BB32:BG32"/>
    <mergeCell ref="BH32:BM32"/>
    <mergeCell ref="U28:W28"/>
    <mergeCell ref="X28:Z28"/>
    <mergeCell ref="AI31:AN32"/>
    <mergeCell ref="AD31:AH32"/>
    <mergeCell ref="A27:E27"/>
    <mergeCell ref="F27:H27"/>
    <mergeCell ref="I27:K27"/>
    <mergeCell ref="L27:N27"/>
    <mergeCell ref="O27:Q27"/>
    <mergeCell ref="R27:T27"/>
    <mergeCell ref="U27:W27"/>
    <mergeCell ref="X27:Z27"/>
    <mergeCell ref="A31:B32"/>
    <mergeCell ref="A28:E28"/>
    <mergeCell ref="F28:H28"/>
    <mergeCell ref="I28:K28"/>
    <mergeCell ref="L28:N28"/>
    <mergeCell ref="O28:Q28"/>
    <mergeCell ref="R28:T28"/>
    <mergeCell ref="Z31:AC32"/>
    <mergeCell ref="C31:Y32"/>
    <mergeCell ref="A24:E24"/>
    <mergeCell ref="F24:H24"/>
    <mergeCell ref="I24:K24"/>
    <mergeCell ref="L24:N24"/>
    <mergeCell ref="O24:Q24"/>
    <mergeCell ref="R24:T24"/>
    <mergeCell ref="U24:W24"/>
    <mergeCell ref="X24:Z24"/>
    <mergeCell ref="X26:Z26"/>
    <mergeCell ref="A25:E25"/>
    <mergeCell ref="F25:H25"/>
    <mergeCell ref="I25:K25"/>
    <mergeCell ref="L25:N25"/>
    <mergeCell ref="O25:Q25"/>
    <mergeCell ref="R25:T25"/>
    <mergeCell ref="U25:W25"/>
    <mergeCell ref="X25:Z25"/>
    <mergeCell ref="F26:H26"/>
    <mergeCell ref="I26:K26"/>
    <mergeCell ref="L26:N26"/>
    <mergeCell ref="O26:Q26"/>
    <mergeCell ref="R26:T26"/>
    <mergeCell ref="U26:W26"/>
    <mergeCell ref="A26:E26"/>
    <mergeCell ref="A22:E22"/>
    <mergeCell ref="F22:H22"/>
    <mergeCell ref="I22:K22"/>
    <mergeCell ref="L22:N22"/>
    <mergeCell ref="O22:Q22"/>
    <mergeCell ref="R22:T22"/>
    <mergeCell ref="U22:W22"/>
    <mergeCell ref="X22:Z22"/>
    <mergeCell ref="AA22:AG22"/>
    <mergeCell ref="A23:E23"/>
    <mergeCell ref="F23:H23"/>
    <mergeCell ref="I23:K23"/>
    <mergeCell ref="L23:N23"/>
    <mergeCell ref="O23:Q23"/>
    <mergeCell ref="R23:T23"/>
    <mergeCell ref="U23:W23"/>
    <mergeCell ref="X23:Z23"/>
    <mergeCell ref="AA23:AM23"/>
    <mergeCell ref="A20:E20"/>
    <mergeCell ref="F20:H20"/>
    <mergeCell ref="I20:K20"/>
    <mergeCell ref="L20:N20"/>
    <mergeCell ref="O20:Q20"/>
    <mergeCell ref="R20:T20"/>
    <mergeCell ref="U20:W20"/>
    <mergeCell ref="X20:Z20"/>
    <mergeCell ref="AA20:AG20"/>
    <mergeCell ref="A21:E21"/>
    <mergeCell ref="F21:H21"/>
    <mergeCell ref="I21:K21"/>
    <mergeCell ref="L21:N21"/>
    <mergeCell ref="O21:Q21"/>
    <mergeCell ref="R21:T21"/>
    <mergeCell ref="U21:W21"/>
    <mergeCell ref="X21:Z21"/>
    <mergeCell ref="AA21:AG21"/>
    <mergeCell ref="A18:E18"/>
    <mergeCell ref="F18:Z18"/>
    <mergeCell ref="AA18:AM18"/>
    <mergeCell ref="A19:E19"/>
    <mergeCell ref="F19:H19"/>
    <mergeCell ref="I19:K19"/>
    <mergeCell ref="L19:N19"/>
    <mergeCell ref="O19:Q19"/>
    <mergeCell ref="R19:T19"/>
    <mergeCell ref="U19:W19"/>
    <mergeCell ref="X19:Z19"/>
    <mergeCell ref="AA19:AG19"/>
    <mergeCell ref="AH19:AM19"/>
    <mergeCell ref="BV14:BW14"/>
    <mergeCell ref="A12:D12"/>
    <mergeCell ref="E12:AM12"/>
    <mergeCell ref="AN12:AO12"/>
    <mergeCell ref="A13:D13"/>
    <mergeCell ref="E13:G13"/>
    <mergeCell ref="I13:K13"/>
    <mergeCell ref="U13:X13"/>
    <mergeCell ref="M13:O13"/>
    <mergeCell ref="F8:L8"/>
    <mergeCell ref="S8:Y8"/>
    <mergeCell ref="AF8:AM8"/>
    <mergeCell ref="A11:D11"/>
    <mergeCell ref="E11:AM11"/>
    <mergeCell ref="A1:D1"/>
    <mergeCell ref="P1:BD1"/>
    <mergeCell ref="A3:D3"/>
    <mergeCell ref="E3:AM3"/>
    <mergeCell ref="AP4:BS15"/>
    <mergeCell ref="F6:L6"/>
    <mergeCell ref="S6:Y6"/>
    <mergeCell ref="AF6:AM6"/>
    <mergeCell ref="F7:L7"/>
    <mergeCell ref="A14:D14"/>
    <mergeCell ref="E14:AM14"/>
    <mergeCell ref="A15:D15"/>
    <mergeCell ref="E15:AM15"/>
    <mergeCell ref="AP26:BS26"/>
    <mergeCell ref="AP27:BS27"/>
    <mergeCell ref="AP28:BS28"/>
    <mergeCell ref="AP19:BS19"/>
    <mergeCell ref="AP20:BS20"/>
    <mergeCell ref="AP21:BS21"/>
    <mergeCell ref="AP22:BS22"/>
    <mergeCell ref="AP25:BS25"/>
    <mergeCell ref="S7:Y7"/>
    <mergeCell ref="AF7:AM7"/>
    <mergeCell ref="AH20:AM20"/>
    <mergeCell ref="AH21:AM21"/>
    <mergeCell ref="AH22:AM22"/>
    <mergeCell ref="AA26:AM26"/>
    <mergeCell ref="AA25:AM25"/>
    <mergeCell ref="Y13:AA13"/>
    <mergeCell ref="AC13:AE13"/>
    <mergeCell ref="AG13:AI13"/>
    <mergeCell ref="A56:B56"/>
    <mergeCell ref="C56:P56"/>
    <mergeCell ref="Q56:AC56"/>
    <mergeCell ref="AD56:AK56"/>
    <mergeCell ref="AL56:AS56"/>
    <mergeCell ref="AT56:BF56"/>
    <mergeCell ref="BG56:BS56"/>
    <mergeCell ref="A57:B57"/>
    <mergeCell ref="C57:P57"/>
    <mergeCell ref="Q57:AC57"/>
    <mergeCell ref="AD57:AK57"/>
    <mergeCell ref="AL57:AS57"/>
    <mergeCell ref="AT57:BF57"/>
    <mergeCell ref="BG57:BS57"/>
    <mergeCell ref="A58:B58"/>
    <mergeCell ref="C58:P58"/>
    <mergeCell ref="Q58:AC58"/>
    <mergeCell ref="AD58:AK58"/>
    <mergeCell ref="AL58:AS58"/>
    <mergeCell ref="AT58:BF58"/>
    <mergeCell ref="BG58:BS58"/>
    <mergeCell ref="A59:B59"/>
    <mergeCell ref="C59:P59"/>
    <mergeCell ref="Q59:AC59"/>
    <mergeCell ref="AD59:AK59"/>
    <mergeCell ref="AL59:AS59"/>
    <mergeCell ref="AT59:BF59"/>
    <mergeCell ref="BG59:BS59"/>
    <mergeCell ref="A60:B60"/>
    <mergeCell ref="C60:P60"/>
    <mergeCell ref="Q60:AC60"/>
    <mergeCell ref="AD60:AK60"/>
    <mergeCell ref="AL60:AS60"/>
    <mergeCell ref="AT60:BF60"/>
    <mergeCell ref="BG60:BS60"/>
    <mergeCell ref="A61:B61"/>
    <mergeCell ref="C61:P61"/>
    <mergeCell ref="Q61:AC61"/>
    <mergeCell ref="AD61:AK61"/>
    <mergeCell ref="AL61:AS61"/>
    <mergeCell ref="AT61:BF61"/>
    <mergeCell ref="BG61:BS61"/>
    <mergeCell ref="A62:B62"/>
    <mergeCell ref="C62:P62"/>
    <mergeCell ref="Q62:AC62"/>
    <mergeCell ref="AD62:AK62"/>
    <mergeCell ref="AL62:AS62"/>
    <mergeCell ref="AT62:BF62"/>
    <mergeCell ref="BG62:BS62"/>
    <mergeCell ref="A63:B63"/>
    <mergeCell ref="C63:P63"/>
    <mergeCell ref="Q63:AC63"/>
    <mergeCell ref="AD63:AK63"/>
    <mergeCell ref="AL63:AS63"/>
    <mergeCell ref="AT63:BF63"/>
    <mergeCell ref="BG63:BS63"/>
    <mergeCell ref="A64:B64"/>
    <mergeCell ref="C64:P64"/>
    <mergeCell ref="Q64:AC64"/>
    <mergeCell ref="AD64:AK64"/>
    <mergeCell ref="AL64:AS64"/>
    <mergeCell ref="AT64:BF64"/>
    <mergeCell ref="BG64:BS64"/>
    <mergeCell ref="A65:B65"/>
    <mergeCell ref="C65:P65"/>
    <mergeCell ref="Q65:AC65"/>
    <mergeCell ref="AD65:AK65"/>
    <mergeCell ref="AL65:AS65"/>
    <mergeCell ref="AT65:BF65"/>
    <mergeCell ref="BG65:BS65"/>
    <mergeCell ref="A66:B66"/>
    <mergeCell ref="C66:P66"/>
    <mergeCell ref="Q66:AC66"/>
    <mergeCell ref="AD66:AK66"/>
    <mergeCell ref="AL66:AS66"/>
    <mergeCell ref="AT66:BF66"/>
    <mergeCell ref="BG66:BS66"/>
    <mergeCell ref="A69:B69"/>
    <mergeCell ref="C69:P69"/>
    <mergeCell ref="Q69:AC69"/>
    <mergeCell ref="AD69:AK69"/>
    <mergeCell ref="AL69:AS69"/>
    <mergeCell ref="AT69:BF69"/>
    <mergeCell ref="BG69:BS69"/>
    <mergeCell ref="A70:B70"/>
    <mergeCell ref="C70:P70"/>
    <mergeCell ref="Q70:AC70"/>
    <mergeCell ref="AD70:AK70"/>
    <mergeCell ref="AL70:AS70"/>
    <mergeCell ref="AT70:BF70"/>
    <mergeCell ref="BG70:BS70"/>
    <mergeCell ref="A71:B71"/>
    <mergeCell ref="C71:P71"/>
    <mergeCell ref="Q71:AC71"/>
    <mergeCell ref="AD71:AK71"/>
    <mergeCell ref="AL71:AS71"/>
    <mergeCell ref="AT71:BF71"/>
    <mergeCell ref="BG71:BS71"/>
    <mergeCell ref="A72:B72"/>
    <mergeCell ref="C72:P72"/>
    <mergeCell ref="Q72:AC72"/>
    <mergeCell ref="AD72:AK72"/>
    <mergeCell ref="AL72:AS72"/>
    <mergeCell ref="AT72:BF72"/>
    <mergeCell ref="BG72:BS72"/>
    <mergeCell ref="A73:B73"/>
    <mergeCell ref="C73:P73"/>
    <mergeCell ref="Q73:AC73"/>
    <mergeCell ref="AD73:AK73"/>
    <mergeCell ref="AL73:AS73"/>
    <mergeCell ref="AT73:BF73"/>
    <mergeCell ref="BG73:BS73"/>
    <mergeCell ref="A74:B74"/>
    <mergeCell ref="C74:P74"/>
    <mergeCell ref="Q74:AC74"/>
    <mergeCell ref="AD74:AK74"/>
    <mergeCell ref="AL74:AS74"/>
    <mergeCell ref="AT74:BF74"/>
    <mergeCell ref="BG74:BS74"/>
    <mergeCell ref="A75:B75"/>
    <mergeCell ref="C75:P75"/>
    <mergeCell ref="Q75:AC75"/>
    <mergeCell ref="AD75:AK75"/>
    <mergeCell ref="AL75:AS75"/>
    <mergeCell ref="AT75:BF75"/>
    <mergeCell ref="BG75:BS75"/>
    <mergeCell ref="A76:B76"/>
    <mergeCell ref="C76:P76"/>
    <mergeCell ref="Q76:AC76"/>
    <mergeCell ref="AD76:AK76"/>
    <mergeCell ref="AL76:AS76"/>
    <mergeCell ref="AT76:BF76"/>
    <mergeCell ref="BG76:BS76"/>
    <mergeCell ref="A77:B77"/>
    <mergeCell ref="C77:P77"/>
    <mergeCell ref="Q77:AC77"/>
    <mergeCell ref="AD77:AK77"/>
    <mergeCell ref="AL77:AS77"/>
    <mergeCell ref="AT77:BF77"/>
    <mergeCell ref="BG77:BS77"/>
    <mergeCell ref="A78:B78"/>
    <mergeCell ref="C78:P78"/>
    <mergeCell ref="Q78:AC78"/>
    <mergeCell ref="AD78:AK78"/>
    <mergeCell ref="AL78:AS78"/>
    <mergeCell ref="AT78:BF78"/>
    <mergeCell ref="BG78:BS78"/>
    <mergeCell ref="A79:B79"/>
    <mergeCell ref="C79:P79"/>
    <mergeCell ref="Q79:AC79"/>
    <mergeCell ref="AD79:AK79"/>
    <mergeCell ref="AL79:AS79"/>
    <mergeCell ref="AT79:BF79"/>
    <mergeCell ref="BG79:BS79"/>
    <mergeCell ref="A82:B82"/>
    <mergeCell ref="C82:P82"/>
    <mergeCell ref="Q82:AC82"/>
    <mergeCell ref="AD82:AK82"/>
    <mergeCell ref="AL82:AS82"/>
    <mergeCell ref="AT82:BF82"/>
    <mergeCell ref="BG82:BS82"/>
    <mergeCell ref="A83:B83"/>
    <mergeCell ref="C83:P83"/>
    <mergeCell ref="Q83:AC83"/>
    <mergeCell ref="AD83:AK83"/>
    <mergeCell ref="AL83:AS83"/>
    <mergeCell ref="AT83:BF83"/>
    <mergeCell ref="BG83:BS83"/>
    <mergeCell ref="A84:B84"/>
    <mergeCell ref="C84:P84"/>
    <mergeCell ref="Q84:AC84"/>
    <mergeCell ref="AD84:AK84"/>
    <mergeCell ref="AL84:AS84"/>
    <mergeCell ref="AT84:BF84"/>
    <mergeCell ref="BG84:BS84"/>
    <mergeCell ref="A85:B85"/>
    <mergeCell ref="C85:P85"/>
    <mergeCell ref="Q85:AC85"/>
    <mergeCell ref="AD85:AK85"/>
    <mergeCell ref="AL85:AS85"/>
    <mergeCell ref="AT85:BF85"/>
    <mergeCell ref="BG85:BS85"/>
    <mergeCell ref="A86:B86"/>
    <mergeCell ref="C86:P86"/>
    <mergeCell ref="Q86:AC86"/>
    <mergeCell ref="AD86:AK86"/>
    <mergeCell ref="AL86:AS86"/>
    <mergeCell ref="AT86:BF86"/>
    <mergeCell ref="BG86:BS86"/>
    <mergeCell ref="A87:B87"/>
    <mergeCell ref="C87:P87"/>
    <mergeCell ref="Q87:AC87"/>
    <mergeCell ref="AD87:AK87"/>
    <mergeCell ref="AL87:AS87"/>
    <mergeCell ref="AT87:BF87"/>
    <mergeCell ref="BG87:BS87"/>
    <mergeCell ref="A88:B88"/>
    <mergeCell ref="C88:P88"/>
    <mergeCell ref="Q88:AC88"/>
    <mergeCell ref="AD88:AK88"/>
    <mergeCell ref="AL88:AS88"/>
    <mergeCell ref="AT88:BF88"/>
    <mergeCell ref="BG88:BS88"/>
    <mergeCell ref="A89:B89"/>
    <mergeCell ref="C89:P89"/>
    <mergeCell ref="Q89:AC89"/>
    <mergeCell ref="AD89:AK89"/>
    <mergeCell ref="AL89:AS89"/>
    <mergeCell ref="AT89:BF89"/>
    <mergeCell ref="BG89:BS89"/>
    <mergeCell ref="A90:B90"/>
    <mergeCell ref="C90:P90"/>
    <mergeCell ref="Q90:AC90"/>
    <mergeCell ref="AD90:AK90"/>
    <mergeCell ref="AL90:AS90"/>
    <mergeCell ref="AT90:BF90"/>
    <mergeCell ref="BG90:BS90"/>
    <mergeCell ref="A91:B91"/>
    <mergeCell ref="C91:P91"/>
    <mergeCell ref="Q91:AC91"/>
    <mergeCell ref="AD91:AK91"/>
    <mergeCell ref="AL91:AS91"/>
    <mergeCell ref="AT91:BF91"/>
    <mergeCell ref="BG91:BS91"/>
    <mergeCell ref="A92:B92"/>
    <mergeCell ref="C92:P92"/>
    <mergeCell ref="Q92:AC92"/>
    <mergeCell ref="AD92:AK92"/>
    <mergeCell ref="AL92:AS92"/>
    <mergeCell ref="AT92:BF92"/>
    <mergeCell ref="BG92:BS92"/>
    <mergeCell ref="A95:B95"/>
    <mergeCell ref="C95:P95"/>
    <mergeCell ref="Q95:AC95"/>
    <mergeCell ref="AD95:AK95"/>
    <mergeCell ref="AL95:AS95"/>
    <mergeCell ref="AT95:BF95"/>
    <mergeCell ref="BG95:BS95"/>
    <mergeCell ref="A96:B96"/>
    <mergeCell ref="C96:P96"/>
    <mergeCell ref="Q96:AC96"/>
    <mergeCell ref="AD96:AK96"/>
    <mergeCell ref="AL96:AS96"/>
    <mergeCell ref="AT96:BF96"/>
    <mergeCell ref="BG96:BS96"/>
    <mergeCell ref="A97:B97"/>
    <mergeCell ref="C97:P97"/>
    <mergeCell ref="Q97:AC97"/>
    <mergeCell ref="AD97:AK97"/>
    <mergeCell ref="AL97:AS97"/>
    <mergeCell ref="AT97:BF97"/>
    <mergeCell ref="BG97:BS97"/>
    <mergeCell ref="A98:B98"/>
    <mergeCell ref="C98:P98"/>
    <mergeCell ref="Q98:AC98"/>
    <mergeCell ref="AD98:AK98"/>
    <mergeCell ref="AL98:AS98"/>
    <mergeCell ref="AT98:BF98"/>
    <mergeCell ref="BG98:BS98"/>
    <mergeCell ref="A99:B99"/>
    <mergeCell ref="C99:P99"/>
    <mergeCell ref="Q99:AC99"/>
    <mergeCell ref="AD99:AK99"/>
    <mergeCell ref="AL99:AS99"/>
    <mergeCell ref="AT99:BF99"/>
    <mergeCell ref="BG99:BS99"/>
    <mergeCell ref="A100:B100"/>
    <mergeCell ref="C100:P100"/>
    <mergeCell ref="Q100:AC100"/>
    <mergeCell ref="AD100:AK100"/>
    <mergeCell ref="AL100:AS100"/>
    <mergeCell ref="AT100:BF100"/>
    <mergeCell ref="BG100:BS100"/>
    <mergeCell ref="A101:B101"/>
    <mergeCell ref="C101:P101"/>
    <mergeCell ref="Q101:AC101"/>
    <mergeCell ref="AD101:AK101"/>
    <mergeCell ref="AL101:AS101"/>
    <mergeCell ref="AT101:BF101"/>
    <mergeCell ref="BG101:BS101"/>
    <mergeCell ref="A102:B102"/>
    <mergeCell ref="C102:P102"/>
    <mergeCell ref="Q102:AC102"/>
    <mergeCell ref="AD102:AK102"/>
    <mergeCell ref="AL102:AS102"/>
    <mergeCell ref="AT102:BF102"/>
    <mergeCell ref="BG102:BS102"/>
    <mergeCell ref="A103:B103"/>
    <mergeCell ref="C103:P103"/>
    <mergeCell ref="Q103:AC103"/>
    <mergeCell ref="AD103:AK103"/>
    <mergeCell ref="AL103:AS103"/>
    <mergeCell ref="AT103:BF103"/>
    <mergeCell ref="BG103:BS103"/>
    <mergeCell ref="A104:B104"/>
    <mergeCell ref="C104:P104"/>
    <mergeCell ref="Q104:AC104"/>
    <mergeCell ref="AD104:AK104"/>
    <mergeCell ref="AL104:AS104"/>
    <mergeCell ref="AT104:BF104"/>
    <mergeCell ref="BG104:BS104"/>
    <mergeCell ref="A105:B105"/>
    <mergeCell ref="C105:P105"/>
    <mergeCell ref="Q105:AC105"/>
    <mergeCell ref="AD105:AK105"/>
    <mergeCell ref="AL105:AS105"/>
    <mergeCell ref="AT105:BF105"/>
    <mergeCell ref="BG105:BS105"/>
    <mergeCell ref="A108:B108"/>
    <mergeCell ref="C108:P108"/>
    <mergeCell ref="Q108:AC108"/>
    <mergeCell ref="AD108:AK108"/>
    <mergeCell ref="AL108:AS108"/>
    <mergeCell ref="AT108:BF108"/>
    <mergeCell ref="BG108:BS108"/>
    <mergeCell ref="A109:B109"/>
    <mergeCell ref="C109:P109"/>
    <mergeCell ref="Q109:AC109"/>
    <mergeCell ref="AD109:AK109"/>
    <mergeCell ref="AL109:AS109"/>
    <mergeCell ref="AT109:BF109"/>
    <mergeCell ref="BG109:BS109"/>
    <mergeCell ref="A110:B110"/>
    <mergeCell ref="C110:P110"/>
    <mergeCell ref="Q110:AC110"/>
    <mergeCell ref="AD110:AK110"/>
    <mergeCell ref="AL110:AS110"/>
    <mergeCell ref="AT110:BF110"/>
    <mergeCell ref="BG110:BS110"/>
    <mergeCell ref="A111:B111"/>
    <mergeCell ref="C111:P111"/>
    <mergeCell ref="Q111:AC111"/>
    <mergeCell ref="AD111:AK111"/>
    <mergeCell ref="AL111:AS111"/>
    <mergeCell ref="AT111:BF111"/>
    <mergeCell ref="BG111:BS111"/>
    <mergeCell ref="A112:B112"/>
    <mergeCell ref="C112:P112"/>
    <mergeCell ref="Q112:AC112"/>
    <mergeCell ref="AD112:AK112"/>
    <mergeCell ref="AL112:AS112"/>
    <mergeCell ref="AT112:BF112"/>
    <mergeCell ref="BG112:BS112"/>
    <mergeCell ref="A113:B113"/>
    <mergeCell ref="C113:P113"/>
    <mergeCell ref="Q113:AC113"/>
    <mergeCell ref="AD113:AK113"/>
    <mergeCell ref="AL113:AS113"/>
    <mergeCell ref="AT113:BF113"/>
    <mergeCell ref="BG113:BS113"/>
    <mergeCell ref="Q114:AC114"/>
    <mergeCell ref="AD114:AK114"/>
    <mergeCell ref="AL114:AS114"/>
    <mergeCell ref="AT114:BF114"/>
    <mergeCell ref="BG114:BS114"/>
    <mergeCell ref="A115:B115"/>
    <mergeCell ref="C115:P115"/>
    <mergeCell ref="Q115:AC115"/>
    <mergeCell ref="AD115:AK115"/>
    <mergeCell ref="AL115:AS115"/>
    <mergeCell ref="AT115:BF115"/>
    <mergeCell ref="BG115:BS115"/>
    <mergeCell ref="T39:X39"/>
    <mergeCell ref="A118:B118"/>
    <mergeCell ref="C118:P118"/>
    <mergeCell ref="Q118:AC118"/>
    <mergeCell ref="AD118:AK118"/>
    <mergeCell ref="AL118:AS118"/>
    <mergeCell ref="AT118:BF118"/>
    <mergeCell ref="BG118:BS118"/>
    <mergeCell ref="A116:B116"/>
    <mergeCell ref="C116:P116"/>
    <mergeCell ref="Q116:AC116"/>
    <mergeCell ref="AD116:AK116"/>
    <mergeCell ref="AL116:AS116"/>
    <mergeCell ref="AT116:BF116"/>
    <mergeCell ref="BG116:BS116"/>
    <mergeCell ref="A117:B117"/>
    <mergeCell ref="C117:P117"/>
    <mergeCell ref="Q117:AC117"/>
    <mergeCell ref="AD117:AK117"/>
    <mergeCell ref="AL117:AS117"/>
    <mergeCell ref="AT117:BF117"/>
    <mergeCell ref="BG117:BS117"/>
    <mergeCell ref="A114:B114"/>
    <mergeCell ref="C114:P114"/>
  </mergeCells>
  <phoneticPr fontId="1"/>
  <conditionalFormatting sqref="A20:E20">
    <cfRule type="expression" dxfId="88" priority="10">
      <formula>$BU$18=TRUE</formula>
    </cfRule>
    <cfRule type="expression" dxfId="87" priority="101">
      <formula>$BV$20=TRUE</formula>
    </cfRule>
  </conditionalFormatting>
  <conditionalFormatting sqref="F20:H20">
    <cfRule type="expression" dxfId="86" priority="98">
      <formula>$BW$20=TRUE</formula>
    </cfRule>
  </conditionalFormatting>
  <conditionalFormatting sqref="I20:K20">
    <cfRule type="expression" dxfId="85" priority="97">
      <formula>$BX$20=TRUE</formula>
    </cfRule>
  </conditionalFormatting>
  <conditionalFormatting sqref="L20:N20">
    <cfRule type="expression" dxfId="84" priority="96">
      <formula>$BY$20=TRUE</formula>
    </cfRule>
  </conditionalFormatting>
  <conditionalFormatting sqref="O20:Q20">
    <cfRule type="expression" dxfId="83" priority="95">
      <formula>$BZ$20=TRUE</formula>
    </cfRule>
  </conditionalFormatting>
  <conditionalFormatting sqref="R20:T20">
    <cfRule type="expression" dxfId="82" priority="94">
      <formula>$CA$20=TRUE</formula>
    </cfRule>
  </conditionalFormatting>
  <conditionalFormatting sqref="U20:W20">
    <cfRule type="expression" dxfId="81" priority="93">
      <formula>$CB$20=TRUE</formula>
    </cfRule>
  </conditionalFormatting>
  <conditionalFormatting sqref="F21:H21">
    <cfRule type="expression" dxfId="80" priority="85">
      <formula>$BW$21=TRUE</formula>
    </cfRule>
    <cfRule type="expression" dxfId="79" priority="92">
      <formula>$BW$21=TRUE</formula>
    </cfRule>
  </conditionalFormatting>
  <conditionalFormatting sqref="I21:K21">
    <cfRule type="expression" dxfId="78" priority="84">
      <formula>$BX$21=TRUE</formula>
    </cfRule>
  </conditionalFormatting>
  <conditionalFormatting sqref="L21:N21">
    <cfRule type="expression" dxfId="77" priority="90">
      <formula>$BY$21=TRUE</formula>
    </cfRule>
  </conditionalFormatting>
  <conditionalFormatting sqref="O21:Q21">
    <cfRule type="expression" dxfId="76" priority="82">
      <formula>$BZ$21=TRUE</formula>
    </cfRule>
  </conditionalFormatting>
  <conditionalFormatting sqref="R21:T21">
    <cfRule type="expression" dxfId="75" priority="88">
      <formula>$CA$21=TRUE</formula>
    </cfRule>
  </conditionalFormatting>
  <conditionalFormatting sqref="U21:W21">
    <cfRule type="expression" dxfId="74" priority="80">
      <formula>$CB$21</formula>
    </cfRule>
    <cfRule type="expression" dxfId="73" priority="87" stopIfTrue="1">
      <formula>$CB$21=TRUE</formula>
    </cfRule>
  </conditionalFormatting>
  <conditionalFormatting sqref="X21:Z21">
    <cfRule type="expression" dxfId="72" priority="3">
      <formula>$BU$18=TRUE</formula>
    </cfRule>
    <cfRule type="expression" dxfId="71" priority="79">
      <formula>$CC$21=TRUE</formula>
    </cfRule>
    <cfRule type="expression" dxfId="70" priority="86" stopIfTrue="1">
      <formula>$CC$21=TRUE</formula>
    </cfRule>
  </conditionalFormatting>
  <conditionalFormatting sqref="F22:H22">
    <cfRule type="expression" dxfId="69" priority="78">
      <formula>$BW$22=TRUE</formula>
    </cfRule>
  </conditionalFormatting>
  <conditionalFormatting sqref="I22:K22">
    <cfRule type="expression" dxfId="68" priority="77">
      <formula>$BX$22=TRUE</formula>
    </cfRule>
  </conditionalFormatting>
  <conditionalFormatting sqref="L22:N22">
    <cfRule type="expression" dxfId="67" priority="76">
      <formula>$BY$22=TRUE</formula>
    </cfRule>
  </conditionalFormatting>
  <conditionalFormatting sqref="O22:Q22">
    <cfRule type="expression" dxfId="66" priority="75">
      <formula>$BZ$22=TRUE</formula>
    </cfRule>
  </conditionalFormatting>
  <conditionalFormatting sqref="A21:E21">
    <cfRule type="expression" dxfId="65" priority="9">
      <formula>$BU$18=TRUE</formula>
    </cfRule>
    <cfRule type="expression" dxfId="64" priority="74">
      <formula>$BV$21=TRUE</formula>
    </cfRule>
  </conditionalFormatting>
  <conditionalFormatting sqref="A22:E22">
    <cfRule type="expression" dxfId="63" priority="8">
      <formula>$BU$18=TRUE</formula>
    </cfRule>
    <cfRule type="expression" dxfId="62" priority="73">
      <formula>$BV$22=TRUE</formula>
    </cfRule>
  </conditionalFormatting>
  <conditionalFormatting sqref="A23:E23">
    <cfRule type="expression" dxfId="61" priority="72">
      <formula>$BV$23=TRUE</formula>
    </cfRule>
  </conditionalFormatting>
  <conditionalFormatting sqref="A24:E24">
    <cfRule type="expression" dxfId="60" priority="71">
      <formula>$BV$24=TRUE</formula>
    </cfRule>
  </conditionalFormatting>
  <conditionalFormatting sqref="A25:E25">
    <cfRule type="expression" dxfId="59" priority="70">
      <formula>$BV$25=TRUE</formula>
    </cfRule>
  </conditionalFormatting>
  <conditionalFormatting sqref="A26:E26">
    <cfRule type="expression" dxfId="58" priority="69">
      <formula>$BV$26=TRUE</formula>
    </cfRule>
  </conditionalFormatting>
  <conditionalFormatting sqref="A27:E27">
    <cfRule type="expression" dxfId="57" priority="68">
      <formula>$BV$27=TRUE</formula>
    </cfRule>
  </conditionalFormatting>
  <conditionalFormatting sqref="A28:E28">
    <cfRule type="expression" dxfId="56" priority="67">
      <formula>$BV$28=TRUE</formula>
    </cfRule>
  </conditionalFormatting>
  <conditionalFormatting sqref="F23:H23">
    <cfRule type="expression" dxfId="55" priority="66">
      <formula>$BW$23=TRUE</formula>
    </cfRule>
  </conditionalFormatting>
  <conditionalFormatting sqref="I23:K23">
    <cfRule type="expression" dxfId="54" priority="65">
      <formula>$BX$23=TRUE</formula>
    </cfRule>
  </conditionalFormatting>
  <conditionalFormatting sqref="L23:N23">
    <cfRule type="expression" dxfId="53" priority="64">
      <formula>$BY$23=TRUE</formula>
    </cfRule>
  </conditionalFormatting>
  <conditionalFormatting sqref="O23:Q23">
    <cfRule type="expression" dxfId="52" priority="63">
      <formula>$BZ$23=TRUE</formula>
    </cfRule>
  </conditionalFormatting>
  <conditionalFormatting sqref="R23:T23">
    <cfRule type="expression" dxfId="51" priority="62">
      <formula>$CA$23=TRUE</formula>
    </cfRule>
  </conditionalFormatting>
  <conditionalFormatting sqref="F24:H24">
    <cfRule type="expression" dxfId="50" priority="61">
      <formula>$BW$24=TRUE</formula>
    </cfRule>
  </conditionalFormatting>
  <conditionalFormatting sqref="I24:K24">
    <cfRule type="expression" dxfId="49" priority="60">
      <formula>$BX$24=TRUE</formula>
    </cfRule>
  </conditionalFormatting>
  <conditionalFormatting sqref="O24">
    <cfRule type="expression" dxfId="48" priority="59">
      <formula>$BZ$24=TRUE</formula>
    </cfRule>
  </conditionalFormatting>
  <conditionalFormatting sqref="R24:T24">
    <cfRule type="expression" dxfId="47" priority="58">
      <formula>$CA$24=TRUE</formula>
    </cfRule>
  </conditionalFormatting>
  <conditionalFormatting sqref="U24:W24">
    <cfRule type="expression" dxfId="46" priority="57">
      <formula>$CB$24=TRUE</formula>
    </cfRule>
  </conditionalFormatting>
  <conditionalFormatting sqref="X24:Z24">
    <cfRule type="expression" dxfId="45" priority="56">
      <formula>$CC$24=TRUE</formula>
    </cfRule>
  </conditionalFormatting>
  <conditionalFormatting sqref="F25:H25">
    <cfRule type="expression" dxfId="44" priority="55">
      <formula>$BW$25=TRUE</formula>
    </cfRule>
  </conditionalFormatting>
  <conditionalFormatting sqref="I25:K25">
    <cfRule type="expression" dxfId="43" priority="54">
      <formula>$BX$25=TRUE</formula>
    </cfRule>
  </conditionalFormatting>
  <conditionalFormatting sqref="L25:N25">
    <cfRule type="expression" dxfId="42" priority="53">
      <formula>$BY$25=TRUE</formula>
    </cfRule>
  </conditionalFormatting>
  <conditionalFormatting sqref="O25:Q25">
    <cfRule type="expression" dxfId="41" priority="52">
      <formula>$BZ$25=TRUE</formula>
    </cfRule>
  </conditionalFormatting>
  <conditionalFormatting sqref="R25:T25">
    <cfRule type="expression" dxfId="40" priority="51">
      <formula>$CA$25=TRUE</formula>
    </cfRule>
  </conditionalFormatting>
  <conditionalFormatting sqref="F26:H26">
    <cfRule type="expression" dxfId="39" priority="50">
      <formula>$BW$26=TRUE</formula>
    </cfRule>
  </conditionalFormatting>
  <conditionalFormatting sqref="I26:K26">
    <cfRule type="expression" dxfId="38" priority="49">
      <formula>$BX$26=TRUE</formula>
    </cfRule>
  </conditionalFormatting>
  <conditionalFormatting sqref="L26:N26">
    <cfRule type="expression" dxfId="37" priority="48">
      <formula>$BY$26=TRUE</formula>
    </cfRule>
  </conditionalFormatting>
  <conditionalFormatting sqref="O26:Q26">
    <cfRule type="expression" dxfId="36" priority="47">
      <formula>$BZ$26=TRUE</formula>
    </cfRule>
  </conditionalFormatting>
  <conditionalFormatting sqref="F27:H27">
    <cfRule type="expression" dxfId="35" priority="46">
      <formula>$BW$27=TRUE</formula>
    </cfRule>
  </conditionalFormatting>
  <conditionalFormatting sqref="I27:K27">
    <cfRule type="expression" dxfId="34" priority="45">
      <formula>$BX$27=TRUE</formula>
    </cfRule>
  </conditionalFormatting>
  <conditionalFormatting sqref="L27:N27">
    <cfRule type="expression" dxfId="33" priority="44">
      <formula>$BY$27=TRUE</formula>
    </cfRule>
  </conditionalFormatting>
  <conditionalFormatting sqref="O27:Q27">
    <cfRule type="expression" dxfId="32" priority="43">
      <formula>$BZ$27=TRUE</formula>
    </cfRule>
  </conditionalFormatting>
  <conditionalFormatting sqref="R27:T27">
    <cfRule type="expression" dxfId="31" priority="42">
      <formula>$CA$27=TRUE</formula>
    </cfRule>
  </conditionalFormatting>
  <conditionalFormatting sqref="U27:W27">
    <cfRule type="expression" dxfId="30" priority="41">
      <formula>$CB$27=TRUE</formula>
    </cfRule>
  </conditionalFormatting>
  <conditionalFormatting sqref="X27:Z27">
    <cfRule type="expression" dxfId="29" priority="40">
      <formula>$CC$27=TRUE</formula>
    </cfRule>
  </conditionalFormatting>
  <conditionalFormatting sqref="F28:H28">
    <cfRule type="expression" dxfId="28" priority="39">
      <formula>$BW$28=TRUE</formula>
    </cfRule>
  </conditionalFormatting>
  <conditionalFormatting sqref="L24:N24">
    <cfRule type="expression" dxfId="27" priority="38">
      <formula>$BY$24=TRUE</formula>
    </cfRule>
  </conditionalFormatting>
  <conditionalFormatting sqref="AA19:AG19">
    <cfRule type="expression" dxfId="26" priority="36">
      <formula>$CD$19=TRUE</formula>
    </cfRule>
  </conditionalFormatting>
  <conditionalFormatting sqref="AA20:AG20">
    <cfRule type="expression" dxfId="25" priority="35">
      <formula>$CD$20=TRUE</formula>
    </cfRule>
  </conditionalFormatting>
  <conditionalFormatting sqref="AA21:AG21">
    <cfRule type="expression" dxfId="24" priority="34">
      <formula>$CD$21=TRUE</formula>
    </cfRule>
  </conditionalFormatting>
  <conditionalFormatting sqref="AA22:AG22">
    <cfRule type="expression" dxfId="23" priority="33">
      <formula>$CD$22=TRUE</formula>
    </cfRule>
  </conditionalFormatting>
  <conditionalFormatting sqref="AH19:AM19">
    <cfRule type="expression" dxfId="22" priority="32">
      <formula>$CE$19=TRUE</formula>
    </cfRule>
  </conditionalFormatting>
  <conditionalFormatting sqref="AH20:AM20">
    <cfRule type="expression" dxfId="21" priority="31">
      <formula>$CE$20=TRUE</formula>
    </cfRule>
  </conditionalFormatting>
  <conditionalFormatting sqref="AH21:AM21">
    <cfRule type="expression" dxfId="20" priority="30">
      <formula>$CE$21=TRUE</formula>
    </cfRule>
  </conditionalFormatting>
  <conditionalFormatting sqref="AH22:AM22">
    <cfRule type="expression" dxfId="19" priority="29">
      <formula>$CE$22=TRUE</formula>
    </cfRule>
  </conditionalFormatting>
  <conditionalFormatting sqref="F6:L6">
    <cfRule type="expression" dxfId="18" priority="28">
      <formula>$BU$6=TRUE</formula>
    </cfRule>
  </conditionalFormatting>
  <conditionalFormatting sqref="F7:L7">
    <cfRule type="expression" dxfId="17" priority="27">
      <formula>$BU$7=TRUE</formula>
    </cfRule>
  </conditionalFormatting>
  <conditionalFormatting sqref="F8:L8">
    <cfRule type="expression" dxfId="16" priority="26">
      <formula>$BU$8=TRUE</formula>
    </cfRule>
  </conditionalFormatting>
  <conditionalFormatting sqref="S6:Y6">
    <cfRule type="expression" dxfId="15" priority="25">
      <formula>$BV$6=TRUE</formula>
    </cfRule>
  </conditionalFormatting>
  <conditionalFormatting sqref="S7:Y7">
    <cfRule type="expression" dxfId="14" priority="24">
      <formula>$BV$7=TRUE</formula>
    </cfRule>
  </conditionalFormatting>
  <conditionalFormatting sqref="S8:Y8">
    <cfRule type="expression" dxfId="13" priority="23">
      <formula>$BV$8=TRUE</formula>
    </cfRule>
  </conditionalFormatting>
  <conditionalFormatting sqref="AF6:AM6">
    <cfRule type="expression" dxfId="12" priority="22">
      <formula>$BW$6=TRUE</formula>
    </cfRule>
  </conditionalFormatting>
  <conditionalFormatting sqref="AF7:AM7">
    <cfRule type="expression" dxfId="11" priority="21">
      <formula>$BW$7=TRUE</formula>
    </cfRule>
  </conditionalFormatting>
  <conditionalFormatting sqref="AF8:AM8">
    <cfRule type="expression" dxfId="10" priority="20">
      <formula>$BW$8</formula>
    </cfRule>
  </conditionalFormatting>
  <conditionalFormatting sqref="P27:U27">
    <cfRule type="expression" priority="19">
      <formula>$BW$24=TRUE</formula>
    </cfRule>
  </conditionalFormatting>
  <conditionalFormatting sqref="E13:G13">
    <cfRule type="expression" dxfId="9" priority="15">
      <formula>"-"</formula>
    </cfRule>
  </conditionalFormatting>
  <conditionalFormatting sqref="F19:H19">
    <cfRule type="expression" dxfId="8" priority="13">
      <formula>$BW$19=TRUE</formula>
    </cfRule>
  </conditionalFormatting>
  <conditionalFormatting sqref="A19:E19">
    <cfRule type="expression" dxfId="7" priority="11">
      <formula>$BU$18=TRUE</formula>
    </cfRule>
    <cfRule type="expression" dxfId="6" priority="12">
      <formula>$BV$19=TRUE</formula>
    </cfRule>
  </conditionalFormatting>
  <conditionalFormatting sqref="A23:E28">
    <cfRule type="expression" dxfId="5" priority="7">
      <formula>$BU$18=TRUE</formula>
    </cfRule>
  </conditionalFormatting>
  <conditionalFormatting sqref="F19:H28">
    <cfRule type="expression" dxfId="4" priority="6">
      <formula>$BU$18=TRUE</formula>
    </cfRule>
  </conditionalFormatting>
  <conditionalFormatting sqref="I20:Q27">
    <cfRule type="expression" dxfId="3" priority="5">
      <formula>$BU$18=TRUE</formula>
    </cfRule>
  </conditionalFormatting>
  <conditionalFormatting sqref="R20:W21">
    <cfRule type="expression" dxfId="2" priority="4">
      <formula>$BU$18=TRUE</formula>
    </cfRule>
  </conditionalFormatting>
  <conditionalFormatting sqref="R24:Z24 R23:T23 R25:T25 R27:Z27">
    <cfRule type="expression" dxfId="1" priority="2">
      <formula>$BU$18=TRUE</formula>
    </cfRule>
  </conditionalFormatting>
  <conditionalFormatting sqref="BN33:BS37">
    <cfRule type="expression" dxfId="0" priority="1">
      <formula>OR($BN33="『ＺＥＢ』",$BN33="Nearly ＺＥＢ",$BN33="ＺＥＢ Ready")</formula>
    </cfRule>
  </conditionalFormatting>
  <printOptions horizontalCentered="1" verticalCentered="1"/>
  <pageMargins left="0" right="0" top="0" bottom="0" header="0" footer="0"/>
  <pageSetup paperSize="9" orientation="landscape" r:id="rId1"/>
  <colBreaks count="1" manualBreakCount="1">
    <brk id="71" max="37"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W41"/>
  <sheetViews>
    <sheetView showGridLines="0" showZeros="0" view="pageBreakPreview" zoomScale="85" zoomScaleNormal="75" zoomScaleSheetLayoutView="85" workbookViewId="0">
      <selection activeCell="B9" sqref="B9:J9"/>
    </sheetView>
  </sheetViews>
  <sheetFormatPr defaultColWidth="3" defaultRowHeight="18" customHeight="1"/>
  <cols>
    <col min="1" max="3" width="3" style="13" customWidth="1"/>
    <col min="4" max="5" width="3" style="14" customWidth="1"/>
    <col min="6" max="7" width="3" style="15" customWidth="1"/>
    <col min="8" max="43" width="3" style="13" customWidth="1"/>
    <col min="44" max="100" width="3" style="13"/>
    <col min="101" max="255" width="3" style="1"/>
    <col min="256" max="298" width="3" style="1" customWidth="1"/>
    <col min="299" max="511" width="3" style="1"/>
    <col min="512" max="554" width="3" style="1" customWidth="1"/>
    <col min="555" max="767" width="3" style="1"/>
    <col min="768" max="810" width="3" style="1" customWidth="1"/>
    <col min="811" max="1023" width="3" style="1"/>
    <col min="1024" max="1066" width="3" style="1" customWidth="1"/>
    <col min="1067" max="1279" width="3" style="1"/>
    <col min="1280" max="1322" width="3" style="1" customWidth="1"/>
    <col min="1323" max="1535" width="3" style="1"/>
    <col min="1536" max="1578" width="3" style="1" customWidth="1"/>
    <col min="1579" max="1791" width="3" style="1"/>
    <col min="1792" max="1834" width="3" style="1" customWidth="1"/>
    <col min="1835" max="2047" width="3" style="1"/>
    <col min="2048" max="2090" width="3" style="1" customWidth="1"/>
    <col min="2091" max="2303" width="3" style="1"/>
    <col min="2304" max="2346" width="3" style="1" customWidth="1"/>
    <col min="2347" max="2559" width="3" style="1"/>
    <col min="2560" max="2602" width="3" style="1" customWidth="1"/>
    <col min="2603" max="2815" width="3" style="1"/>
    <col min="2816" max="2858" width="3" style="1" customWidth="1"/>
    <col min="2859" max="3071" width="3" style="1"/>
    <col min="3072" max="3114" width="3" style="1" customWidth="1"/>
    <col min="3115" max="3327" width="3" style="1"/>
    <col min="3328" max="3370" width="3" style="1" customWidth="1"/>
    <col min="3371" max="3583" width="3" style="1"/>
    <col min="3584" max="3626" width="3" style="1" customWidth="1"/>
    <col min="3627" max="3839" width="3" style="1"/>
    <col min="3840" max="3882" width="3" style="1" customWidth="1"/>
    <col min="3883" max="4095" width="3" style="1"/>
    <col min="4096" max="4138" width="3" style="1" customWidth="1"/>
    <col min="4139" max="4351" width="3" style="1"/>
    <col min="4352" max="4394" width="3" style="1" customWidth="1"/>
    <col min="4395" max="4607" width="3" style="1"/>
    <col min="4608" max="4650" width="3" style="1" customWidth="1"/>
    <col min="4651" max="4863" width="3" style="1"/>
    <col min="4864" max="4906" width="3" style="1" customWidth="1"/>
    <col min="4907" max="5119" width="3" style="1"/>
    <col min="5120" max="5162" width="3" style="1" customWidth="1"/>
    <col min="5163" max="5375" width="3" style="1"/>
    <col min="5376" max="5418" width="3" style="1" customWidth="1"/>
    <col min="5419" max="5631" width="3" style="1"/>
    <col min="5632" max="5674" width="3" style="1" customWidth="1"/>
    <col min="5675" max="5887" width="3" style="1"/>
    <col min="5888" max="5930" width="3" style="1" customWidth="1"/>
    <col min="5931" max="6143" width="3" style="1"/>
    <col min="6144" max="6186" width="3" style="1" customWidth="1"/>
    <col min="6187" max="6399" width="3" style="1"/>
    <col min="6400" max="6442" width="3" style="1" customWidth="1"/>
    <col min="6443" max="6655" width="3" style="1"/>
    <col min="6656" max="6698" width="3" style="1" customWidth="1"/>
    <col min="6699" max="6911" width="3" style="1"/>
    <col min="6912" max="6954" width="3" style="1" customWidth="1"/>
    <col min="6955" max="7167" width="3" style="1"/>
    <col min="7168" max="7210" width="3" style="1" customWidth="1"/>
    <col min="7211" max="7423" width="3" style="1"/>
    <col min="7424" max="7466" width="3" style="1" customWidth="1"/>
    <col min="7467" max="7679" width="3" style="1"/>
    <col min="7680" max="7722" width="3" style="1" customWidth="1"/>
    <col min="7723" max="7935" width="3" style="1"/>
    <col min="7936" max="7978" width="3" style="1" customWidth="1"/>
    <col min="7979" max="8191" width="3" style="1"/>
    <col min="8192" max="8234" width="3" style="1" customWidth="1"/>
    <col min="8235" max="8447" width="3" style="1"/>
    <col min="8448" max="8490" width="3" style="1" customWidth="1"/>
    <col min="8491" max="8703" width="3" style="1"/>
    <col min="8704" max="8746" width="3" style="1" customWidth="1"/>
    <col min="8747" max="8959" width="3" style="1"/>
    <col min="8960" max="9002" width="3" style="1" customWidth="1"/>
    <col min="9003" max="9215" width="3" style="1"/>
    <col min="9216" max="9258" width="3" style="1" customWidth="1"/>
    <col min="9259" max="9471" width="3" style="1"/>
    <col min="9472" max="9514" width="3" style="1" customWidth="1"/>
    <col min="9515" max="9727" width="3" style="1"/>
    <col min="9728" max="9770" width="3" style="1" customWidth="1"/>
    <col min="9771" max="9983" width="3" style="1"/>
    <col min="9984" max="10026" width="3" style="1" customWidth="1"/>
    <col min="10027" max="10239" width="3" style="1"/>
    <col min="10240" max="10282" width="3" style="1" customWidth="1"/>
    <col min="10283" max="10495" width="3" style="1"/>
    <col min="10496" max="10538" width="3" style="1" customWidth="1"/>
    <col min="10539" max="10751" width="3" style="1"/>
    <col min="10752" max="10794" width="3" style="1" customWidth="1"/>
    <col min="10795" max="11007" width="3" style="1"/>
    <col min="11008" max="11050" width="3" style="1" customWidth="1"/>
    <col min="11051" max="11263" width="3" style="1"/>
    <col min="11264" max="11306" width="3" style="1" customWidth="1"/>
    <col min="11307" max="11519" width="3" style="1"/>
    <col min="11520" max="11562" width="3" style="1" customWidth="1"/>
    <col min="11563" max="11775" width="3" style="1"/>
    <col min="11776" max="11818" width="3" style="1" customWidth="1"/>
    <col min="11819" max="12031" width="3" style="1"/>
    <col min="12032" max="12074" width="3" style="1" customWidth="1"/>
    <col min="12075" max="12287" width="3" style="1"/>
    <col min="12288" max="12330" width="3" style="1" customWidth="1"/>
    <col min="12331" max="12543" width="3" style="1"/>
    <col min="12544" max="12586" width="3" style="1" customWidth="1"/>
    <col min="12587" max="12799" width="3" style="1"/>
    <col min="12800" max="12842" width="3" style="1" customWidth="1"/>
    <col min="12843" max="13055" width="3" style="1"/>
    <col min="13056" max="13098" width="3" style="1" customWidth="1"/>
    <col min="13099" max="13311" width="3" style="1"/>
    <col min="13312" max="13354" width="3" style="1" customWidth="1"/>
    <col min="13355" max="13567" width="3" style="1"/>
    <col min="13568" max="13610" width="3" style="1" customWidth="1"/>
    <col min="13611" max="13823" width="3" style="1"/>
    <col min="13824" max="13866" width="3" style="1" customWidth="1"/>
    <col min="13867" max="14079" width="3" style="1"/>
    <col min="14080" max="14122" width="3" style="1" customWidth="1"/>
    <col min="14123" max="14335" width="3" style="1"/>
    <col min="14336" max="14378" width="3" style="1" customWidth="1"/>
    <col min="14379" max="14591" width="3" style="1"/>
    <col min="14592" max="14634" width="3" style="1" customWidth="1"/>
    <col min="14635" max="14847" width="3" style="1"/>
    <col min="14848" max="14890" width="3" style="1" customWidth="1"/>
    <col min="14891" max="15103" width="3" style="1"/>
    <col min="15104" max="15146" width="3" style="1" customWidth="1"/>
    <col min="15147" max="15359" width="3" style="1"/>
    <col min="15360" max="15402" width="3" style="1" customWidth="1"/>
    <col min="15403" max="15615" width="3" style="1"/>
    <col min="15616" max="15658" width="3" style="1" customWidth="1"/>
    <col min="15659" max="15871" width="3" style="1"/>
    <col min="15872" max="15914" width="3" style="1" customWidth="1"/>
    <col min="15915" max="16127" width="3" style="1"/>
    <col min="16128" max="16170" width="3" style="1" customWidth="1"/>
    <col min="16171" max="16384" width="3" style="1"/>
  </cols>
  <sheetData>
    <row r="1" spans="1:101" s="11" customFormat="1" ht="30" customHeight="1">
      <c r="A1" s="12" t="s">
        <v>34</v>
      </c>
      <c r="B1" s="16"/>
      <c r="C1" s="16"/>
      <c r="D1" s="17"/>
      <c r="E1" s="17"/>
      <c r="F1" s="18"/>
      <c r="G1" s="18"/>
      <c r="H1" s="16"/>
      <c r="I1" s="19"/>
      <c r="J1" s="12"/>
      <c r="K1" s="12"/>
      <c r="L1" s="12"/>
      <c r="M1" s="12"/>
      <c r="N1" s="12"/>
      <c r="O1" s="12"/>
      <c r="P1" s="12"/>
      <c r="Q1" s="12"/>
      <c r="R1" s="12"/>
      <c r="S1" s="12"/>
      <c r="T1" s="12"/>
      <c r="U1" s="12"/>
      <c r="V1" s="12"/>
      <c r="W1" s="12"/>
      <c r="X1" s="12"/>
      <c r="Y1" s="12"/>
      <c r="Z1" s="12"/>
      <c r="AA1" s="12"/>
      <c r="AB1" s="12"/>
      <c r="AC1" s="12"/>
      <c r="AD1" s="925"/>
      <c r="AE1" s="925"/>
      <c r="AF1" s="925"/>
      <c r="AG1" s="925"/>
      <c r="AH1" s="925"/>
      <c r="AI1" s="925"/>
      <c r="AJ1" s="925"/>
      <c r="AK1" s="925"/>
      <c r="AL1" s="925"/>
      <c r="AM1" s="925"/>
      <c r="AN1" s="925"/>
      <c r="AO1" s="925"/>
      <c r="AP1" s="925"/>
      <c r="AQ1" s="925"/>
      <c r="AR1" s="12"/>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row>
    <row r="2" spans="1:101" s="11" customFormat="1" ht="30" customHeight="1">
      <c r="A2" s="12"/>
      <c r="B2" s="12"/>
      <c r="C2" s="12"/>
      <c r="D2" s="30"/>
      <c r="E2" s="30"/>
      <c r="F2" s="21"/>
      <c r="G2" s="21"/>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row>
    <row r="3" spans="1:101" s="11" customFormat="1" ht="30" customHeight="1">
      <c r="A3" s="20"/>
      <c r="B3" s="20"/>
      <c r="C3" s="20"/>
      <c r="D3" s="22"/>
      <c r="E3" s="22"/>
      <c r="F3" s="23"/>
      <c r="G3" s="23"/>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4"/>
      <c r="AK3" s="25"/>
      <c r="AL3" s="25"/>
      <c r="AM3" s="25"/>
      <c r="AN3" s="25"/>
      <c r="AO3" s="25"/>
      <c r="AP3" s="24"/>
      <c r="AQ3" s="24"/>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row>
    <row r="4" spans="1:101" s="11" customFormat="1" ht="30"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row>
    <row r="5" spans="1:101" s="11" customFormat="1" ht="30" customHeight="1">
      <c r="A5" s="926" t="s">
        <v>36</v>
      </c>
      <c r="B5" s="926"/>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c r="AE5" s="926"/>
      <c r="AF5" s="926"/>
      <c r="AG5" s="926"/>
      <c r="AH5" s="926"/>
      <c r="AI5" s="926"/>
      <c r="AJ5" s="926"/>
      <c r="AK5" s="926"/>
      <c r="AL5" s="926"/>
      <c r="AM5" s="926"/>
      <c r="AN5" s="926"/>
      <c r="AO5" s="926"/>
      <c r="AP5" s="926"/>
      <c r="AQ5" s="926"/>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row>
    <row r="6" spans="1:101" s="11" customFormat="1" ht="30" customHeight="1">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row>
    <row r="7" spans="1:101" s="11" customFormat="1" ht="30" customHeight="1">
      <c r="A7" s="28"/>
      <c r="B7" s="927" t="s">
        <v>39</v>
      </c>
      <c r="C7" s="927"/>
      <c r="D7" s="927"/>
      <c r="E7" s="927"/>
      <c r="F7" s="927"/>
      <c r="G7" s="927"/>
      <c r="H7" s="927"/>
      <c r="I7" s="927"/>
      <c r="J7" s="927"/>
      <c r="K7" s="927" t="s">
        <v>40</v>
      </c>
      <c r="L7" s="928"/>
      <c r="M7" s="928"/>
      <c r="N7" s="928"/>
      <c r="O7" s="928"/>
      <c r="P7" s="928"/>
      <c r="Q7" s="928"/>
      <c r="R7" s="928" t="s">
        <v>41</v>
      </c>
      <c r="S7" s="928"/>
      <c r="T7" s="928"/>
      <c r="U7" s="928"/>
      <c r="V7" s="928"/>
      <c r="W7" s="928"/>
      <c r="X7" s="928"/>
      <c r="Y7" s="928"/>
      <c r="Z7" s="928" t="s">
        <v>557</v>
      </c>
      <c r="AA7" s="928"/>
      <c r="AB7" s="927" t="s">
        <v>558</v>
      </c>
      <c r="AC7" s="928"/>
      <c r="AD7" s="928"/>
      <c r="AE7" s="928"/>
      <c r="AF7" s="928"/>
      <c r="AG7" s="928"/>
      <c r="AH7" s="928"/>
      <c r="AI7" s="928"/>
      <c r="AJ7" s="928"/>
      <c r="AK7" s="928"/>
      <c r="AL7" s="927" t="s">
        <v>556</v>
      </c>
      <c r="AM7" s="928"/>
      <c r="AN7" s="928"/>
      <c r="AO7" s="928"/>
      <c r="AP7" s="928"/>
      <c r="AQ7" s="928"/>
      <c r="AR7" s="27"/>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row>
    <row r="8" spans="1:101" s="11" customFormat="1" ht="30" customHeight="1">
      <c r="A8" s="29"/>
      <c r="B8" s="927"/>
      <c r="C8" s="927"/>
      <c r="D8" s="927"/>
      <c r="E8" s="927"/>
      <c r="F8" s="927"/>
      <c r="G8" s="927"/>
      <c r="H8" s="927"/>
      <c r="I8" s="927"/>
      <c r="J8" s="927"/>
      <c r="K8" s="928"/>
      <c r="L8" s="928"/>
      <c r="M8" s="928"/>
      <c r="N8" s="928"/>
      <c r="O8" s="928"/>
      <c r="P8" s="928"/>
      <c r="Q8" s="928"/>
      <c r="R8" s="928" t="s">
        <v>44</v>
      </c>
      <c r="S8" s="928"/>
      <c r="T8" s="928" t="s">
        <v>2</v>
      </c>
      <c r="U8" s="928"/>
      <c r="V8" s="928" t="s">
        <v>3</v>
      </c>
      <c r="W8" s="928"/>
      <c r="X8" s="928" t="s">
        <v>45</v>
      </c>
      <c r="Y8" s="928"/>
      <c r="Z8" s="928"/>
      <c r="AA8" s="928"/>
      <c r="AB8" s="928"/>
      <c r="AC8" s="928"/>
      <c r="AD8" s="928"/>
      <c r="AE8" s="928"/>
      <c r="AF8" s="928"/>
      <c r="AG8" s="928"/>
      <c r="AH8" s="928"/>
      <c r="AI8" s="928"/>
      <c r="AJ8" s="928"/>
      <c r="AK8" s="928"/>
      <c r="AL8" s="928"/>
      <c r="AM8" s="928"/>
      <c r="AN8" s="928"/>
      <c r="AO8" s="928"/>
      <c r="AP8" s="928"/>
      <c r="AQ8" s="928"/>
      <c r="AR8" s="27"/>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row>
    <row r="9" spans="1:101" s="11" customFormat="1" ht="30" customHeight="1">
      <c r="A9" s="20"/>
      <c r="B9" s="929"/>
      <c r="C9" s="929"/>
      <c r="D9" s="929"/>
      <c r="E9" s="929"/>
      <c r="F9" s="929"/>
      <c r="G9" s="929"/>
      <c r="H9" s="929"/>
      <c r="I9" s="929"/>
      <c r="J9" s="929"/>
      <c r="K9" s="930"/>
      <c r="L9" s="930"/>
      <c r="M9" s="930"/>
      <c r="N9" s="930"/>
      <c r="O9" s="930"/>
      <c r="P9" s="930"/>
      <c r="Q9" s="930"/>
      <c r="R9" s="931"/>
      <c r="S9" s="931"/>
      <c r="T9" s="358"/>
      <c r="U9" s="359"/>
      <c r="V9" s="358"/>
      <c r="W9" s="359"/>
      <c r="X9" s="358"/>
      <c r="Y9" s="359"/>
      <c r="Z9" s="932"/>
      <c r="AA9" s="932"/>
      <c r="AB9" s="930"/>
      <c r="AC9" s="930"/>
      <c r="AD9" s="930"/>
      <c r="AE9" s="930"/>
      <c r="AF9" s="930"/>
      <c r="AG9" s="930"/>
      <c r="AH9" s="930"/>
      <c r="AI9" s="930"/>
      <c r="AJ9" s="930"/>
      <c r="AK9" s="930"/>
      <c r="AL9" s="930"/>
      <c r="AM9" s="930"/>
      <c r="AN9" s="930"/>
      <c r="AO9" s="930"/>
      <c r="AP9" s="930"/>
      <c r="AQ9" s="93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row>
    <row r="10" spans="1:101" s="11" customFormat="1" ht="29.25" customHeight="1">
      <c r="A10" s="20"/>
      <c r="B10" s="929"/>
      <c r="C10" s="929"/>
      <c r="D10" s="929"/>
      <c r="E10" s="929"/>
      <c r="F10" s="929"/>
      <c r="G10" s="929"/>
      <c r="H10" s="929"/>
      <c r="I10" s="929"/>
      <c r="J10" s="929"/>
      <c r="K10" s="930"/>
      <c r="L10" s="930"/>
      <c r="M10" s="930"/>
      <c r="N10" s="930"/>
      <c r="O10" s="930"/>
      <c r="P10" s="930"/>
      <c r="Q10" s="930"/>
      <c r="R10" s="931"/>
      <c r="S10" s="931"/>
      <c r="T10" s="358"/>
      <c r="U10" s="359"/>
      <c r="V10" s="358"/>
      <c r="W10" s="359"/>
      <c r="X10" s="358"/>
      <c r="Y10" s="359"/>
      <c r="Z10" s="932"/>
      <c r="AA10" s="932"/>
      <c r="AB10" s="930"/>
      <c r="AC10" s="930"/>
      <c r="AD10" s="930"/>
      <c r="AE10" s="930"/>
      <c r="AF10" s="930"/>
      <c r="AG10" s="930"/>
      <c r="AH10" s="930"/>
      <c r="AI10" s="930"/>
      <c r="AJ10" s="930"/>
      <c r="AK10" s="930"/>
      <c r="AL10" s="930"/>
      <c r="AM10" s="930"/>
      <c r="AN10" s="930"/>
      <c r="AO10" s="930"/>
      <c r="AP10" s="930"/>
      <c r="AQ10" s="93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row>
    <row r="11" spans="1:101" s="11" customFormat="1" ht="30" customHeight="1">
      <c r="A11" s="20"/>
      <c r="B11" s="929"/>
      <c r="C11" s="929"/>
      <c r="D11" s="929"/>
      <c r="E11" s="929"/>
      <c r="F11" s="929"/>
      <c r="G11" s="929"/>
      <c r="H11" s="929"/>
      <c r="I11" s="929"/>
      <c r="J11" s="929"/>
      <c r="K11" s="930"/>
      <c r="L11" s="930"/>
      <c r="M11" s="930"/>
      <c r="N11" s="930"/>
      <c r="O11" s="930"/>
      <c r="P11" s="930"/>
      <c r="Q11" s="930"/>
      <c r="R11" s="931"/>
      <c r="S11" s="931"/>
      <c r="T11" s="358"/>
      <c r="U11" s="359"/>
      <c r="V11" s="358"/>
      <c r="W11" s="359"/>
      <c r="X11" s="358"/>
      <c r="Y11" s="359"/>
      <c r="Z11" s="932"/>
      <c r="AA11" s="932"/>
      <c r="AB11" s="930"/>
      <c r="AC11" s="930"/>
      <c r="AD11" s="930"/>
      <c r="AE11" s="930"/>
      <c r="AF11" s="930"/>
      <c r="AG11" s="930"/>
      <c r="AH11" s="930"/>
      <c r="AI11" s="930"/>
      <c r="AJ11" s="930"/>
      <c r="AK11" s="930"/>
      <c r="AL11" s="930"/>
      <c r="AM11" s="930"/>
      <c r="AN11" s="930"/>
      <c r="AO11" s="930"/>
      <c r="AP11" s="930"/>
      <c r="AQ11" s="93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row>
    <row r="12" spans="1:101" s="11" customFormat="1" ht="30" customHeight="1">
      <c r="A12" s="20"/>
      <c r="B12" s="929"/>
      <c r="C12" s="929"/>
      <c r="D12" s="929"/>
      <c r="E12" s="929"/>
      <c r="F12" s="929"/>
      <c r="G12" s="929"/>
      <c r="H12" s="929"/>
      <c r="I12" s="929"/>
      <c r="J12" s="929"/>
      <c r="K12" s="930"/>
      <c r="L12" s="930"/>
      <c r="M12" s="930"/>
      <c r="N12" s="930"/>
      <c r="O12" s="930"/>
      <c r="P12" s="930"/>
      <c r="Q12" s="930"/>
      <c r="R12" s="931" t="s">
        <v>499</v>
      </c>
      <c r="S12" s="931"/>
      <c r="T12" s="358"/>
      <c r="U12" s="359"/>
      <c r="V12" s="358"/>
      <c r="W12" s="359"/>
      <c r="X12" s="358"/>
      <c r="Y12" s="359"/>
      <c r="Z12" s="932"/>
      <c r="AA12" s="932"/>
      <c r="AB12" s="930"/>
      <c r="AC12" s="930"/>
      <c r="AD12" s="930"/>
      <c r="AE12" s="930"/>
      <c r="AF12" s="930"/>
      <c r="AG12" s="930"/>
      <c r="AH12" s="930"/>
      <c r="AI12" s="930"/>
      <c r="AJ12" s="930"/>
      <c r="AK12" s="930"/>
      <c r="AL12" s="930"/>
      <c r="AM12" s="930"/>
      <c r="AN12" s="930"/>
      <c r="AO12" s="930"/>
      <c r="AP12" s="930"/>
      <c r="AQ12" s="93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row>
    <row r="13" spans="1:101" s="11" customFormat="1" ht="30" customHeight="1">
      <c r="A13" s="20"/>
      <c r="B13" s="929"/>
      <c r="C13" s="929"/>
      <c r="D13" s="929"/>
      <c r="E13" s="929"/>
      <c r="F13" s="929"/>
      <c r="G13" s="929"/>
      <c r="H13" s="929"/>
      <c r="I13" s="929"/>
      <c r="J13" s="929"/>
      <c r="K13" s="930"/>
      <c r="L13" s="930"/>
      <c r="M13" s="930"/>
      <c r="N13" s="930"/>
      <c r="O13" s="930"/>
      <c r="P13" s="930"/>
      <c r="Q13" s="930"/>
      <c r="R13" s="931" t="s">
        <v>499</v>
      </c>
      <c r="S13" s="931"/>
      <c r="T13" s="358"/>
      <c r="U13" s="359"/>
      <c r="V13" s="358"/>
      <c r="W13" s="359"/>
      <c r="X13" s="358"/>
      <c r="Y13" s="359"/>
      <c r="Z13" s="932"/>
      <c r="AA13" s="932"/>
      <c r="AB13" s="930"/>
      <c r="AC13" s="930"/>
      <c r="AD13" s="930"/>
      <c r="AE13" s="930"/>
      <c r="AF13" s="930"/>
      <c r="AG13" s="930"/>
      <c r="AH13" s="930"/>
      <c r="AI13" s="930"/>
      <c r="AJ13" s="930"/>
      <c r="AK13" s="930"/>
      <c r="AL13" s="930"/>
      <c r="AM13" s="930"/>
      <c r="AN13" s="930"/>
      <c r="AO13" s="930"/>
      <c r="AP13" s="930"/>
      <c r="AQ13" s="93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row>
    <row r="14" spans="1:101" s="11" customFormat="1" ht="30" customHeight="1">
      <c r="A14" s="20"/>
      <c r="B14" s="929"/>
      <c r="C14" s="929"/>
      <c r="D14" s="929"/>
      <c r="E14" s="929"/>
      <c r="F14" s="929"/>
      <c r="G14" s="929"/>
      <c r="H14" s="929"/>
      <c r="I14" s="929"/>
      <c r="J14" s="929"/>
      <c r="K14" s="930"/>
      <c r="L14" s="930"/>
      <c r="M14" s="930"/>
      <c r="N14" s="930"/>
      <c r="O14" s="930"/>
      <c r="P14" s="930"/>
      <c r="Q14" s="930"/>
      <c r="R14" s="931" t="s">
        <v>499</v>
      </c>
      <c r="S14" s="931"/>
      <c r="T14" s="358"/>
      <c r="U14" s="359"/>
      <c r="V14" s="358"/>
      <c r="W14" s="359"/>
      <c r="X14" s="358"/>
      <c r="Y14" s="359"/>
      <c r="Z14" s="932"/>
      <c r="AA14" s="932"/>
      <c r="AB14" s="930"/>
      <c r="AC14" s="930"/>
      <c r="AD14" s="930"/>
      <c r="AE14" s="930"/>
      <c r="AF14" s="930"/>
      <c r="AG14" s="930"/>
      <c r="AH14" s="930"/>
      <c r="AI14" s="930"/>
      <c r="AJ14" s="930"/>
      <c r="AK14" s="930"/>
      <c r="AL14" s="930"/>
      <c r="AM14" s="930"/>
      <c r="AN14" s="930"/>
      <c r="AO14" s="930"/>
      <c r="AP14" s="930"/>
      <c r="AQ14" s="93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row>
    <row r="15" spans="1:101" s="11" customFormat="1" ht="30" customHeight="1">
      <c r="A15" s="20"/>
      <c r="B15" s="929"/>
      <c r="C15" s="929"/>
      <c r="D15" s="929"/>
      <c r="E15" s="929"/>
      <c r="F15" s="929"/>
      <c r="G15" s="929"/>
      <c r="H15" s="929"/>
      <c r="I15" s="929"/>
      <c r="J15" s="929"/>
      <c r="K15" s="930"/>
      <c r="L15" s="930"/>
      <c r="M15" s="930"/>
      <c r="N15" s="930"/>
      <c r="O15" s="930"/>
      <c r="P15" s="930"/>
      <c r="Q15" s="930"/>
      <c r="R15" s="931" t="s">
        <v>499</v>
      </c>
      <c r="S15" s="931"/>
      <c r="T15" s="358"/>
      <c r="U15" s="359"/>
      <c r="V15" s="358"/>
      <c r="W15" s="359"/>
      <c r="X15" s="358"/>
      <c r="Y15" s="359"/>
      <c r="Z15" s="932"/>
      <c r="AA15" s="932"/>
      <c r="AB15" s="930"/>
      <c r="AC15" s="930"/>
      <c r="AD15" s="930"/>
      <c r="AE15" s="930"/>
      <c r="AF15" s="930"/>
      <c r="AG15" s="930"/>
      <c r="AH15" s="930"/>
      <c r="AI15" s="930"/>
      <c r="AJ15" s="930"/>
      <c r="AK15" s="930"/>
      <c r="AL15" s="930"/>
      <c r="AM15" s="930"/>
      <c r="AN15" s="930"/>
      <c r="AO15" s="930"/>
      <c r="AP15" s="930"/>
      <c r="AQ15" s="93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row>
    <row r="16" spans="1:101" s="11" customFormat="1" ht="30" customHeight="1">
      <c r="A16" s="20"/>
      <c r="B16" s="929"/>
      <c r="C16" s="929"/>
      <c r="D16" s="929"/>
      <c r="E16" s="929"/>
      <c r="F16" s="929"/>
      <c r="G16" s="929"/>
      <c r="H16" s="929"/>
      <c r="I16" s="929"/>
      <c r="J16" s="929"/>
      <c r="K16" s="930"/>
      <c r="L16" s="930"/>
      <c r="M16" s="930"/>
      <c r="N16" s="930"/>
      <c r="O16" s="930"/>
      <c r="P16" s="930"/>
      <c r="Q16" s="930"/>
      <c r="R16" s="931" t="s">
        <v>499</v>
      </c>
      <c r="S16" s="931"/>
      <c r="T16" s="358"/>
      <c r="U16" s="359"/>
      <c r="V16" s="358"/>
      <c r="W16" s="359"/>
      <c r="X16" s="358"/>
      <c r="Y16" s="359"/>
      <c r="Z16" s="932"/>
      <c r="AA16" s="932"/>
      <c r="AB16" s="930"/>
      <c r="AC16" s="930"/>
      <c r="AD16" s="930"/>
      <c r="AE16" s="930"/>
      <c r="AF16" s="930"/>
      <c r="AG16" s="930"/>
      <c r="AH16" s="930"/>
      <c r="AI16" s="930"/>
      <c r="AJ16" s="930"/>
      <c r="AK16" s="930"/>
      <c r="AL16" s="930"/>
      <c r="AM16" s="930"/>
      <c r="AN16" s="930"/>
      <c r="AO16" s="930"/>
      <c r="AP16" s="930"/>
      <c r="AQ16" s="93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row>
    <row r="17" spans="1:100" s="11" customFormat="1" ht="30" customHeight="1">
      <c r="A17" s="20"/>
      <c r="B17" s="929"/>
      <c r="C17" s="929"/>
      <c r="D17" s="929"/>
      <c r="E17" s="929"/>
      <c r="F17" s="929"/>
      <c r="G17" s="929"/>
      <c r="H17" s="929"/>
      <c r="I17" s="929"/>
      <c r="J17" s="929"/>
      <c r="K17" s="930"/>
      <c r="L17" s="930"/>
      <c r="M17" s="930"/>
      <c r="N17" s="930"/>
      <c r="O17" s="930"/>
      <c r="P17" s="930"/>
      <c r="Q17" s="930"/>
      <c r="R17" s="931" t="s">
        <v>499</v>
      </c>
      <c r="S17" s="931"/>
      <c r="T17" s="358"/>
      <c r="U17" s="359"/>
      <c r="V17" s="358"/>
      <c r="W17" s="359"/>
      <c r="X17" s="358"/>
      <c r="Y17" s="359"/>
      <c r="Z17" s="932"/>
      <c r="AA17" s="932"/>
      <c r="AB17" s="930"/>
      <c r="AC17" s="930"/>
      <c r="AD17" s="930"/>
      <c r="AE17" s="930"/>
      <c r="AF17" s="930"/>
      <c r="AG17" s="930"/>
      <c r="AH17" s="930"/>
      <c r="AI17" s="930"/>
      <c r="AJ17" s="930"/>
      <c r="AK17" s="930"/>
      <c r="AL17" s="930"/>
      <c r="AM17" s="930"/>
      <c r="AN17" s="930"/>
      <c r="AO17" s="930"/>
      <c r="AP17" s="930"/>
      <c r="AQ17" s="93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row>
    <row r="18" spans="1:100" s="11" customFormat="1" ht="30" customHeight="1">
      <c r="A18" s="20"/>
      <c r="B18" s="929"/>
      <c r="C18" s="929"/>
      <c r="D18" s="929"/>
      <c r="E18" s="929"/>
      <c r="F18" s="929"/>
      <c r="G18" s="929"/>
      <c r="H18" s="929"/>
      <c r="I18" s="929"/>
      <c r="J18" s="929"/>
      <c r="K18" s="930"/>
      <c r="L18" s="930"/>
      <c r="M18" s="930"/>
      <c r="N18" s="930"/>
      <c r="O18" s="930"/>
      <c r="P18" s="930"/>
      <c r="Q18" s="930"/>
      <c r="R18" s="931" t="s">
        <v>499</v>
      </c>
      <c r="S18" s="931"/>
      <c r="T18" s="358"/>
      <c r="U18" s="359"/>
      <c r="V18" s="358"/>
      <c r="W18" s="359"/>
      <c r="X18" s="358"/>
      <c r="Y18" s="359"/>
      <c r="Z18" s="932"/>
      <c r="AA18" s="932"/>
      <c r="AB18" s="930"/>
      <c r="AC18" s="930"/>
      <c r="AD18" s="930"/>
      <c r="AE18" s="930"/>
      <c r="AF18" s="930"/>
      <c r="AG18" s="930"/>
      <c r="AH18" s="930"/>
      <c r="AI18" s="930"/>
      <c r="AJ18" s="930"/>
      <c r="AK18" s="930"/>
      <c r="AL18" s="930"/>
      <c r="AM18" s="930"/>
      <c r="AN18" s="930"/>
      <c r="AO18" s="930"/>
      <c r="AP18" s="930"/>
      <c r="AQ18" s="93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row>
    <row r="19" spans="1:100" s="11" customFormat="1" ht="30" customHeight="1">
      <c r="A19" s="20"/>
      <c r="B19" s="929"/>
      <c r="C19" s="929"/>
      <c r="D19" s="929"/>
      <c r="E19" s="929"/>
      <c r="F19" s="929"/>
      <c r="G19" s="929"/>
      <c r="H19" s="929"/>
      <c r="I19" s="929"/>
      <c r="J19" s="929"/>
      <c r="K19" s="930"/>
      <c r="L19" s="930"/>
      <c r="M19" s="930"/>
      <c r="N19" s="930"/>
      <c r="O19" s="930"/>
      <c r="P19" s="930"/>
      <c r="Q19" s="930"/>
      <c r="R19" s="931" t="s">
        <v>499</v>
      </c>
      <c r="S19" s="931"/>
      <c r="T19" s="358"/>
      <c r="U19" s="359"/>
      <c r="V19" s="358"/>
      <c r="W19" s="359"/>
      <c r="X19" s="358"/>
      <c r="Y19" s="359"/>
      <c r="Z19" s="932"/>
      <c r="AA19" s="932"/>
      <c r="AB19" s="930"/>
      <c r="AC19" s="930"/>
      <c r="AD19" s="930"/>
      <c r="AE19" s="930"/>
      <c r="AF19" s="930"/>
      <c r="AG19" s="930"/>
      <c r="AH19" s="930"/>
      <c r="AI19" s="930"/>
      <c r="AJ19" s="930"/>
      <c r="AK19" s="930"/>
      <c r="AL19" s="930"/>
      <c r="AM19" s="930"/>
      <c r="AN19" s="930"/>
      <c r="AO19" s="930"/>
      <c r="AP19" s="930"/>
      <c r="AQ19" s="93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row>
    <row r="20" spans="1:100" s="11" customFormat="1" ht="30" customHeight="1">
      <c r="A20" s="20"/>
      <c r="B20" s="929"/>
      <c r="C20" s="929"/>
      <c r="D20" s="929"/>
      <c r="E20" s="929"/>
      <c r="F20" s="929"/>
      <c r="G20" s="929"/>
      <c r="H20" s="929"/>
      <c r="I20" s="929"/>
      <c r="J20" s="929"/>
      <c r="K20" s="930"/>
      <c r="L20" s="930"/>
      <c r="M20" s="930"/>
      <c r="N20" s="930"/>
      <c r="O20" s="930"/>
      <c r="P20" s="930"/>
      <c r="Q20" s="930"/>
      <c r="R20" s="931" t="s">
        <v>499</v>
      </c>
      <c r="S20" s="931"/>
      <c r="T20" s="358"/>
      <c r="U20" s="359"/>
      <c r="V20" s="358"/>
      <c r="W20" s="359"/>
      <c r="X20" s="358"/>
      <c r="Y20" s="359"/>
      <c r="Z20" s="932"/>
      <c r="AA20" s="932"/>
      <c r="AB20" s="930"/>
      <c r="AC20" s="930"/>
      <c r="AD20" s="930"/>
      <c r="AE20" s="930"/>
      <c r="AF20" s="930"/>
      <c r="AG20" s="930"/>
      <c r="AH20" s="930"/>
      <c r="AI20" s="930"/>
      <c r="AJ20" s="930"/>
      <c r="AK20" s="930"/>
      <c r="AL20" s="930"/>
      <c r="AM20" s="930"/>
      <c r="AN20" s="930"/>
      <c r="AO20" s="930"/>
      <c r="AP20" s="930"/>
      <c r="AQ20" s="93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row>
    <row r="21" spans="1:100" s="11" customFormat="1" ht="30" customHeight="1">
      <c r="A21" s="20"/>
      <c r="B21" s="929"/>
      <c r="C21" s="929"/>
      <c r="D21" s="929"/>
      <c r="E21" s="929"/>
      <c r="F21" s="929"/>
      <c r="G21" s="929"/>
      <c r="H21" s="929"/>
      <c r="I21" s="929"/>
      <c r="J21" s="929"/>
      <c r="K21" s="930"/>
      <c r="L21" s="930"/>
      <c r="M21" s="930"/>
      <c r="N21" s="930"/>
      <c r="O21" s="930"/>
      <c r="P21" s="930"/>
      <c r="Q21" s="930"/>
      <c r="R21" s="931" t="s">
        <v>499</v>
      </c>
      <c r="S21" s="931"/>
      <c r="T21" s="358"/>
      <c r="U21" s="359"/>
      <c r="V21" s="358"/>
      <c r="W21" s="359"/>
      <c r="X21" s="358"/>
      <c r="Y21" s="359"/>
      <c r="Z21" s="932"/>
      <c r="AA21" s="932"/>
      <c r="AB21" s="930"/>
      <c r="AC21" s="930"/>
      <c r="AD21" s="930"/>
      <c r="AE21" s="930"/>
      <c r="AF21" s="930"/>
      <c r="AG21" s="930"/>
      <c r="AH21" s="930"/>
      <c r="AI21" s="930"/>
      <c r="AJ21" s="930"/>
      <c r="AK21" s="930"/>
      <c r="AL21" s="930"/>
      <c r="AM21" s="930"/>
      <c r="AN21" s="930"/>
      <c r="AO21" s="930"/>
      <c r="AP21" s="930"/>
      <c r="AQ21" s="93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row>
    <row r="22" spans="1:100" s="11" customFormat="1" ht="30" customHeight="1">
      <c r="A22" s="20"/>
      <c r="B22" s="929"/>
      <c r="C22" s="929"/>
      <c r="D22" s="929"/>
      <c r="E22" s="929"/>
      <c r="F22" s="929"/>
      <c r="G22" s="929"/>
      <c r="H22" s="929"/>
      <c r="I22" s="929"/>
      <c r="J22" s="929"/>
      <c r="K22" s="930"/>
      <c r="L22" s="930"/>
      <c r="M22" s="930"/>
      <c r="N22" s="930"/>
      <c r="O22" s="930"/>
      <c r="P22" s="930"/>
      <c r="Q22" s="930"/>
      <c r="R22" s="931" t="s">
        <v>499</v>
      </c>
      <c r="S22" s="931"/>
      <c r="T22" s="358"/>
      <c r="U22" s="359"/>
      <c r="V22" s="358"/>
      <c r="W22" s="359"/>
      <c r="X22" s="358"/>
      <c r="Y22" s="359"/>
      <c r="Z22" s="932"/>
      <c r="AA22" s="932"/>
      <c r="AB22" s="930"/>
      <c r="AC22" s="930"/>
      <c r="AD22" s="930"/>
      <c r="AE22" s="930"/>
      <c r="AF22" s="930"/>
      <c r="AG22" s="930"/>
      <c r="AH22" s="930"/>
      <c r="AI22" s="930"/>
      <c r="AJ22" s="930"/>
      <c r="AK22" s="930"/>
      <c r="AL22" s="930"/>
      <c r="AM22" s="930"/>
      <c r="AN22" s="930"/>
      <c r="AO22" s="930"/>
      <c r="AP22" s="930"/>
      <c r="AQ22" s="93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row>
    <row r="23" spans="1:100" s="11" customFormat="1" ht="30" customHeight="1">
      <c r="A23" s="20"/>
      <c r="B23" s="929"/>
      <c r="C23" s="929"/>
      <c r="D23" s="929"/>
      <c r="E23" s="929"/>
      <c r="F23" s="929"/>
      <c r="G23" s="929"/>
      <c r="H23" s="929"/>
      <c r="I23" s="929"/>
      <c r="J23" s="929"/>
      <c r="K23" s="930"/>
      <c r="L23" s="930"/>
      <c r="M23" s="930"/>
      <c r="N23" s="930"/>
      <c r="O23" s="930"/>
      <c r="P23" s="930"/>
      <c r="Q23" s="930"/>
      <c r="R23" s="931" t="s">
        <v>499</v>
      </c>
      <c r="S23" s="931"/>
      <c r="T23" s="358"/>
      <c r="U23" s="359"/>
      <c r="V23" s="358"/>
      <c r="W23" s="359"/>
      <c r="X23" s="358"/>
      <c r="Y23" s="359"/>
      <c r="Z23" s="932"/>
      <c r="AA23" s="932"/>
      <c r="AB23" s="930"/>
      <c r="AC23" s="930"/>
      <c r="AD23" s="930"/>
      <c r="AE23" s="930"/>
      <c r="AF23" s="930"/>
      <c r="AG23" s="930"/>
      <c r="AH23" s="930"/>
      <c r="AI23" s="930"/>
      <c r="AJ23" s="930"/>
      <c r="AK23" s="930"/>
      <c r="AL23" s="930"/>
      <c r="AM23" s="930"/>
      <c r="AN23" s="930"/>
      <c r="AO23" s="930"/>
      <c r="AP23" s="930"/>
      <c r="AQ23" s="93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row>
    <row r="24" spans="1:100" s="11" customFormat="1" ht="30" customHeight="1">
      <c r="A24" s="20"/>
      <c r="B24" s="929"/>
      <c r="C24" s="929"/>
      <c r="D24" s="929"/>
      <c r="E24" s="929"/>
      <c r="F24" s="929"/>
      <c r="G24" s="929"/>
      <c r="H24" s="929"/>
      <c r="I24" s="929"/>
      <c r="J24" s="929"/>
      <c r="K24" s="930"/>
      <c r="L24" s="930"/>
      <c r="M24" s="930"/>
      <c r="N24" s="930"/>
      <c r="O24" s="930"/>
      <c r="P24" s="930"/>
      <c r="Q24" s="930"/>
      <c r="R24" s="931" t="s">
        <v>499</v>
      </c>
      <c r="S24" s="931"/>
      <c r="T24" s="358"/>
      <c r="U24" s="359"/>
      <c r="V24" s="358"/>
      <c r="W24" s="359"/>
      <c r="X24" s="358"/>
      <c r="Y24" s="359"/>
      <c r="Z24" s="932"/>
      <c r="AA24" s="932"/>
      <c r="AB24" s="930"/>
      <c r="AC24" s="930"/>
      <c r="AD24" s="930"/>
      <c r="AE24" s="930"/>
      <c r="AF24" s="930"/>
      <c r="AG24" s="930"/>
      <c r="AH24" s="930"/>
      <c r="AI24" s="930"/>
      <c r="AJ24" s="930"/>
      <c r="AK24" s="930"/>
      <c r="AL24" s="930"/>
      <c r="AM24" s="930"/>
      <c r="AN24" s="930"/>
      <c r="AO24" s="930"/>
      <c r="AP24" s="930"/>
      <c r="AQ24" s="93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row>
    <row r="25" spans="1:100" s="11" customFormat="1" ht="30" customHeight="1">
      <c r="A25" s="20"/>
      <c r="B25" s="929"/>
      <c r="C25" s="929"/>
      <c r="D25" s="929"/>
      <c r="E25" s="929"/>
      <c r="F25" s="929"/>
      <c r="G25" s="929"/>
      <c r="H25" s="929"/>
      <c r="I25" s="929"/>
      <c r="J25" s="929"/>
      <c r="K25" s="930"/>
      <c r="L25" s="930"/>
      <c r="M25" s="930"/>
      <c r="N25" s="930"/>
      <c r="O25" s="930"/>
      <c r="P25" s="930"/>
      <c r="Q25" s="930"/>
      <c r="R25" s="931" t="s">
        <v>499</v>
      </c>
      <c r="S25" s="931"/>
      <c r="T25" s="358"/>
      <c r="U25" s="359"/>
      <c r="V25" s="358"/>
      <c r="W25" s="359"/>
      <c r="X25" s="358"/>
      <c r="Y25" s="359"/>
      <c r="Z25" s="932"/>
      <c r="AA25" s="932"/>
      <c r="AB25" s="930"/>
      <c r="AC25" s="930"/>
      <c r="AD25" s="930"/>
      <c r="AE25" s="930"/>
      <c r="AF25" s="930"/>
      <c r="AG25" s="930"/>
      <c r="AH25" s="930"/>
      <c r="AI25" s="930"/>
      <c r="AJ25" s="930"/>
      <c r="AK25" s="930"/>
      <c r="AL25" s="930"/>
      <c r="AM25" s="930"/>
      <c r="AN25" s="930"/>
      <c r="AO25" s="930"/>
      <c r="AP25" s="930"/>
      <c r="AQ25" s="93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row>
    <row r="26" spans="1:100" s="11" customFormat="1" ht="30" customHeight="1">
      <c r="A26" s="20"/>
      <c r="B26" s="929"/>
      <c r="C26" s="929"/>
      <c r="D26" s="929"/>
      <c r="E26" s="929"/>
      <c r="F26" s="929"/>
      <c r="G26" s="929"/>
      <c r="H26" s="929"/>
      <c r="I26" s="929"/>
      <c r="J26" s="929"/>
      <c r="K26" s="930"/>
      <c r="L26" s="930"/>
      <c r="M26" s="930"/>
      <c r="N26" s="930"/>
      <c r="O26" s="930"/>
      <c r="P26" s="930"/>
      <c r="Q26" s="930"/>
      <c r="R26" s="931" t="s">
        <v>499</v>
      </c>
      <c r="S26" s="931"/>
      <c r="T26" s="358"/>
      <c r="U26" s="359"/>
      <c r="V26" s="358"/>
      <c r="W26" s="359"/>
      <c r="X26" s="358"/>
      <c r="Y26" s="359"/>
      <c r="Z26" s="932"/>
      <c r="AA26" s="932"/>
      <c r="AB26" s="930"/>
      <c r="AC26" s="930"/>
      <c r="AD26" s="930"/>
      <c r="AE26" s="930"/>
      <c r="AF26" s="930"/>
      <c r="AG26" s="930"/>
      <c r="AH26" s="930"/>
      <c r="AI26" s="930"/>
      <c r="AJ26" s="930"/>
      <c r="AK26" s="930"/>
      <c r="AL26" s="930"/>
      <c r="AM26" s="930"/>
      <c r="AN26" s="930"/>
      <c r="AO26" s="930"/>
      <c r="AP26" s="930"/>
      <c r="AQ26" s="93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row>
    <row r="27" spans="1:100" s="11" customFormat="1" ht="30" customHeight="1">
      <c r="A27" s="20"/>
      <c r="B27" s="929"/>
      <c r="C27" s="929"/>
      <c r="D27" s="929"/>
      <c r="E27" s="929"/>
      <c r="F27" s="929"/>
      <c r="G27" s="929"/>
      <c r="H27" s="929"/>
      <c r="I27" s="929"/>
      <c r="J27" s="929"/>
      <c r="K27" s="930"/>
      <c r="L27" s="930"/>
      <c r="M27" s="930"/>
      <c r="N27" s="930"/>
      <c r="O27" s="930"/>
      <c r="P27" s="930"/>
      <c r="Q27" s="930"/>
      <c r="R27" s="931" t="s">
        <v>499</v>
      </c>
      <c r="S27" s="931"/>
      <c r="T27" s="358"/>
      <c r="U27" s="359"/>
      <c r="V27" s="358"/>
      <c r="W27" s="359"/>
      <c r="X27" s="358"/>
      <c r="Y27" s="359"/>
      <c r="Z27" s="932"/>
      <c r="AA27" s="932"/>
      <c r="AB27" s="930"/>
      <c r="AC27" s="930"/>
      <c r="AD27" s="930"/>
      <c r="AE27" s="930"/>
      <c r="AF27" s="930"/>
      <c r="AG27" s="930"/>
      <c r="AH27" s="930"/>
      <c r="AI27" s="930"/>
      <c r="AJ27" s="930"/>
      <c r="AK27" s="930"/>
      <c r="AL27" s="930"/>
      <c r="AM27" s="930"/>
      <c r="AN27" s="930"/>
      <c r="AO27" s="930"/>
      <c r="AP27" s="930"/>
      <c r="AQ27" s="93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row>
    <row r="28" spans="1:100" s="11" customFormat="1" ht="30" customHeight="1">
      <c r="A28" s="20"/>
      <c r="B28" s="929"/>
      <c r="C28" s="929"/>
      <c r="D28" s="929"/>
      <c r="E28" s="929"/>
      <c r="F28" s="929"/>
      <c r="G28" s="929"/>
      <c r="H28" s="929"/>
      <c r="I28" s="929"/>
      <c r="J28" s="929"/>
      <c r="K28" s="930"/>
      <c r="L28" s="930"/>
      <c r="M28" s="930"/>
      <c r="N28" s="930"/>
      <c r="O28" s="930"/>
      <c r="P28" s="930"/>
      <c r="Q28" s="930"/>
      <c r="R28" s="931" t="s">
        <v>499</v>
      </c>
      <c r="S28" s="931"/>
      <c r="T28" s="358"/>
      <c r="U28" s="359"/>
      <c r="V28" s="358"/>
      <c r="W28" s="359"/>
      <c r="X28" s="358"/>
      <c r="Y28" s="359"/>
      <c r="Z28" s="932"/>
      <c r="AA28" s="932"/>
      <c r="AB28" s="930"/>
      <c r="AC28" s="930"/>
      <c r="AD28" s="930"/>
      <c r="AE28" s="930"/>
      <c r="AF28" s="930"/>
      <c r="AG28" s="930"/>
      <c r="AH28" s="930"/>
      <c r="AI28" s="930"/>
      <c r="AJ28" s="930"/>
      <c r="AK28" s="930"/>
      <c r="AL28" s="930"/>
      <c r="AM28" s="930"/>
      <c r="AN28" s="930"/>
      <c r="AO28" s="930"/>
      <c r="AP28" s="930"/>
      <c r="AQ28" s="93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row>
    <row r="29" spans="1:100" s="11" customFormat="1" ht="30" customHeight="1">
      <c r="A29" s="20"/>
      <c r="B29" s="929"/>
      <c r="C29" s="929"/>
      <c r="D29" s="929"/>
      <c r="E29" s="929"/>
      <c r="F29" s="929"/>
      <c r="G29" s="929"/>
      <c r="H29" s="929"/>
      <c r="I29" s="929"/>
      <c r="J29" s="929"/>
      <c r="K29" s="930"/>
      <c r="L29" s="930"/>
      <c r="M29" s="930"/>
      <c r="N29" s="930"/>
      <c r="O29" s="930"/>
      <c r="P29" s="930"/>
      <c r="Q29" s="930"/>
      <c r="R29" s="931" t="s">
        <v>499</v>
      </c>
      <c r="S29" s="931"/>
      <c r="T29" s="358"/>
      <c r="U29" s="359"/>
      <c r="V29" s="358"/>
      <c r="W29" s="359"/>
      <c r="X29" s="358"/>
      <c r="Y29" s="359"/>
      <c r="Z29" s="932"/>
      <c r="AA29" s="932"/>
      <c r="AB29" s="930"/>
      <c r="AC29" s="930"/>
      <c r="AD29" s="930"/>
      <c r="AE29" s="930"/>
      <c r="AF29" s="930"/>
      <c r="AG29" s="930"/>
      <c r="AH29" s="930"/>
      <c r="AI29" s="930"/>
      <c r="AJ29" s="930"/>
      <c r="AK29" s="930"/>
      <c r="AL29" s="930"/>
      <c r="AM29" s="930"/>
      <c r="AN29" s="930"/>
      <c r="AO29" s="930"/>
      <c r="AP29" s="930"/>
      <c r="AQ29" s="93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row>
    <row r="30" spans="1:100" s="11" customFormat="1" ht="30" customHeight="1">
      <c r="A30" s="20"/>
      <c r="B30" s="929"/>
      <c r="C30" s="929"/>
      <c r="D30" s="929"/>
      <c r="E30" s="929"/>
      <c r="F30" s="929"/>
      <c r="G30" s="929"/>
      <c r="H30" s="929"/>
      <c r="I30" s="929"/>
      <c r="J30" s="929"/>
      <c r="K30" s="930"/>
      <c r="L30" s="930"/>
      <c r="M30" s="930"/>
      <c r="N30" s="930"/>
      <c r="O30" s="930"/>
      <c r="P30" s="930"/>
      <c r="Q30" s="930"/>
      <c r="R30" s="931" t="s">
        <v>499</v>
      </c>
      <c r="S30" s="931"/>
      <c r="T30" s="358"/>
      <c r="U30" s="359"/>
      <c r="V30" s="358"/>
      <c r="W30" s="359"/>
      <c r="X30" s="358"/>
      <c r="Y30" s="359"/>
      <c r="Z30" s="932"/>
      <c r="AA30" s="932"/>
      <c r="AB30" s="930"/>
      <c r="AC30" s="930"/>
      <c r="AD30" s="930"/>
      <c r="AE30" s="930"/>
      <c r="AF30" s="930"/>
      <c r="AG30" s="930"/>
      <c r="AH30" s="930"/>
      <c r="AI30" s="930"/>
      <c r="AJ30" s="930"/>
      <c r="AK30" s="930"/>
      <c r="AL30" s="930"/>
      <c r="AM30" s="930"/>
      <c r="AN30" s="930"/>
      <c r="AO30" s="930"/>
      <c r="AP30" s="930"/>
      <c r="AQ30" s="93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row>
    <row r="31" spans="1:100" s="11" customFormat="1" ht="30" customHeight="1">
      <c r="A31" s="20"/>
      <c r="B31" s="929"/>
      <c r="C31" s="929"/>
      <c r="D31" s="929"/>
      <c r="E31" s="929"/>
      <c r="F31" s="929"/>
      <c r="G31" s="929"/>
      <c r="H31" s="929"/>
      <c r="I31" s="929"/>
      <c r="J31" s="929"/>
      <c r="K31" s="930"/>
      <c r="L31" s="930"/>
      <c r="M31" s="930"/>
      <c r="N31" s="930"/>
      <c r="O31" s="930"/>
      <c r="P31" s="930"/>
      <c r="Q31" s="930"/>
      <c r="R31" s="931" t="s">
        <v>499</v>
      </c>
      <c r="S31" s="931"/>
      <c r="T31" s="358"/>
      <c r="U31" s="359"/>
      <c r="V31" s="358"/>
      <c r="W31" s="359"/>
      <c r="X31" s="358"/>
      <c r="Y31" s="359"/>
      <c r="Z31" s="932"/>
      <c r="AA31" s="932"/>
      <c r="AB31" s="930"/>
      <c r="AC31" s="930"/>
      <c r="AD31" s="930"/>
      <c r="AE31" s="930"/>
      <c r="AF31" s="930"/>
      <c r="AG31" s="930"/>
      <c r="AH31" s="930"/>
      <c r="AI31" s="930"/>
      <c r="AJ31" s="930"/>
      <c r="AK31" s="930"/>
      <c r="AL31" s="930"/>
      <c r="AM31" s="930"/>
      <c r="AN31" s="930"/>
      <c r="AO31" s="930"/>
      <c r="AP31" s="930"/>
      <c r="AQ31" s="93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row>
    <row r="32" spans="1:100" s="11" customFormat="1" ht="30" customHeight="1">
      <c r="A32" s="20"/>
      <c r="B32" s="929"/>
      <c r="C32" s="929"/>
      <c r="D32" s="929"/>
      <c r="E32" s="929"/>
      <c r="F32" s="929"/>
      <c r="G32" s="929"/>
      <c r="H32" s="929"/>
      <c r="I32" s="929"/>
      <c r="J32" s="929"/>
      <c r="K32" s="930"/>
      <c r="L32" s="930"/>
      <c r="M32" s="930"/>
      <c r="N32" s="930"/>
      <c r="O32" s="930"/>
      <c r="P32" s="930"/>
      <c r="Q32" s="930"/>
      <c r="R32" s="931" t="s">
        <v>499</v>
      </c>
      <c r="S32" s="931"/>
      <c r="T32" s="358"/>
      <c r="U32" s="359"/>
      <c r="V32" s="358"/>
      <c r="W32" s="359"/>
      <c r="X32" s="358"/>
      <c r="Y32" s="359"/>
      <c r="Z32" s="932"/>
      <c r="AA32" s="932"/>
      <c r="AB32" s="930"/>
      <c r="AC32" s="930"/>
      <c r="AD32" s="930"/>
      <c r="AE32" s="930"/>
      <c r="AF32" s="930"/>
      <c r="AG32" s="930"/>
      <c r="AH32" s="930"/>
      <c r="AI32" s="930"/>
      <c r="AJ32" s="930"/>
      <c r="AK32" s="930"/>
      <c r="AL32" s="930"/>
      <c r="AM32" s="930"/>
      <c r="AN32" s="930"/>
      <c r="AO32" s="930"/>
      <c r="AP32" s="930"/>
      <c r="AQ32" s="930"/>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0"/>
      <c r="CK32" s="20"/>
      <c r="CL32" s="20"/>
      <c r="CM32" s="20"/>
      <c r="CN32" s="20"/>
      <c r="CO32" s="20"/>
      <c r="CP32" s="20"/>
      <c r="CQ32" s="20"/>
      <c r="CR32" s="20"/>
      <c r="CS32" s="20"/>
      <c r="CT32" s="20"/>
      <c r="CU32" s="20"/>
      <c r="CV32" s="20"/>
    </row>
    <row r="33" spans="1:100" s="11" customFormat="1" ht="30" customHeight="1">
      <c r="A33" s="20"/>
      <c r="B33" s="929"/>
      <c r="C33" s="929"/>
      <c r="D33" s="929"/>
      <c r="E33" s="929"/>
      <c r="F33" s="929"/>
      <c r="G33" s="929"/>
      <c r="H33" s="929"/>
      <c r="I33" s="929"/>
      <c r="J33" s="929"/>
      <c r="K33" s="930"/>
      <c r="L33" s="930"/>
      <c r="M33" s="930"/>
      <c r="N33" s="930"/>
      <c r="O33" s="930"/>
      <c r="P33" s="930"/>
      <c r="Q33" s="930"/>
      <c r="R33" s="931" t="s">
        <v>499</v>
      </c>
      <c r="S33" s="931"/>
      <c r="T33" s="358"/>
      <c r="U33" s="359"/>
      <c r="V33" s="358"/>
      <c r="W33" s="359"/>
      <c r="X33" s="358"/>
      <c r="Y33" s="359"/>
      <c r="Z33" s="932"/>
      <c r="AA33" s="932"/>
      <c r="AB33" s="930"/>
      <c r="AC33" s="930"/>
      <c r="AD33" s="930"/>
      <c r="AE33" s="930"/>
      <c r="AF33" s="930"/>
      <c r="AG33" s="930"/>
      <c r="AH33" s="930"/>
      <c r="AI33" s="930"/>
      <c r="AJ33" s="930"/>
      <c r="AK33" s="930"/>
      <c r="AL33" s="930"/>
      <c r="AM33" s="930"/>
      <c r="AN33" s="930"/>
      <c r="AO33" s="930"/>
      <c r="AP33" s="930"/>
      <c r="AQ33" s="930"/>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0"/>
      <c r="CK33" s="20"/>
      <c r="CL33" s="20"/>
      <c r="CM33" s="20"/>
      <c r="CN33" s="20"/>
      <c r="CO33" s="20"/>
      <c r="CP33" s="20"/>
      <c r="CQ33" s="20"/>
      <c r="CR33" s="20"/>
      <c r="CS33" s="20"/>
      <c r="CT33" s="20"/>
      <c r="CU33" s="20"/>
      <c r="CV33" s="20"/>
    </row>
    <row r="34" spans="1:100" s="11" customFormat="1" ht="30" customHeight="1">
      <c r="A34" s="20"/>
      <c r="B34" s="929"/>
      <c r="C34" s="929"/>
      <c r="D34" s="929"/>
      <c r="E34" s="929"/>
      <c r="F34" s="929"/>
      <c r="G34" s="929"/>
      <c r="H34" s="929"/>
      <c r="I34" s="929"/>
      <c r="J34" s="929"/>
      <c r="K34" s="930"/>
      <c r="L34" s="930"/>
      <c r="M34" s="930"/>
      <c r="N34" s="930"/>
      <c r="O34" s="930"/>
      <c r="P34" s="930"/>
      <c r="Q34" s="930"/>
      <c r="R34" s="931" t="s">
        <v>499</v>
      </c>
      <c r="S34" s="931"/>
      <c r="T34" s="358"/>
      <c r="U34" s="359"/>
      <c r="V34" s="358"/>
      <c r="W34" s="359"/>
      <c r="X34" s="358"/>
      <c r="Y34" s="359"/>
      <c r="Z34" s="932"/>
      <c r="AA34" s="932"/>
      <c r="AB34" s="930"/>
      <c r="AC34" s="930"/>
      <c r="AD34" s="930"/>
      <c r="AE34" s="930"/>
      <c r="AF34" s="930"/>
      <c r="AG34" s="930"/>
      <c r="AH34" s="930"/>
      <c r="AI34" s="930"/>
      <c r="AJ34" s="930"/>
      <c r="AK34" s="930"/>
      <c r="AL34" s="930"/>
      <c r="AM34" s="930"/>
      <c r="AN34" s="930"/>
      <c r="AO34" s="930"/>
      <c r="AP34" s="930"/>
      <c r="AQ34" s="930"/>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0"/>
      <c r="CK34" s="20"/>
      <c r="CL34" s="20"/>
      <c r="CM34" s="20"/>
      <c r="CN34" s="20"/>
      <c r="CO34" s="20"/>
      <c r="CP34" s="20"/>
      <c r="CQ34" s="20"/>
      <c r="CR34" s="20"/>
      <c r="CS34" s="20"/>
      <c r="CT34" s="20"/>
      <c r="CU34" s="20"/>
      <c r="CV34" s="20"/>
    </row>
    <row r="35" spans="1:100" s="11" customFormat="1" ht="30" customHeight="1">
      <c r="A35" s="20"/>
      <c r="B35" s="929"/>
      <c r="C35" s="929"/>
      <c r="D35" s="929"/>
      <c r="E35" s="929"/>
      <c r="F35" s="929"/>
      <c r="G35" s="929"/>
      <c r="H35" s="929"/>
      <c r="I35" s="929"/>
      <c r="J35" s="929"/>
      <c r="K35" s="930"/>
      <c r="L35" s="930"/>
      <c r="M35" s="930"/>
      <c r="N35" s="930"/>
      <c r="O35" s="930"/>
      <c r="P35" s="930"/>
      <c r="Q35" s="930"/>
      <c r="R35" s="931" t="s">
        <v>499</v>
      </c>
      <c r="S35" s="931"/>
      <c r="T35" s="358"/>
      <c r="U35" s="359"/>
      <c r="V35" s="358"/>
      <c r="W35" s="359"/>
      <c r="X35" s="358"/>
      <c r="Y35" s="359"/>
      <c r="Z35" s="932"/>
      <c r="AA35" s="932"/>
      <c r="AB35" s="930"/>
      <c r="AC35" s="930"/>
      <c r="AD35" s="930"/>
      <c r="AE35" s="930"/>
      <c r="AF35" s="930"/>
      <c r="AG35" s="930"/>
      <c r="AH35" s="930"/>
      <c r="AI35" s="930"/>
      <c r="AJ35" s="930"/>
      <c r="AK35" s="930"/>
      <c r="AL35" s="930"/>
      <c r="AM35" s="930"/>
      <c r="AN35" s="930"/>
      <c r="AO35" s="930"/>
      <c r="AP35" s="930"/>
      <c r="AQ35" s="930"/>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0"/>
      <c r="CK35" s="20"/>
      <c r="CL35" s="20"/>
      <c r="CM35" s="20"/>
      <c r="CN35" s="20"/>
      <c r="CO35" s="20"/>
      <c r="CP35" s="20"/>
      <c r="CQ35" s="20"/>
      <c r="CR35" s="20"/>
      <c r="CS35" s="20"/>
      <c r="CT35" s="20"/>
      <c r="CU35" s="20"/>
      <c r="CV35" s="20"/>
    </row>
    <row r="36" spans="1:100" s="11" customFormat="1" ht="30" customHeight="1">
      <c r="A36" s="20"/>
      <c r="B36" s="929"/>
      <c r="C36" s="929"/>
      <c r="D36" s="929"/>
      <c r="E36" s="929"/>
      <c r="F36" s="929"/>
      <c r="G36" s="929"/>
      <c r="H36" s="929"/>
      <c r="I36" s="929"/>
      <c r="J36" s="929"/>
      <c r="K36" s="930"/>
      <c r="L36" s="930"/>
      <c r="M36" s="930"/>
      <c r="N36" s="930"/>
      <c r="O36" s="930"/>
      <c r="P36" s="930"/>
      <c r="Q36" s="930"/>
      <c r="R36" s="931" t="s">
        <v>499</v>
      </c>
      <c r="S36" s="931"/>
      <c r="T36" s="358"/>
      <c r="U36" s="359"/>
      <c r="V36" s="358"/>
      <c r="W36" s="359"/>
      <c r="X36" s="358"/>
      <c r="Y36" s="359"/>
      <c r="Z36" s="932"/>
      <c r="AA36" s="932"/>
      <c r="AB36" s="930"/>
      <c r="AC36" s="930"/>
      <c r="AD36" s="930"/>
      <c r="AE36" s="930"/>
      <c r="AF36" s="930"/>
      <c r="AG36" s="930"/>
      <c r="AH36" s="930"/>
      <c r="AI36" s="930"/>
      <c r="AJ36" s="930"/>
      <c r="AK36" s="930"/>
      <c r="AL36" s="930"/>
      <c r="AM36" s="930"/>
      <c r="AN36" s="930"/>
      <c r="AO36" s="930"/>
      <c r="AP36" s="930"/>
      <c r="AQ36" s="930"/>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20"/>
      <c r="CK36" s="20"/>
      <c r="CL36" s="20"/>
      <c r="CM36" s="20"/>
      <c r="CN36" s="20"/>
      <c r="CO36" s="20"/>
      <c r="CP36" s="20"/>
      <c r="CQ36" s="20"/>
      <c r="CR36" s="20"/>
      <c r="CS36" s="20"/>
      <c r="CT36" s="20"/>
      <c r="CU36" s="20"/>
      <c r="CV36" s="20"/>
    </row>
    <row r="37" spans="1:100" s="11" customFormat="1" ht="30" customHeight="1">
      <c r="A37" s="20"/>
      <c r="B37" s="929"/>
      <c r="C37" s="929"/>
      <c r="D37" s="929"/>
      <c r="E37" s="929"/>
      <c r="F37" s="929"/>
      <c r="G37" s="929"/>
      <c r="H37" s="929"/>
      <c r="I37" s="929"/>
      <c r="J37" s="929"/>
      <c r="K37" s="930"/>
      <c r="L37" s="930"/>
      <c r="M37" s="930"/>
      <c r="N37" s="930"/>
      <c r="O37" s="930"/>
      <c r="P37" s="930"/>
      <c r="Q37" s="930"/>
      <c r="R37" s="931" t="s">
        <v>499</v>
      </c>
      <c r="S37" s="931"/>
      <c r="T37" s="358"/>
      <c r="U37" s="359"/>
      <c r="V37" s="358"/>
      <c r="W37" s="359"/>
      <c r="X37" s="358"/>
      <c r="Y37" s="359"/>
      <c r="Z37" s="932"/>
      <c r="AA37" s="932"/>
      <c r="AB37" s="930"/>
      <c r="AC37" s="930"/>
      <c r="AD37" s="930"/>
      <c r="AE37" s="930"/>
      <c r="AF37" s="930"/>
      <c r="AG37" s="930"/>
      <c r="AH37" s="930"/>
      <c r="AI37" s="930"/>
      <c r="AJ37" s="930"/>
      <c r="AK37" s="930"/>
      <c r="AL37" s="930"/>
      <c r="AM37" s="930"/>
      <c r="AN37" s="930"/>
      <c r="AO37" s="930"/>
      <c r="AP37" s="930"/>
      <c r="AQ37" s="930"/>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20"/>
      <c r="CK37" s="20"/>
      <c r="CL37" s="20"/>
      <c r="CM37" s="20"/>
      <c r="CN37" s="20"/>
      <c r="CO37" s="20"/>
      <c r="CP37" s="20"/>
      <c r="CQ37" s="20"/>
      <c r="CR37" s="20"/>
      <c r="CS37" s="20"/>
      <c r="CT37" s="20"/>
      <c r="CU37" s="20"/>
      <c r="CV37" s="20"/>
    </row>
    <row r="38" spans="1:100" s="11" customFormat="1" ht="30" customHeight="1">
      <c r="A38" s="20"/>
      <c r="B38" s="929"/>
      <c r="C38" s="929"/>
      <c r="D38" s="929"/>
      <c r="E38" s="929"/>
      <c r="F38" s="929"/>
      <c r="G38" s="929"/>
      <c r="H38" s="929"/>
      <c r="I38" s="929"/>
      <c r="J38" s="929"/>
      <c r="K38" s="930"/>
      <c r="L38" s="930"/>
      <c r="M38" s="930"/>
      <c r="N38" s="930"/>
      <c r="O38" s="930"/>
      <c r="P38" s="930"/>
      <c r="Q38" s="930"/>
      <c r="R38" s="931" t="s">
        <v>499</v>
      </c>
      <c r="S38" s="931"/>
      <c r="T38" s="358"/>
      <c r="U38" s="359"/>
      <c r="V38" s="358"/>
      <c r="W38" s="359"/>
      <c r="X38" s="358"/>
      <c r="Y38" s="359"/>
      <c r="Z38" s="932"/>
      <c r="AA38" s="932"/>
      <c r="AB38" s="930"/>
      <c r="AC38" s="930"/>
      <c r="AD38" s="930"/>
      <c r="AE38" s="930"/>
      <c r="AF38" s="930"/>
      <c r="AG38" s="930"/>
      <c r="AH38" s="930"/>
      <c r="AI38" s="930"/>
      <c r="AJ38" s="930"/>
      <c r="AK38" s="930"/>
      <c r="AL38" s="930"/>
      <c r="AM38" s="930"/>
      <c r="AN38" s="930"/>
      <c r="AO38" s="930"/>
      <c r="AP38" s="930"/>
      <c r="AQ38" s="930"/>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20"/>
      <c r="CK38" s="20"/>
      <c r="CL38" s="20"/>
      <c r="CM38" s="20"/>
      <c r="CN38" s="20"/>
      <c r="CO38" s="20"/>
      <c r="CP38" s="20"/>
      <c r="CQ38" s="20"/>
      <c r="CR38" s="20"/>
      <c r="CS38" s="20"/>
      <c r="CT38" s="20"/>
      <c r="CU38" s="20"/>
      <c r="CV38" s="20"/>
    </row>
    <row r="39" spans="1:100" s="11" customFormat="1" ht="30" customHeight="1">
      <c r="A39" s="20"/>
      <c r="B39" s="933" t="s">
        <v>555</v>
      </c>
      <c r="C39" s="933"/>
      <c r="D39" s="933"/>
      <c r="E39" s="933"/>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33"/>
      <c r="AO39" s="933"/>
      <c r="AP39" s="93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20"/>
      <c r="CK39" s="20"/>
      <c r="CL39" s="20"/>
      <c r="CM39" s="20"/>
      <c r="CN39" s="20"/>
      <c r="CO39" s="20"/>
      <c r="CP39" s="20"/>
      <c r="CQ39" s="20"/>
      <c r="CR39" s="20"/>
      <c r="CS39" s="20"/>
      <c r="CT39" s="20"/>
      <c r="CU39" s="20"/>
      <c r="CV39" s="20"/>
    </row>
    <row r="40" spans="1:100" s="11" customFormat="1" ht="30" customHeight="1">
      <c r="A40" s="20"/>
      <c r="B40" s="934"/>
      <c r="C40" s="934"/>
      <c r="D40" s="934"/>
      <c r="E40" s="934"/>
      <c r="F40" s="934"/>
      <c r="G40" s="934"/>
      <c r="H40" s="934"/>
      <c r="I40" s="934"/>
      <c r="J40" s="934"/>
      <c r="K40" s="934"/>
      <c r="L40" s="934"/>
      <c r="M40" s="934"/>
      <c r="N40" s="934"/>
      <c r="O40" s="934"/>
      <c r="P40" s="934"/>
      <c r="Q40" s="934"/>
      <c r="R40" s="934"/>
      <c r="S40" s="934"/>
      <c r="T40" s="934"/>
      <c r="U40" s="934"/>
      <c r="V40" s="934"/>
      <c r="W40" s="934"/>
      <c r="X40" s="934"/>
      <c r="Y40" s="934"/>
      <c r="Z40" s="934"/>
      <c r="AA40" s="934"/>
      <c r="AB40" s="934"/>
      <c r="AC40" s="934"/>
      <c r="AD40" s="934"/>
      <c r="AE40" s="934"/>
      <c r="AF40" s="934"/>
      <c r="AG40" s="934"/>
      <c r="AH40" s="934"/>
      <c r="AI40" s="934"/>
      <c r="AJ40" s="934"/>
      <c r="AK40" s="934"/>
      <c r="AL40" s="934"/>
      <c r="AM40" s="934"/>
      <c r="AN40" s="934"/>
      <c r="AO40" s="934"/>
      <c r="AP40" s="934"/>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20"/>
      <c r="CK40" s="20"/>
      <c r="CL40" s="20"/>
      <c r="CM40" s="20"/>
      <c r="CN40" s="20"/>
      <c r="CO40" s="20"/>
      <c r="CP40" s="20"/>
      <c r="CQ40" s="20"/>
      <c r="CR40" s="20"/>
      <c r="CS40" s="20"/>
      <c r="CT40" s="20"/>
      <c r="CU40" s="20"/>
      <c r="CV40" s="20"/>
    </row>
    <row r="41" spans="1:100" s="11" customFormat="1" ht="30" customHeight="1">
      <c r="A41" s="20"/>
      <c r="B41" s="934"/>
      <c r="C41" s="934"/>
      <c r="D41" s="934"/>
      <c r="E41" s="934"/>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4"/>
      <c r="AD41" s="934"/>
      <c r="AE41" s="934"/>
      <c r="AF41" s="934"/>
      <c r="AG41" s="934"/>
      <c r="AH41" s="934"/>
      <c r="AI41" s="934"/>
      <c r="AJ41" s="934"/>
      <c r="AK41" s="934"/>
      <c r="AL41" s="934"/>
      <c r="AM41" s="934"/>
      <c r="AN41" s="934"/>
      <c r="AO41" s="934"/>
      <c r="AP41" s="934"/>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20"/>
      <c r="CK41" s="20"/>
      <c r="CL41" s="20"/>
      <c r="CM41" s="20"/>
      <c r="CN41" s="20"/>
      <c r="CO41" s="20"/>
      <c r="CP41" s="20"/>
      <c r="CQ41" s="20"/>
      <c r="CR41" s="20"/>
      <c r="CS41" s="20"/>
      <c r="CT41" s="20"/>
      <c r="CU41" s="20"/>
      <c r="CV41" s="20"/>
    </row>
  </sheetData>
  <sheetProtection sheet="1" objects="1" scenarios="1"/>
  <mergeCells count="283">
    <mergeCell ref="AB38:AK38"/>
    <mergeCell ref="AL38:AQ38"/>
    <mergeCell ref="B39:AP41"/>
    <mergeCell ref="Z37:AA37"/>
    <mergeCell ref="AB37:AK37"/>
    <mergeCell ref="AL37:AQ37"/>
    <mergeCell ref="B38:J38"/>
    <mergeCell ref="K38:Q38"/>
    <mergeCell ref="R38:S38"/>
    <mergeCell ref="T38:U38"/>
    <mergeCell ref="V38:W38"/>
    <mergeCell ref="X38:Y38"/>
    <mergeCell ref="Z38:AA38"/>
    <mergeCell ref="B37:J37"/>
    <mergeCell ref="K37:Q37"/>
    <mergeCell ref="R37:S37"/>
    <mergeCell ref="T37:U37"/>
    <mergeCell ref="V37:W37"/>
    <mergeCell ref="X37:Y37"/>
    <mergeCell ref="B36:J36"/>
    <mergeCell ref="K36:Q36"/>
    <mergeCell ref="R36:S36"/>
    <mergeCell ref="T36:U36"/>
    <mergeCell ref="V36:W36"/>
    <mergeCell ref="X36:Y36"/>
    <mergeCell ref="Z36:AA36"/>
    <mergeCell ref="AB36:AK36"/>
    <mergeCell ref="AL36:AQ36"/>
    <mergeCell ref="B35:J35"/>
    <mergeCell ref="K35:Q35"/>
    <mergeCell ref="R35:S35"/>
    <mergeCell ref="T35:U35"/>
    <mergeCell ref="V35:W35"/>
    <mergeCell ref="X35:Y35"/>
    <mergeCell ref="Z35:AA35"/>
    <mergeCell ref="AB35:AK35"/>
    <mergeCell ref="AL35:AQ35"/>
    <mergeCell ref="Z33:AA33"/>
    <mergeCell ref="AB33:AK33"/>
    <mergeCell ref="AL33:AQ33"/>
    <mergeCell ref="B34:J34"/>
    <mergeCell ref="K34:Q34"/>
    <mergeCell ref="R34:S34"/>
    <mergeCell ref="T34:U34"/>
    <mergeCell ref="V34:W34"/>
    <mergeCell ref="X34:Y34"/>
    <mergeCell ref="Z34:AA34"/>
    <mergeCell ref="B33:J33"/>
    <mergeCell ref="K33:Q33"/>
    <mergeCell ref="R33:S33"/>
    <mergeCell ref="T33:U33"/>
    <mergeCell ref="V33:W33"/>
    <mergeCell ref="X33:Y33"/>
    <mergeCell ref="AB34:AK34"/>
    <mergeCell ref="AL34:AQ34"/>
    <mergeCell ref="B32:J32"/>
    <mergeCell ref="K32:Q32"/>
    <mergeCell ref="R32:S32"/>
    <mergeCell ref="T32:U32"/>
    <mergeCell ref="V32:W32"/>
    <mergeCell ref="X32:Y32"/>
    <mergeCell ref="Z32:AA32"/>
    <mergeCell ref="AB32:AK32"/>
    <mergeCell ref="AL32:AQ32"/>
    <mergeCell ref="B31:J31"/>
    <mergeCell ref="K31:Q31"/>
    <mergeCell ref="R31:S31"/>
    <mergeCell ref="T31:U31"/>
    <mergeCell ref="V31:W31"/>
    <mergeCell ref="X31:Y31"/>
    <mergeCell ref="Z31:AA31"/>
    <mergeCell ref="AB31:AK31"/>
    <mergeCell ref="AL31:AQ31"/>
    <mergeCell ref="Z29:AA29"/>
    <mergeCell ref="AB29:AK29"/>
    <mergeCell ref="AL29:AQ29"/>
    <mergeCell ref="B30:J30"/>
    <mergeCell ref="K30:Q30"/>
    <mergeCell ref="R30:S30"/>
    <mergeCell ref="T30:U30"/>
    <mergeCell ref="V30:W30"/>
    <mergeCell ref="X30:Y30"/>
    <mergeCell ref="Z30:AA30"/>
    <mergeCell ref="B29:J29"/>
    <mergeCell ref="K29:Q29"/>
    <mergeCell ref="R29:S29"/>
    <mergeCell ref="T29:U29"/>
    <mergeCell ref="V29:W29"/>
    <mergeCell ref="X29:Y29"/>
    <mergeCell ref="AB30:AK30"/>
    <mergeCell ref="AL30:AQ30"/>
    <mergeCell ref="B28:J28"/>
    <mergeCell ref="K28:Q28"/>
    <mergeCell ref="R28:S28"/>
    <mergeCell ref="T28:U28"/>
    <mergeCell ref="V28:W28"/>
    <mergeCell ref="X28:Y28"/>
    <mergeCell ref="Z28:AA28"/>
    <mergeCell ref="AB28:AK28"/>
    <mergeCell ref="AL28:AQ28"/>
    <mergeCell ref="B27:J27"/>
    <mergeCell ref="K27:Q27"/>
    <mergeCell ref="R27:S27"/>
    <mergeCell ref="T27:U27"/>
    <mergeCell ref="V27:W27"/>
    <mergeCell ref="X27:Y27"/>
    <mergeCell ref="Z27:AA27"/>
    <mergeCell ref="AB27:AK27"/>
    <mergeCell ref="AL27:AQ27"/>
    <mergeCell ref="Z25:AA25"/>
    <mergeCell ref="AB25:AK25"/>
    <mergeCell ref="AL25:AQ25"/>
    <mergeCell ref="B26:J26"/>
    <mergeCell ref="K26:Q26"/>
    <mergeCell ref="R26:S26"/>
    <mergeCell ref="T26:U26"/>
    <mergeCell ref="V26:W26"/>
    <mergeCell ref="X26:Y26"/>
    <mergeCell ref="Z26:AA26"/>
    <mergeCell ref="B25:J25"/>
    <mergeCell ref="K25:Q25"/>
    <mergeCell ref="R25:S25"/>
    <mergeCell ref="T25:U25"/>
    <mergeCell ref="V25:W25"/>
    <mergeCell ref="X25:Y25"/>
    <mergeCell ref="AB26:AK26"/>
    <mergeCell ref="AL26:AQ26"/>
    <mergeCell ref="B24:J24"/>
    <mergeCell ref="K24:Q24"/>
    <mergeCell ref="R24:S24"/>
    <mergeCell ref="T24:U24"/>
    <mergeCell ref="V24:W24"/>
    <mergeCell ref="X24:Y24"/>
    <mergeCell ref="Z24:AA24"/>
    <mergeCell ref="AB24:AK24"/>
    <mergeCell ref="AL24:AQ24"/>
    <mergeCell ref="B23:J23"/>
    <mergeCell ref="K23:Q23"/>
    <mergeCell ref="R23:S23"/>
    <mergeCell ref="T23:U23"/>
    <mergeCell ref="V23:W23"/>
    <mergeCell ref="X23:Y23"/>
    <mergeCell ref="Z23:AA23"/>
    <mergeCell ref="AB23:AK23"/>
    <mergeCell ref="AL23:AQ23"/>
    <mergeCell ref="Z21:AA21"/>
    <mergeCell ref="AB21:AK21"/>
    <mergeCell ref="AL21:AQ21"/>
    <mergeCell ref="B22:J22"/>
    <mergeCell ref="K22:Q22"/>
    <mergeCell ref="R22:S22"/>
    <mergeCell ref="T22:U22"/>
    <mergeCell ref="V22:W22"/>
    <mergeCell ref="X22:Y22"/>
    <mergeCell ref="Z22:AA22"/>
    <mergeCell ref="B21:J21"/>
    <mergeCell ref="K21:Q21"/>
    <mergeCell ref="R21:S21"/>
    <mergeCell ref="T21:U21"/>
    <mergeCell ref="V21:W21"/>
    <mergeCell ref="X21:Y21"/>
    <mergeCell ref="AB22:AK22"/>
    <mergeCell ref="AL22:AQ22"/>
    <mergeCell ref="B20:J20"/>
    <mergeCell ref="K20:Q20"/>
    <mergeCell ref="R20:S20"/>
    <mergeCell ref="T20:U20"/>
    <mergeCell ref="V20:W20"/>
    <mergeCell ref="X20:Y20"/>
    <mergeCell ref="Z20:AA20"/>
    <mergeCell ref="AB20:AK20"/>
    <mergeCell ref="AL20:AQ20"/>
    <mergeCell ref="B19:J19"/>
    <mergeCell ref="K19:Q19"/>
    <mergeCell ref="R19:S19"/>
    <mergeCell ref="T19:U19"/>
    <mergeCell ref="V19:W19"/>
    <mergeCell ref="X19:Y19"/>
    <mergeCell ref="Z19:AA19"/>
    <mergeCell ref="AB19:AK19"/>
    <mergeCell ref="AL19:AQ19"/>
    <mergeCell ref="Z17:AA17"/>
    <mergeCell ref="AB17:AK17"/>
    <mergeCell ref="AL17:AQ17"/>
    <mergeCell ref="B18:J18"/>
    <mergeCell ref="K18:Q18"/>
    <mergeCell ref="R18:S18"/>
    <mergeCell ref="T18:U18"/>
    <mergeCell ref="V18:W18"/>
    <mergeCell ref="X18:Y18"/>
    <mergeCell ref="Z18:AA18"/>
    <mergeCell ref="B17:J17"/>
    <mergeCell ref="K17:Q17"/>
    <mergeCell ref="R17:S17"/>
    <mergeCell ref="T17:U17"/>
    <mergeCell ref="V17:W17"/>
    <mergeCell ref="X17:Y17"/>
    <mergeCell ref="AB18:AK18"/>
    <mergeCell ref="AL18:AQ18"/>
    <mergeCell ref="B16:J16"/>
    <mergeCell ref="K16:Q16"/>
    <mergeCell ref="R16:S16"/>
    <mergeCell ref="T16:U16"/>
    <mergeCell ref="V16:W16"/>
    <mergeCell ref="X16:Y16"/>
    <mergeCell ref="Z16:AA16"/>
    <mergeCell ref="AB16:AK16"/>
    <mergeCell ref="AL16:AQ16"/>
    <mergeCell ref="B15:J15"/>
    <mergeCell ref="K15:Q15"/>
    <mergeCell ref="R15:S15"/>
    <mergeCell ref="T15:U15"/>
    <mergeCell ref="V15:W15"/>
    <mergeCell ref="X15:Y15"/>
    <mergeCell ref="Z15:AA15"/>
    <mergeCell ref="AB15:AK15"/>
    <mergeCell ref="AL15:AQ15"/>
    <mergeCell ref="Z13:AA13"/>
    <mergeCell ref="AB13:AK13"/>
    <mergeCell ref="AL13:AQ13"/>
    <mergeCell ref="B14:J14"/>
    <mergeCell ref="K14:Q14"/>
    <mergeCell ref="R14:S14"/>
    <mergeCell ref="T14:U14"/>
    <mergeCell ref="V14:W14"/>
    <mergeCell ref="X14:Y14"/>
    <mergeCell ref="Z14:AA14"/>
    <mergeCell ref="B13:J13"/>
    <mergeCell ref="K13:Q13"/>
    <mergeCell ref="R13:S13"/>
    <mergeCell ref="T13:U13"/>
    <mergeCell ref="V13:W13"/>
    <mergeCell ref="X13:Y13"/>
    <mergeCell ref="AB14:AK14"/>
    <mergeCell ref="AL14:AQ14"/>
    <mergeCell ref="B12:J12"/>
    <mergeCell ref="K12:Q12"/>
    <mergeCell ref="R12:S12"/>
    <mergeCell ref="T12:U12"/>
    <mergeCell ref="V12:W12"/>
    <mergeCell ref="X12:Y12"/>
    <mergeCell ref="Z12:AA12"/>
    <mergeCell ref="AB12:AK12"/>
    <mergeCell ref="AL12:AQ12"/>
    <mergeCell ref="B11:J11"/>
    <mergeCell ref="K11:Q11"/>
    <mergeCell ref="R11:S11"/>
    <mergeCell ref="T11:U11"/>
    <mergeCell ref="V11:W11"/>
    <mergeCell ref="X11:Y11"/>
    <mergeCell ref="Z11:AA11"/>
    <mergeCell ref="AB11:AK11"/>
    <mergeCell ref="AL11:AQ11"/>
    <mergeCell ref="B10:J10"/>
    <mergeCell ref="K10:Q10"/>
    <mergeCell ref="R10:S10"/>
    <mergeCell ref="T10:U10"/>
    <mergeCell ref="V10:W10"/>
    <mergeCell ref="X10:Y10"/>
    <mergeCell ref="Z10:AA10"/>
    <mergeCell ref="AB10:AK10"/>
    <mergeCell ref="AL10:AQ10"/>
    <mergeCell ref="B9:J9"/>
    <mergeCell ref="K9:Q9"/>
    <mergeCell ref="R9:S9"/>
    <mergeCell ref="T9:U9"/>
    <mergeCell ref="V9:W9"/>
    <mergeCell ref="X9:Y9"/>
    <mergeCell ref="Z9:AA9"/>
    <mergeCell ref="AB9:AK9"/>
    <mergeCell ref="AL9:AQ9"/>
    <mergeCell ref="AD1:AQ1"/>
    <mergeCell ref="A5:AQ5"/>
    <mergeCell ref="B7:J8"/>
    <mergeCell ref="K7:Q8"/>
    <mergeCell ref="R7:Y7"/>
    <mergeCell ref="Z7:AA8"/>
    <mergeCell ref="AB7:AK8"/>
    <mergeCell ref="AL7:AQ8"/>
    <mergeCell ref="R8:S8"/>
    <mergeCell ref="T8:U8"/>
    <mergeCell ref="V8:W8"/>
    <mergeCell ref="X8:Y8"/>
  </mergeCells>
  <phoneticPr fontId="1"/>
  <dataValidations count="5">
    <dataValidation imeMode="disabled" allowBlank="1" showInputMessage="1" showErrorMessage="1" sqref="AL2 AH2 KG2 UC2 ADY2 ANU2 AXQ2 BHM2 BRI2 CBE2 CLA2 CUW2 DES2 DOO2 DYK2 EIG2 ESC2 FBY2 FLU2 FVQ2 GFM2 GPI2 GZE2 HJA2 HSW2 ICS2 IMO2 IWK2 JGG2 JQC2 JZY2 KJU2 KTQ2 LDM2 LNI2 LXE2 MHA2 MQW2 NAS2 NKO2 NUK2 OEG2 OOC2 OXY2 PHU2 PRQ2 QBM2 QLI2 QVE2 RFA2 ROW2 RYS2 SIO2 SSK2 TCG2 TMC2 TVY2 UFU2 UPQ2 UZM2 VJI2 VTE2 WDA2 WMW2 WWS2 AP2 KK2 UG2 AEC2 ANY2 AXU2 BHQ2 BRM2 CBI2 CLE2 CVA2 DEW2 DOS2 DYO2 EIK2 ESG2 FCC2 FLY2 FVU2 GFQ2 GPM2 GZI2 HJE2 HTA2 ICW2 IMS2 IWO2 JGK2 JQG2 KAC2 KJY2 KTU2 LDQ2 LNM2 LXI2 MHE2 MRA2 NAW2 NKS2 NUO2 OEK2 OOG2 OYC2 PHY2 PRU2 QBQ2 QLM2 QVI2 RFE2 RPA2 RYW2 SIS2 SSO2 TCK2 TMG2 TWC2 UFY2 UPU2 UZQ2 VJM2 VTI2 WDE2 WNA2 WWW2 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AD2 KC2 TY2 ADU2 ANQ2 AXM2 BHI2 BRE2 CBA2 CKW2 CUS2 DEO2 DOK2 DYG2 EIC2 ERY2 FBU2 FLQ2 FVM2 GFI2 GPE2 GZA2 HIW2 HSS2 ICO2 IMK2 IWG2 JGC2 JPY2 JZU2 KJQ2 KTM2 LDI2 LNE2 LXA2 MGW2 MQS2 NAO2 NKK2 NUG2 OEC2 ONY2 OXU2 PHQ2 PRM2 QBI2 QLE2 QVA2 REW2 ROS2 RYO2 SIK2 SSG2 TCC2 TLY2 TVU2 UFQ2 UPM2 UZI2 VJE2 VTA2 WCW2 WMS2 WWO2"/>
    <dataValidation type="list" allowBlank="1" showInputMessage="1" showErrorMessage="1" sqref="Z9:Z38">
      <formula1>"　,Ｍ,Ｆ"</formula1>
    </dataValidation>
    <dataValidation type="list" showInputMessage="1" showErrorMessage="1" sqref="R9:S38">
      <formula1>"　,Ｔ,Ｓ,Ｈ"</formula1>
    </dataValidation>
    <dataValidation type="custom" imeMode="fullKatakana" allowBlank="1" showInputMessage="1" showErrorMessage="1" errorTitle="カタカナ" error="全角カタカナで入力してください_x000a_" sqref="B9:J38">
      <formula1>AND(B9=PHONETIC(B9), LEN(B9)*2=LENB(B9))</formula1>
    </dataValidation>
    <dataValidation type="whole" imeMode="fullAlpha" allowBlank="1" showInputMessage="1" showErrorMessage="1" error="二桁の数字を入力してください" sqref="T9:Y38">
      <formula1>0</formula1>
      <formula2>99</formula2>
    </dataValidation>
  </dataValidations>
  <printOptions horizontalCentered="1"/>
  <pageMargins left="0.82677165354330717" right="0.23622047244094491" top="0.39370078740157483" bottom="0.39370078740157483" header="0.39370078740157483" footer="0.31496062992125984"/>
  <pageSetup paperSize="9" scale="67" orientation="portrait" r:id="rId1"/>
  <headerFooter alignWithMargins="0"/>
  <colBreaks count="1" manualBreakCount="1">
    <brk id="4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32"/>
  <sheetViews>
    <sheetView workbookViewId="0">
      <pane xSplit="1" topLeftCell="L1" activePane="topRight" state="frozen"/>
      <selection activeCell="B9" sqref="B9:J9"/>
      <selection pane="topRight" activeCell="X4" sqref="X4"/>
    </sheetView>
  </sheetViews>
  <sheetFormatPr defaultRowHeight="13.5"/>
  <cols>
    <col min="1" max="1" width="23.75" style="343" hidden="1" customWidth="1"/>
    <col min="2" max="2" width="7.75" style="343" hidden="1" customWidth="1"/>
    <col min="3" max="3" width="8.375" style="343" hidden="1" customWidth="1"/>
    <col min="4" max="4" width="17.5" style="343" hidden="1" customWidth="1"/>
    <col min="5" max="5" width="8.375" style="343" hidden="1" customWidth="1"/>
    <col min="6" max="6" width="24.75" style="343" hidden="1" customWidth="1"/>
    <col min="7" max="7" width="18" style="343" hidden="1" customWidth="1"/>
    <col min="8" max="8" width="19.75" style="343" hidden="1" customWidth="1"/>
    <col min="9" max="9" width="18.75" style="343" hidden="1" customWidth="1"/>
    <col min="10" max="10" width="23.75" style="343" hidden="1" customWidth="1"/>
    <col min="11" max="11" width="33.125" style="343" hidden="1" customWidth="1"/>
    <col min="12" max="12" width="15.125" style="343" hidden="1" customWidth="1"/>
    <col min="13" max="13" width="21.75" style="343" hidden="1" customWidth="1"/>
    <col min="14" max="14" width="20.375" style="343" hidden="1" customWidth="1"/>
    <col min="15" max="15" width="20" style="343" hidden="1" customWidth="1"/>
    <col min="16" max="16" width="18.125" style="343" hidden="1" customWidth="1"/>
    <col min="17" max="17" width="20.5" style="343" hidden="1" customWidth="1"/>
    <col min="18" max="18" width="22.5" style="343" hidden="1" customWidth="1"/>
    <col min="19" max="19" width="23.75" style="343" hidden="1" customWidth="1"/>
    <col min="20" max="20" width="21.625" style="343" hidden="1" customWidth="1"/>
    <col min="21" max="21" width="11.25" style="335" hidden="1" customWidth="1"/>
    <col min="22" max="16384" width="9" style="335"/>
  </cols>
  <sheetData>
    <row r="1" spans="1:21">
      <c r="A1" s="334" t="s">
        <v>67</v>
      </c>
      <c r="B1" s="10" t="s">
        <v>433</v>
      </c>
      <c r="C1" s="10" t="s">
        <v>434</v>
      </c>
      <c r="D1" s="10" t="s">
        <v>435</v>
      </c>
      <c r="E1" s="10" t="s">
        <v>436</v>
      </c>
      <c r="F1" s="10" t="s">
        <v>437</v>
      </c>
      <c r="G1" s="10" t="s">
        <v>438</v>
      </c>
      <c r="H1" s="10" t="s">
        <v>439</v>
      </c>
      <c r="I1" s="10" t="s">
        <v>440</v>
      </c>
      <c r="J1" s="10" t="s">
        <v>441</v>
      </c>
      <c r="K1" s="10" t="s">
        <v>442</v>
      </c>
      <c r="L1" s="10" t="s">
        <v>443</v>
      </c>
      <c r="M1" s="10" t="s">
        <v>444</v>
      </c>
      <c r="N1" s="10" t="s">
        <v>445</v>
      </c>
      <c r="O1" s="10" t="s">
        <v>446</v>
      </c>
      <c r="P1" s="10" t="s">
        <v>680</v>
      </c>
      <c r="Q1" s="10" t="s">
        <v>447</v>
      </c>
      <c r="R1" s="10" t="s">
        <v>448</v>
      </c>
      <c r="S1" s="10" t="s">
        <v>449</v>
      </c>
      <c r="T1" s="10" t="s">
        <v>450</v>
      </c>
      <c r="U1" s="10" t="s">
        <v>451</v>
      </c>
    </row>
    <row r="2" spans="1:21">
      <c r="A2" s="336" t="s">
        <v>569</v>
      </c>
      <c r="B2" s="336" t="s">
        <v>569</v>
      </c>
      <c r="C2" s="336" t="s">
        <v>569</v>
      </c>
      <c r="D2" s="336" t="s">
        <v>569</v>
      </c>
      <c r="E2" s="336" t="s">
        <v>569</v>
      </c>
      <c r="F2" s="336" t="s">
        <v>569</v>
      </c>
      <c r="G2" s="336" t="s">
        <v>569</v>
      </c>
      <c r="H2" s="336" t="s">
        <v>569</v>
      </c>
      <c r="I2" s="336" t="s">
        <v>569</v>
      </c>
      <c r="J2" s="336" t="s">
        <v>569</v>
      </c>
      <c r="K2" s="336" t="s">
        <v>569</v>
      </c>
      <c r="L2" s="336" t="s">
        <v>569</v>
      </c>
      <c r="M2" s="336" t="s">
        <v>569</v>
      </c>
      <c r="N2" s="336" t="s">
        <v>569</v>
      </c>
      <c r="O2" s="336" t="s">
        <v>569</v>
      </c>
      <c r="P2" s="336" t="s">
        <v>569</v>
      </c>
      <c r="Q2" s="336" t="s">
        <v>569</v>
      </c>
      <c r="R2" s="336" t="s">
        <v>569</v>
      </c>
      <c r="S2" s="336" t="s">
        <v>569</v>
      </c>
      <c r="T2" s="336" t="s">
        <v>569</v>
      </c>
      <c r="U2" s="336" t="s">
        <v>569</v>
      </c>
    </row>
    <row r="3" spans="1:21" s="340" customFormat="1">
      <c r="A3" s="337" t="s">
        <v>161</v>
      </c>
      <c r="B3" s="337" t="s">
        <v>227</v>
      </c>
      <c r="C3" s="337" t="s">
        <v>162</v>
      </c>
      <c r="D3" s="337" t="s">
        <v>435</v>
      </c>
      <c r="E3" s="337" t="s">
        <v>172</v>
      </c>
      <c r="F3" s="337" t="s">
        <v>181</v>
      </c>
      <c r="G3" s="337" t="s">
        <v>452</v>
      </c>
      <c r="H3" s="337" t="s">
        <v>453</v>
      </c>
      <c r="I3" s="338" t="s">
        <v>231</v>
      </c>
      <c r="J3" s="338" t="s">
        <v>454</v>
      </c>
      <c r="K3" s="337" t="s">
        <v>230</v>
      </c>
      <c r="L3" s="337" t="s">
        <v>455</v>
      </c>
      <c r="M3" s="337" t="s">
        <v>676</v>
      </c>
      <c r="N3" s="337" t="s">
        <v>232</v>
      </c>
      <c r="O3" s="337" t="s">
        <v>235</v>
      </c>
      <c r="P3" s="337" t="s">
        <v>456</v>
      </c>
      <c r="Q3" s="337" t="s">
        <v>457</v>
      </c>
      <c r="R3" s="337" t="s">
        <v>458</v>
      </c>
      <c r="S3" s="337" t="s">
        <v>459</v>
      </c>
      <c r="T3" s="339" t="s">
        <v>301</v>
      </c>
      <c r="U3" s="339" t="s">
        <v>303</v>
      </c>
    </row>
    <row r="4" spans="1:21">
      <c r="A4" s="337" t="s">
        <v>162</v>
      </c>
      <c r="B4" s="337" t="s">
        <v>170</v>
      </c>
      <c r="C4" s="337" t="s">
        <v>171</v>
      </c>
      <c r="D4" s="337"/>
      <c r="E4" s="337" t="s">
        <v>173</v>
      </c>
      <c r="F4" s="337" t="s">
        <v>182</v>
      </c>
      <c r="G4" s="337" t="s">
        <v>460</v>
      </c>
      <c r="H4" s="337" t="s">
        <v>461</v>
      </c>
      <c r="I4" s="338" t="s">
        <v>462</v>
      </c>
      <c r="J4" s="338" t="s">
        <v>463</v>
      </c>
      <c r="K4" s="337" t="s">
        <v>228</v>
      </c>
      <c r="L4" s="337" t="s">
        <v>464</v>
      </c>
      <c r="M4" s="337" t="s">
        <v>678</v>
      </c>
      <c r="N4" s="337" t="s">
        <v>233</v>
      </c>
      <c r="O4" s="337" t="s">
        <v>236</v>
      </c>
      <c r="P4" s="337" t="s">
        <v>238</v>
      </c>
      <c r="Q4" s="337" t="s">
        <v>465</v>
      </c>
      <c r="R4" s="337" t="s">
        <v>466</v>
      </c>
      <c r="S4" s="337" t="s">
        <v>467</v>
      </c>
      <c r="T4" s="337" t="s">
        <v>302</v>
      </c>
      <c r="U4" s="341"/>
    </row>
    <row r="5" spans="1:21">
      <c r="A5" s="337" t="s">
        <v>163</v>
      </c>
      <c r="B5" s="337"/>
      <c r="C5" s="337"/>
      <c r="D5" s="337"/>
      <c r="E5" s="337" t="s">
        <v>174</v>
      </c>
      <c r="F5" s="337" t="s">
        <v>183</v>
      </c>
      <c r="G5" s="337" t="s">
        <v>468</v>
      </c>
      <c r="H5" s="337" t="s">
        <v>469</v>
      </c>
      <c r="I5" s="338" t="s">
        <v>470</v>
      </c>
      <c r="J5" s="338" t="s">
        <v>471</v>
      </c>
      <c r="K5" s="337" t="s">
        <v>229</v>
      </c>
      <c r="L5" s="337" t="s">
        <v>472</v>
      </c>
      <c r="M5" s="337" t="s">
        <v>677</v>
      </c>
      <c r="N5" s="337" t="s">
        <v>234</v>
      </c>
      <c r="O5" s="337" t="s">
        <v>237</v>
      </c>
      <c r="P5" s="337"/>
      <c r="Q5" s="337" t="s">
        <v>473</v>
      </c>
      <c r="R5" s="337"/>
      <c r="S5" s="337" t="s">
        <v>474</v>
      </c>
      <c r="T5" s="337"/>
      <c r="U5" s="341"/>
    </row>
    <row r="6" spans="1:21">
      <c r="A6" s="337" t="s">
        <v>164</v>
      </c>
      <c r="B6" s="337"/>
      <c r="C6" s="337"/>
      <c r="D6" s="337"/>
      <c r="E6" s="337"/>
      <c r="F6" s="337" t="s">
        <v>189</v>
      </c>
      <c r="G6" s="337" t="s">
        <v>475</v>
      </c>
      <c r="H6" s="337" t="s">
        <v>476</v>
      </c>
      <c r="I6" s="338" t="s">
        <v>477</v>
      </c>
      <c r="J6" s="338" t="s">
        <v>478</v>
      </c>
      <c r="K6" s="337" t="s">
        <v>479</v>
      </c>
      <c r="L6" s="337"/>
      <c r="M6" s="337" t="s">
        <v>679</v>
      </c>
      <c r="N6" s="337"/>
      <c r="O6" s="337"/>
      <c r="P6" s="337"/>
      <c r="Q6" s="337"/>
      <c r="R6" s="337"/>
      <c r="S6" s="337" t="s">
        <v>295</v>
      </c>
      <c r="T6" s="337"/>
      <c r="U6" s="341"/>
    </row>
    <row r="7" spans="1:21">
      <c r="A7" s="337" t="s">
        <v>165</v>
      </c>
      <c r="B7" s="337"/>
      <c r="C7" s="337"/>
      <c r="D7" s="337"/>
      <c r="E7" s="337"/>
      <c r="F7" s="337" t="s">
        <v>184</v>
      </c>
      <c r="G7" s="337"/>
      <c r="H7" s="337" t="s">
        <v>480</v>
      </c>
      <c r="I7" s="338" t="s">
        <v>481</v>
      </c>
      <c r="J7" s="338" t="s">
        <v>482</v>
      </c>
      <c r="K7" s="337" t="s">
        <v>483</v>
      </c>
      <c r="L7" s="337"/>
      <c r="M7" s="337"/>
      <c r="N7" s="337"/>
      <c r="O7" s="337"/>
      <c r="P7" s="337"/>
      <c r="Q7" s="337"/>
      <c r="R7" s="337"/>
      <c r="S7" s="337" t="s">
        <v>296</v>
      </c>
      <c r="T7" s="337"/>
      <c r="U7" s="341"/>
    </row>
    <row r="8" spans="1:21">
      <c r="A8" s="337" t="s">
        <v>166</v>
      </c>
      <c r="B8" s="337"/>
      <c r="C8" s="337"/>
      <c r="D8" s="337"/>
      <c r="E8" s="337"/>
      <c r="F8" s="337" t="s">
        <v>185</v>
      </c>
      <c r="G8" s="337"/>
      <c r="H8" s="337"/>
      <c r="I8" s="338" t="s">
        <v>484</v>
      </c>
      <c r="J8" s="338" t="s">
        <v>485</v>
      </c>
      <c r="K8" s="337" t="s">
        <v>486</v>
      </c>
      <c r="L8" s="337"/>
      <c r="M8" s="337"/>
      <c r="N8" s="337"/>
      <c r="O8" s="337"/>
      <c r="P8" s="337"/>
      <c r="Q8" s="337"/>
      <c r="R8" s="337"/>
      <c r="S8" s="337" t="s">
        <v>297</v>
      </c>
      <c r="T8" s="337"/>
      <c r="U8" s="341"/>
    </row>
    <row r="9" spans="1:21">
      <c r="A9" s="337" t="s">
        <v>167</v>
      </c>
      <c r="B9" s="337"/>
      <c r="C9" s="337"/>
      <c r="D9" s="337"/>
      <c r="E9" s="337"/>
      <c r="F9" s="337" t="s">
        <v>186</v>
      </c>
      <c r="G9" s="337"/>
      <c r="H9" s="337"/>
      <c r="I9" s="338" t="s">
        <v>487</v>
      </c>
      <c r="J9" s="338" t="s">
        <v>488</v>
      </c>
      <c r="K9" s="337"/>
      <c r="L9" s="337"/>
      <c r="M9" s="337"/>
      <c r="N9" s="337"/>
      <c r="O9" s="337"/>
      <c r="P9" s="337"/>
      <c r="Q9" s="337"/>
      <c r="R9" s="337"/>
      <c r="S9" s="337" t="s">
        <v>298</v>
      </c>
      <c r="T9" s="337"/>
      <c r="U9" s="341"/>
    </row>
    <row r="10" spans="1:21">
      <c r="A10" s="337" t="s">
        <v>440</v>
      </c>
      <c r="B10" s="337"/>
      <c r="C10" s="337"/>
      <c r="D10" s="337"/>
      <c r="E10" s="337"/>
      <c r="F10" s="337" t="s">
        <v>187</v>
      </c>
      <c r="G10" s="337"/>
      <c r="H10" s="337"/>
      <c r="I10" s="338" t="s">
        <v>226</v>
      </c>
      <c r="J10" s="338" t="s">
        <v>489</v>
      </c>
      <c r="K10" s="337"/>
      <c r="L10" s="337"/>
      <c r="M10" s="337"/>
      <c r="N10" s="337"/>
      <c r="O10" s="337"/>
      <c r="P10" s="337"/>
      <c r="Q10" s="337"/>
      <c r="R10" s="337"/>
      <c r="S10" s="337" t="s">
        <v>299</v>
      </c>
      <c r="T10" s="337"/>
      <c r="U10" s="341"/>
    </row>
    <row r="11" spans="1:21">
      <c r="A11" s="337" t="s">
        <v>168</v>
      </c>
      <c r="B11" s="337"/>
      <c r="C11" s="337"/>
      <c r="D11" s="337"/>
      <c r="E11" s="337"/>
      <c r="F11" s="337" t="s">
        <v>188</v>
      </c>
      <c r="G11" s="337"/>
      <c r="H11" s="337"/>
      <c r="I11" s="337"/>
      <c r="J11" s="338" t="s">
        <v>490</v>
      </c>
      <c r="K11" s="337"/>
      <c r="L11" s="337"/>
      <c r="M11" s="337"/>
      <c r="N11" s="337"/>
      <c r="O11" s="337"/>
      <c r="P11" s="337"/>
      <c r="Q11" s="337"/>
      <c r="R11" s="337"/>
      <c r="S11" s="337" t="s">
        <v>300</v>
      </c>
      <c r="T11" s="337"/>
      <c r="U11" s="341"/>
    </row>
    <row r="12" spans="1:21">
      <c r="A12" s="337" t="s">
        <v>169</v>
      </c>
      <c r="B12" s="337"/>
      <c r="C12" s="337"/>
      <c r="D12" s="337"/>
      <c r="E12" s="337"/>
      <c r="F12" s="337" t="s">
        <v>190</v>
      </c>
      <c r="G12" s="337"/>
      <c r="H12" s="337"/>
      <c r="I12" s="337"/>
      <c r="J12" s="338" t="s">
        <v>491</v>
      </c>
      <c r="K12" s="337"/>
      <c r="L12" s="337"/>
      <c r="M12" s="337"/>
      <c r="N12" s="337"/>
      <c r="O12" s="337"/>
      <c r="P12" s="337"/>
      <c r="Q12" s="337"/>
      <c r="R12" s="337"/>
      <c r="S12" s="337"/>
      <c r="T12" s="337"/>
      <c r="U12" s="341"/>
    </row>
    <row r="13" spans="1:21">
      <c r="A13" s="337" t="s">
        <v>175</v>
      </c>
      <c r="B13" s="337"/>
      <c r="C13" s="337"/>
      <c r="D13" s="337"/>
      <c r="E13" s="337"/>
      <c r="F13" s="337" t="s">
        <v>191</v>
      </c>
      <c r="G13" s="337"/>
      <c r="H13" s="337"/>
      <c r="I13" s="337"/>
      <c r="J13" s="338" t="s">
        <v>492</v>
      </c>
      <c r="K13" s="337"/>
      <c r="L13" s="337"/>
      <c r="M13" s="337"/>
      <c r="N13" s="337"/>
      <c r="O13" s="337"/>
      <c r="P13" s="337"/>
      <c r="Q13" s="337"/>
      <c r="R13" s="337"/>
      <c r="S13" s="337"/>
      <c r="T13" s="337"/>
      <c r="U13" s="341"/>
    </row>
    <row r="14" spans="1:21">
      <c r="A14" s="337" t="s">
        <v>444</v>
      </c>
      <c r="B14" s="337"/>
      <c r="C14" s="337"/>
      <c r="D14" s="337"/>
      <c r="E14" s="337"/>
      <c r="F14" s="337" t="s">
        <v>192</v>
      </c>
      <c r="G14" s="337"/>
      <c r="H14" s="337"/>
      <c r="I14" s="337"/>
      <c r="J14" s="338" t="s">
        <v>493</v>
      </c>
      <c r="K14" s="337"/>
      <c r="L14" s="337"/>
      <c r="M14" s="337"/>
      <c r="N14" s="337"/>
      <c r="O14" s="337"/>
      <c r="P14" s="337"/>
      <c r="Q14" s="337"/>
      <c r="R14" s="337"/>
      <c r="S14" s="337"/>
      <c r="T14" s="337"/>
      <c r="U14" s="341"/>
    </row>
    <row r="15" spans="1:21">
      <c r="A15" s="337" t="s">
        <v>176</v>
      </c>
      <c r="B15" s="337"/>
      <c r="C15" s="337"/>
      <c r="D15" s="337"/>
      <c r="E15" s="337"/>
      <c r="F15" s="337" t="s">
        <v>193</v>
      </c>
      <c r="G15" s="337"/>
      <c r="H15" s="337"/>
      <c r="I15" s="337"/>
      <c r="J15" s="337"/>
      <c r="K15" s="337"/>
      <c r="L15" s="337"/>
      <c r="M15" s="337"/>
      <c r="N15" s="337"/>
      <c r="O15" s="337"/>
      <c r="P15" s="337"/>
      <c r="Q15" s="337"/>
      <c r="R15" s="337"/>
      <c r="S15" s="337"/>
      <c r="T15" s="337"/>
      <c r="U15" s="341"/>
    </row>
    <row r="16" spans="1:21">
      <c r="A16" s="337" t="s">
        <v>177</v>
      </c>
      <c r="B16" s="337"/>
      <c r="C16" s="337"/>
      <c r="D16" s="337"/>
      <c r="E16" s="337"/>
      <c r="F16" s="337" t="s">
        <v>194</v>
      </c>
      <c r="G16" s="337"/>
      <c r="H16" s="337"/>
      <c r="I16" s="337"/>
      <c r="J16" s="337"/>
      <c r="K16" s="337"/>
      <c r="L16" s="337"/>
      <c r="M16" s="337"/>
      <c r="N16" s="337"/>
      <c r="O16" s="337"/>
      <c r="P16" s="337"/>
      <c r="Q16" s="337"/>
      <c r="R16" s="337"/>
      <c r="S16" s="337"/>
      <c r="T16" s="337"/>
      <c r="U16" s="341"/>
    </row>
    <row r="17" spans="1:21">
      <c r="A17" s="337" t="s">
        <v>681</v>
      </c>
      <c r="B17" s="337"/>
      <c r="C17" s="337"/>
      <c r="D17" s="337"/>
      <c r="E17" s="337"/>
      <c r="F17" s="337" t="s">
        <v>211</v>
      </c>
      <c r="G17" s="337"/>
      <c r="H17" s="337"/>
      <c r="I17" s="337"/>
      <c r="J17" s="337"/>
      <c r="K17" s="337"/>
      <c r="L17" s="337"/>
      <c r="M17" s="337"/>
      <c r="N17" s="337"/>
      <c r="O17" s="337"/>
      <c r="P17" s="337"/>
      <c r="Q17" s="337"/>
      <c r="R17" s="337"/>
      <c r="S17" s="337"/>
      <c r="T17" s="337"/>
      <c r="U17" s="341"/>
    </row>
    <row r="18" spans="1:21">
      <c r="A18" s="337" t="s">
        <v>178</v>
      </c>
      <c r="B18" s="337"/>
      <c r="C18" s="337"/>
      <c r="D18" s="337"/>
      <c r="E18" s="337"/>
      <c r="F18" s="337" t="s">
        <v>212</v>
      </c>
      <c r="G18" s="337"/>
      <c r="H18" s="337"/>
      <c r="I18" s="337"/>
      <c r="J18" s="337"/>
      <c r="K18" s="337"/>
      <c r="L18" s="337"/>
      <c r="M18" s="337"/>
      <c r="N18" s="337"/>
      <c r="O18" s="337"/>
      <c r="P18" s="337"/>
      <c r="Q18" s="337"/>
      <c r="R18" s="337"/>
      <c r="S18" s="337"/>
      <c r="T18" s="337"/>
      <c r="U18" s="341"/>
    </row>
    <row r="19" spans="1:21">
      <c r="A19" s="337" t="s">
        <v>179</v>
      </c>
      <c r="B19" s="337"/>
      <c r="C19" s="337"/>
      <c r="D19" s="337"/>
      <c r="E19" s="337"/>
      <c r="F19" s="337" t="s">
        <v>213</v>
      </c>
      <c r="G19" s="337"/>
      <c r="H19" s="337"/>
      <c r="I19" s="337"/>
      <c r="J19" s="337"/>
      <c r="K19" s="337"/>
      <c r="L19" s="337"/>
      <c r="M19" s="337"/>
      <c r="N19" s="337"/>
      <c r="O19" s="337"/>
      <c r="P19" s="337"/>
      <c r="Q19" s="337"/>
      <c r="R19" s="337"/>
      <c r="S19" s="337"/>
      <c r="T19" s="337"/>
      <c r="U19" s="341"/>
    </row>
    <row r="20" spans="1:21">
      <c r="A20" s="342" t="s">
        <v>449</v>
      </c>
      <c r="B20" s="337"/>
      <c r="C20" s="337"/>
      <c r="D20" s="337"/>
      <c r="E20" s="337"/>
      <c r="F20" s="337" t="s">
        <v>214</v>
      </c>
      <c r="G20" s="337"/>
      <c r="H20" s="337"/>
      <c r="I20" s="337"/>
      <c r="J20" s="337"/>
      <c r="K20" s="337"/>
      <c r="L20" s="337"/>
      <c r="M20" s="337"/>
      <c r="N20" s="337"/>
      <c r="O20" s="337"/>
      <c r="P20" s="337"/>
      <c r="Q20" s="337"/>
      <c r="R20" s="337"/>
      <c r="S20" s="337"/>
      <c r="T20" s="337"/>
      <c r="U20" s="341"/>
    </row>
    <row r="21" spans="1:21">
      <c r="A21" s="337" t="s">
        <v>494</v>
      </c>
      <c r="B21" s="337"/>
      <c r="C21" s="337"/>
      <c r="D21" s="337"/>
      <c r="E21" s="337"/>
      <c r="F21" s="337" t="s">
        <v>215</v>
      </c>
      <c r="G21" s="337"/>
      <c r="H21" s="337"/>
      <c r="I21" s="337"/>
      <c r="J21" s="337"/>
      <c r="K21" s="337"/>
      <c r="L21" s="337"/>
      <c r="M21" s="337"/>
      <c r="N21" s="337"/>
      <c r="O21" s="337"/>
      <c r="P21" s="337"/>
      <c r="Q21" s="337"/>
      <c r="R21" s="337"/>
      <c r="S21" s="337"/>
      <c r="T21" s="337"/>
      <c r="U21" s="341"/>
    </row>
    <row r="22" spans="1:21">
      <c r="A22" s="337" t="s">
        <v>180</v>
      </c>
      <c r="B22" s="337"/>
      <c r="C22" s="337"/>
      <c r="D22" s="337"/>
      <c r="E22" s="337"/>
      <c r="F22" s="337" t="s">
        <v>216</v>
      </c>
      <c r="G22" s="337"/>
      <c r="H22" s="337"/>
      <c r="I22" s="337"/>
      <c r="J22" s="337"/>
      <c r="K22" s="337"/>
      <c r="L22" s="337"/>
      <c r="M22" s="337"/>
      <c r="N22" s="337"/>
      <c r="O22" s="337"/>
      <c r="P22" s="337"/>
      <c r="Q22" s="337"/>
      <c r="R22" s="337"/>
      <c r="S22" s="337"/>
      <c r="T22" s="337"/>
      <c r="U22" s="341"/>
    </row>
    <row r="23" spans="1:21">
      <c r="A23" s="337"/>
      <c r="B23" s="337"/>
      <c r="C23" s="337"/>
      <c r="D23" s="337"/>
      <c r="E23" s="337"/>
      <c r="F23" s="337" t="s">
        <v>217</v>
      </c>
      <c r="G23" s="337"/>
      <c r="H23" s="337"/>
      <c r="I23" s="337"/>
      <c r="J23" s="337"/>
      <c r="K23" s="337"/>
      <c r="L23" s="337"/>
      <c r="M23" s="337"/>
      <c r="N23" s="337"/>
      <c r="O23" s="337"/>
      <c r="P23" s="337"/>
      <c r="Q23" s="337"/>
      <c r="R23" s="337"/>
      <c r="S23" s="337"/>
      <c r="T23" s="337"/>
      <c r="U23" s="341"/>
    </row>
    <row r="24" spans="1:21">
      <c r="A24" s="337"/>
      <c r="B24" s="337"/>
      <c r="C24" s="337"/>
      <c r="D24" s="337"/>
      <c r="E24" s="337"/>
      <c r="F24" s="337" t="s">
        <v>218</v>
      </c>
      <c r="G24" s="337"/>
      <c r="H24" s="337"/>
      <c r="I24" s="337"/>
      <c r="J24" s="337"/>
      <c r="K24" s="337"/>
      <c r="L24" s="337"/>
      <c r="M24" s="337"/>
      <c r="N24" s="337"/>
      <c r="O24" s="337"/>
      <c r="P24" s="337"/>
      <c r="Q24" s="337"/>
      <c r="R24" s="337"/>
      <c r="S24" s="337"/>
      <c r="T24" s="337"/>
      <c r="U24" s="341"/>
    </row>
    <row r="25" spans="1:21">
      <c r="A25" s="337"/>
      <c r="B25" s="337"/>
      <c r="C25" s="337"/>
      <c r="D25" s="337"/>
      <c r="E25" s="337"/>
      <c r="F25" s="337" t="s">
        <v>495</v>
      </c>
      <c r="G25" s="337"/>
      <c r="H25" s="337"/>
      <c r="I25" s="337"/>
      <c r="J25" s="337"/>
      <c r="K25" s="337"/>
      <c r="L25" s="337"/>
      <c r="M25" s="337"/>
      <c r="N25" s="337"/>
      <c r="O25" s="337"/>
      <c r="P25" s="337"/>
      <c r="Q25" s="337"/>
      <c r="R25" s="337"/>
      <c r="S25" s="337"/>
      <c r="T25" s="337"/>
      <c r="U25" s="341"/>
    </row>
    <row r="26" spans="1:21">
      <c r="A26" s="337"/>
      <c r="B26" s="337"/>
      <c r="C26" s="337"/>
      <c r="D26" s="337"/>
      <c r="E26" s="337"/>
      <c r="F26" s="337" t="s">
        <v>496</v>
      </c>
      <c r="G26" s="337"/>
      <c r="H26" s="337"/>
      <c r="I26" s="337"/>
      <c r="J26" s="337"/>
      <c r="K26" s="337"/>
      <c r="L26" s="337"/>
      <c r="M26" s="337"/>
      <c r="N26" s="337"/>
      <c r="O26" s="337"/>
      <c r="P26" s="337"/>
      <c r="Q26" s="337"/>
      <c r="R26" s="337"/>
      <c r="S26" s="337"/>
      <c r="T26" s="337"/>
      <c r="U26" s="341"/>
    </row>
    <row r="31" spans="1:21" ht="18.75">
      <c r="C31" s="344"/>
    </row>
    <row r="32" spans="1:21" ht="13.5" customHeight="1"/>
  </sheetData>
  <sheetProtection password="FD89" sheet="1" objects="1" scenarios="1" selectLockedCells="1" selectUnlockedCell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G49"/>
  <sheetViews>
    <sheetView showGridLines="0" zoomScaleNormal="100" workbookViewId="0"/>
  </sheetViews>
  <sheetFormatPr defaultRowHeight="13.5"/>
  <cols>
    <col min="1" max="3" width="9" style="331"/>
    <col min="4" max="4" width="11.375" style="331" bestFit="1" customWidth="1"/>
    <col min="5" max="8" width="9" style="331"/>
    <col min="9" max="9" width="8.375" style="331" customWidth="1"/>
    <col min="10" max="16384" width="9" style="331"/>
  </cols>
  <sheetData>
    <row r="2" spans="1:7">
      <c r="A2" s="332" t="s">
        <v>421</v>
      </c>
      <c r="B2" s="332" t="s">
        <v>421</v>
      </c>
      <c r="C2" s="332" t="s">
        <v>421</v>
      </c>
      <c r="D2" s="332" t="s">
        <v>421</v>
      </c>
      <c r="E2" s="332" t="s">
        <v>421</v>
      </c>
    </row>
    <row r="3" spans="1:7">
      <c r="A3" s="333" t="s">
        <v>333</v>
      </c>
      <c r="B3" s="333" t="s">
        <v>420</v>
      </c>
      <c r="C3" s="331" t="s">
        <v>422</v>
      </c>
      <c r="D3" s="331" t="s">
        <v>668</v>
      </c>
      <c r="E3" s="331" t="s">
        <v>428</v>
      </c>
      <c r="F3" s="331" t="s">
        <v>545</v>
      </c>
      <c r="G3" s="331" t="s">
        <v>559</v>
      </c>
    </row>
    <row r="4" spans="1:7">
      <c r="A4" s="333" t="s">
        <v>334</v>
      </c>
      <c r="B4" s="333" t="s">
        <v>374</v>
      </c>
      <c r="C4" s="331" t="s">
        <v>423</v>
      </c>
      <c r="D4" s="331" t="s">
        <v>669</v>
      </c>
      <c r="E4" s="331" t="s">
        <v>576</v>
      </c>
    </row>
    <row r="5" spans="1:7">
      <c r="A5" s="333" t="s">
        <v>335</v>
      </c>
      <c r="B5" s="333" t="s">
        <v>375</v>
      </c>
      <c r="C5" s="331" t="s">
        <v>424</v>
      </c>
      <c r="D5" s="331" t="s">
        <v>670</v>
      </c>
      <c r="E5" s="331" t="s">
        <v>540</v>
      </c>
    </row>
    <row r="6" spans="1:7">
      <c r="A6" s="333" t="s">
        <v>336</v>
      </c>
      <c r="B6" s="333" t="s">
        <v>376</v>
      </c>
      <c r="C6" s="331" t="s">
        <v>425</v>
      </c>
      <c r="D6" s="331" t="s">
        <v>684</v>
      </c>
    </row>
    <row r="7" spans="1:7">
      <c r="A7" s="333" t="s">
        <v>337</v>
      </c>
      <c r="B7" s="333" t="s">
        <v>377</v>
      </c>
      <c r="C7" s="331" t="s">
        <v>426</v>
      </c>
      <c r="D7" s="331" t="s">
        <v>682</v>
      </c>
    </row>
    <row r="8" spans="1:7">
      <c r="A8" s="333" t="s">
        <v>338</v>
      </c>
      <c r="B8" s="333" t="s">
        <v>378</v>
      </c>
      <c r="C8" s="331" t="s">
        <v>427</v>
      </c>
      <c r="D8" s="331" t="s">
        <v>683</v>
      </c>
    </row>
    <row r="9" spans="1:7">
      <c r="A9" s="333" t="s">
        <v>339</v>
      </c>
      <c r="B9" s="333" t="s">
        <v>379</v>
      </c>
      <c r="E9" s="332" t="s">
        <v>421</v>
      </c>
    </row>
    <row r="10" spans="1:7">
      <c r="A10" s="333" t="s">
        <v>255</v>
      </c>
      <c r="B10" s="333" t="s">
        <v>380</v>
      </c>
      <c r="E10" s="331" t="s">
        <v>685</v>
      </c>
    </row>
    <row r="11" spans="1:7">
      <c r="A11" s="333" t="s">
        <v>256</v>
      </c>
      <c r="B11" s="333" t="s">
        <v>381</v>
      </c>
      <c r="E11" s="331" t="s">
        <v>686</v>
      </c>
    </row>
    <row r="12" spans="1:7">
      <c r="A12" s="333" t="s">
        <v>257</v>
      </c>
      <c r="B12" s="333" t="s">
        <v>382</v>
      </c>
    </row>
    <row r="13" spans="1:7">
      <c r="A13" s="333" t="s">
        <v>258</v>
      </c>
      <c r="B13" s="333" t="s">
        <v>383</v>
      </c>
    </row>
    <row r="14" spans="1:7">
      <c r="A14" s="333" t="s">
        <v>259</v>
      </c>
      <c r="B14" s="333" t="s">
        <v>384</v>
      </c>
    </row>
    <row r="15" spans="1:7">
      <c r="A15" s="333" t="s">
        <v>260</v>
      </c>
      <c r="B15" s="333" t="s">
        <v>385</v>
      </c>
    </row>
    <row r="16" spans="1:7">
      <c r="A16" s="333" t="s">
        <v>340</v>
      </c>
      <c r="B16" s="333" t="s">
        <v>386</v>
      </c>
    </row>
    <row r="17" spans="1:2">
      <c r="A17" s="333" t="s">
        <v>341</v>
      </c>
      <c r="B17" s="333" t="s">
        <v>387</v>
      </c>
    </row>
    <row r="18" spans="1:2">
      <c r="A18" s="333" t="s">
        <v>342</v>
      </c>
      <c r="B18" s="333" t="s">
        <v>388</v>
      </c>
    </row>
    <row r="19" spans="1:2">
      <c r="A19" s="333" t="s">
        <v>343</v>
      </c>
      <c r="B19" s="333" t="s">
        <v>389</v>
      </c>
    </row>
    <row r="20" spans="1:2">
      <c r="A20" s="333" t="s">
        <v>344</v>
      </c>
      <c r="B20" s="333" t="s">
        <v>390</v>
      </c>
    </row>
    <row r="21" spans="1:2">
      <c r="A21" s="333" t="s">
        <v>345</v>
      </c>
      <c r="B21" s="333" t="s">
        <v>391</v>
      </c>
    </row>
    <row r="22" spans="1:2">
      <c r="A22" s="333" t="s">
        <v>346</v>
      </c>
      <c r="B22" s="333" t="s">
        <v>392</v>
      </c>
    </row>
    <row r="23" spans="1:2">
      <c r="A23" s="333" t="s">
        <v>347</v>
      </c>
      <c r="B23" s="333" t="s">
        <v>393</v>
      </c>
    </row>
    <row r="24" spans="1:2">
      <c r="A24" s="333" t="s">
        <v>348</v>
      </c>
      <c r="B24" s="333" t="s">
        <v>394</v>
      </c>
    </row>
    <row r="25" spans="1:2">
      <c r="A25" s="333" t="s">
        <v>349</v>
      </c>
      <c r="B25" s="333" t="s">
        <v>395</v>
      </c>
    </row>
    <row r="26" spans="1:2">
      <c r="A26" s="333" t="s">
        <v>350</v>
      </c>
      <c r="B26" s="333" t="s">
        <v>396</v>
      </c>
    </row>
    <row r="27" spans="1:2">
      <c r="A27" s="333" t="s">
        <v>351</v>
      </c>
      <c r="B27" s="333" t="s">
        <v>397</v>
      </c>
    </row>
    <row r="28" spans="1:2">
      <c r="A28" s="333" t="s">
        <v>352</v>
      </c>
      <c r="B28" s="333" t="s">
        <v>398</v>
      </c>
    </row>
    <row r="29" spans="1:2">
      <c r="A29" s="333" t="s">
        <v>353</v>
      </c>
      <c r="B29" s="333" t="s">
        <v>399</v>
      </c>
    </row>
    <row r="30" spans="1:2">
      <c r="A30" s="333" t="s">
        <v>354</v>
      </c>
      <c r="B30" s="333" t="s">
        <v>400</v>
      </c>
    </row>
    <row r="31" spans="1:2">
      <c r="A31" s="333" t="s">
        <v>355</v>
      </c>
      <c r="B31" s="333" t="s">
        <v>401</v>
      </c>
    </row>
    <row r="32" spans="1:2">
      <c r="A32" s="333" t="s">
        <v>356</v>
      </c>
      <c r="B32" s="333" t="s">
        <v>402</v>
      </c>
    </row>
    <row r="33" spans="1:2">
      <c r="A33" s="333" t="s">
        <v>357</v>
      </c>
      <c r="B33" s="333" t="s">
        <v>403</v>
      </c>
    </row>
    <row r="34" spans="1:2">
      <c r="A34" s="333" t="s">
        <v>358</v>
      </c>
      <c r="B34" s="333" t="s">
        <v>404</v>
      </c>
    </row>
    <row r="35" spans="1:2">
      <c r="A35" s="333" t="s">
        <v>359</v>
      </c>
      <c r="B35" s="333" t="s">
        <v>405</v>
      </c>
    </row>
    <row r="36" spans="1:2">
      <c r="A36" s="333" t="s">
        <v>360</v>
      </c>
      <c r="B36" s="333" t="s">
        <v>406</v>
      </c>
    </row>
    <row r="37" spans="1:2">
      <c r="A37" s="333" t="s">
        <v>361</v>
      </c>
      <c r="B37" s="333" t="s">
        <v>407</v>
      </c>
    </row>
    <row r="38" spans="1:2">
      <c r="A38" s="333" t="s">
        <v>362</v>
      </c>
      <c r="B38" s="333" t="s">
        <v>408</v>
      </c>
    </row>
    <row r="39" spans="1:2">
      <c r="A39" s="333" t="s">
        <v>363</v>
      </c>
      <c r="B39" s="333" t="s">
        <v>409</v>
      </c>
    </row>
    <row r="40" spans="1:2">
      <c r="A40" s="333" t="s">
        <v>364</v>
      </c>
      <c r="B40" s="333" t="s">
        <v>410</v>
      </c>
    </row>
    <row r="41" spans="1:2">
      <c r="A41" s="333" t="s">
        <v>365</v>
      </c>
      <c r="B41" s="333" t="s">
        <v>411</v>
      </c>
    </row>
    <row r="42" spans="1:2">
      <c r="A42" s="333" t="s">
        <v>366</v>
      </c>
      <c r="B42" s="333" t="s">
        <v>412</v>
      </c>
    </row>
    <row r="43" spans="1:2">
      <c r="A43" s="333" t="s">
        <v>367</v>
      </c>
      <c r="B43" s="333" t="s">
        <v>413</v>
      </c>
    </row>
    <row r="44" spans="1:2">
      <c r="A44" s="333" t="s">
        <v>368</v>
      </c>
      <c r="B44" s="333" t="s">
        <v>414</v>
      </c>
    </row>
    <row r="45" spans="1:2">
      <c r="A45" s="333" t="s">
        <v>369</v>
      </c>
      <c r="B45" s="333" t="s">
        <v>415</v>
      </c>
    </row>
    <row r="46" spans="1:2">
      <c r="A46" s="333" t="s">
        <v>370</v>
      </c>
      <c r="B46" s="333" t="s">
        <v>416</v>
      </c>
    </row>
    <row r="47" spans="1:2">
      <c r="A47" s="333" t="s">
        <v>371</v>
      </c>
      <c r="B47" s="333" t="s">
        <v>417</v>
      </c>
    </row>
    <row r="48" spans="1:2">
      <c r="A48" s="333" t="s">
        <v>372</v>
      </c>
      <c r="B48" s="333" t="s">
        <v>418</v>
      </c>
    </row>
    <row r="49" spans="1:2">
      <c r="A49" s="333" t="s">
        <v>373</v>
      </c>
      <c r="B49" s="333" t="s">
        <v>419</v>
      </c>
    </row>
  </sheetData>
  <sheetProtection password="FD89" sheet="1" objects="1" scenarios="1" selectLockedCells="1" selectUnlockedCells="1"/>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X23"/>
  <sheetViews>
    <sheetView topLeftCell="F10" zoomScaleNormal="100" workbookViewId="0">
      <selection activeCell="F9" sqref="F9"/>
    </sheetView>
  </sheetViews>
  <sheetFormatPr defaultRowHeight="13.5" outlineLevelRow="1"/>
  <cols>
    <col min="1" max="2" width="9" style="63"/>
    <col min="3" max="3" width="20.625" style="63" customWidth="1"/>
    <col min="4" max="7" width="9" style="63"/>
    <col min="8" max="11" width="20.625" style="63" customWidth="1"/>
    <col min="12" max="12" width="9.625" style="63" customWidth="1"/>
    <col min="13" max="13" width="20.625" style="63" customWidth="1"/>
    <col min="14" max="20" width="9" style="63"/>
    <col min="21" max="22" width="20.625" style="63" customWidth="1"/>
    <col min="23" max="31" width="9" style="63"/>
    <col min="32" max="42" width="20.625" style="63" customWidth="1"/>
    <col min="43" max="43" width="9" style="63"/>
    <col min="44" max="44" width="20.625" style="63" customWidth="1"/>
    <col min="45" max="45" width="9" style="63"/>
    <col min="46" max="46" width="20.625" style="63" customWidth="1"/>
    <col min="47" max="47" width="9" style="63"/>
    <col min="48" max="48" width="20.625" style="63" customWidth="1"/>
    <col min="49" max="49" width="9" style="63"/>
    <col min="50" max="51" width="20.625" style="63" customWidth="1"/>
    <col min="52" max="57" width="9" style="63"/>
    <col min="58" max="59" width="20.625" style="63" customWidth="1"/>
    <col min="60" max="145" width="9" style="63"/>
    <col min="146" max="146" width="31.25" style="63" bestFit="1" customWidth="1"/>
    <col min="147" max="148" width="14.375" style="63" customWidth="1"/>
    <col min="149" max="149" width="20.625" style="63" customWidth="1"/>
    <col min="150" max="158" width="12.625" style="63" customWidth="1"/>
    <col min="159" max="16384" width="9" style="63"/>
  </cols>
  <sheetData>
    <row r="1" spans="1:258" hidden="1" outlineLevel="1">
      <c r="A1" s="63">
        <f>COLUMN()</f>
        <v>1</v>
      </c>
      <c r="B1" s="63">
        <f>COLUMN()</f>
        <v>2</v>
      </c>
      <c r="C1" s="63">
        <f>COLUMN()</f>
        <v>3</v>
      </c>
      <c r="D1" s="63">
        <f>COLUMN()</f>
        <v>4</v>
      </c>
      <c r="E1" s="63">
        <f>COLUMN()</f>
        <v>5</v>
      </c>
      <c r="F1" s="63">
        <f>COLUMN()</f>
        <v>6</v>
      </c>
      <c r="G1" s="63">
        <f>COLUMN()</f>
        <v>7</v>
      </c>
      <c r="H1" s="63">
        <f>COLUMN()</f>
        <v>8</v>
      </c>
      <c r="I1" s="63">
        <f>COLUMN()</f>
        <v>9</v>
      </c>
      <c r="J1" s="63">
        <f>COLUMN()</f>
        <v>10</v>
      </c>
      <c r="K1" s="63">
        <f>COLUMN()</f>
        <v>11</v>
      </c>
      <c r="L1" s="63">
        <f>COLUMN()</f>
        <v>12</v>
      </c>
      <c r="M1" s="63">
        <f>COLUMN()</f>
        <v>13</v>
      </c>
      <c r="N1" s="63">
        <f>COLUMN()</f>
        <v>14</v>
      </c>
      <c r="O1" s="63">
        <f>COLUMN()</f>
        <v>15</v>
      </c>
      <c r="P1" s="63">
        <f>COLUMN()</f>
        <v>16</v>
      </c>
      <c r="Q1" s="63">
        <f>COLUMN()</f>
        <v>17</v>
      </c>
      <c r="R1" s="63">
        <f>COLUMN()</f>
        <v>18</v>
      </c>
      <c r="S1" s="63">
        <f>COLUMN()</f>
        <v>19</v>
      </c>
      <c r="T1" s="63">
        <f>COLUMN()</f>
        <v>20</v>
      </c>
      <c r="U1" s="63">
        <f>COLUMN()</f>
        <v>21</v>
      </c>
      <c r="V1" s="63">
        <f>COLUMN()</f>
        <v>22</v>
      </c>
      <c r="W1" s="63">
        <f>COLUMN()</f>
        <v>23</v>
      </c>
      <c r="X1" s="63">
        <f>COLUMN()</f>
        <v>24</v>
      </c>
      <c r="Y1" s="63">
        <f>COLUMN()</f>
        <v>25</v>
      </c>
      <c r="Z1" s="63">
        <f>COLUMN()</f>
        <v>26</v>
      </c>
      <c r="AA1" s="63">
        <f>COLUMN()</f>
        <v>27</v>
      </c>
      <c r="AB1" s="63">
        <f>COLUMN()</f>
        <v>28</v>
      </c>
      <c r="AC1" s="63">
        <f>COLUMN()</f>
        <v>29</v>
      </c>
      <c r="AD1" s="63">
        <f>COLUMN()</f>
        <v>30</v>
      </c>
      <c r="AE1" s="63">
        <f>COLUMN()</f>
        <v>31</v>
      </c>
      <c r="AF1" s="63">
        <f>COLUMN()</f>
        <v>32</v>
      </c>
      <c r="AG1" s="63">
        <f>COLUMN()</f>
        <v>33</v>
      </c>
      <c r="AH1" s="63">
        <f>COLUMN()</f>
        <v>34</v>
      </c>
      <c r="AI1" s="63">
        <f>COLUMN()</f>
        <v>35</v>
      </c>
      <c r="AJ1" s="63">
        <f>COLUMN()</f>
        <v>36</v>
      </c>
      <c r="AK1" s="63">
        <f>COLUMN()</f>
        <v>37</v>
      </c>
      <c r="AL1" s="63">
        <f>COLUMN()</f>
        <v>38</v>
      </c>
      <c r="AM1" s="63">
        <f>COLUMN()</f>
        <v>39</v>
      </c>
      <c r="AN1" s="63">
        <f>COLUMN()</f>
        <v>40</v>
      </c>
      <c r="AO1" s="63">
        <f>COLUMN()</f>
        <v>41</v>
      </c>
      <c r="AP1" s="63">
        <f>COLUMN()</f>
        <v>42</v>
      </c>
      <c r="AQ1" s="63">
        <f>COLUMN()</f>
        <v>43</v>
      </c>
      <c r="AR1" s="63">
        <f>COLUMN()</f>
        <v>44</v>
      </c>
      <c r="AS1" s="63">
        <f>COLUMN()</f>
        <v>45</v>
      </c>
      <c r="AT1" s="63">
        <f>COLUMN()</f>
        <v>46</v>
      </c>
      <c r="AU1" s="63">
        <f>COLUMN()</f>
        <v>47</v>
      </c>
      <c r="AV1" s="63">
        <f>COLUMN()</f>
        <v>48</v>
      </c>
      <c r="AW1" s="63">
        <f>COLUMN()</f>
        <v>49</v>
      </c>
      <c r="AX1" s="63">
        <f>COLUMN()</f>
        <v>50</v>
      </c>
      <c r="AY1" s="63">
        <f>COLUMN()</f>
        <v>51</v>
      </c>
      <c r="AZ1" s="63">
        <f>COLUMN()</f>
        <v>52</v>
      </c>
      <c r="BA1" s="63">
        <f>COLUMN()</f>
        <v>53</v>
      </c>
      <c r="BB1" s="63">
        <f>COLUMN()</f>
        <v>54</v>
      </c>
      <c r="BC1" s="63">
        <f>COLUMN()</f>
        <v>55</v>
      </c>
      <c r="BD1" s="63">
        <f>COLUMN()</f>
        <v>56</v>
      </c>
      <c r="BE1" s="63">
        <f>COLUMN()</f>
        <v>57</v>
      </c>
      <c r="BF1" s="63">
        <f>COLUMN()</f>
        <v>58</v>
      </c>
      <c r="BG1" s="63">
        <f>COLUMN()</f>
        <v>59</v>
      </c>
      <c r="BH1" s="63">
        <f>COLUMN()</f>
        <v>60</v>
      </c>
      <c r="BI1" s="63">
        <f>COLUMN()</f>
        <v>61</v>
      </c>
      <c r="BJ1" s="63">
        <f>COLUMN()</f>
        <v>62</v>
      </c>
      <c r="BK1" s="63">
        <f>COLUMN()</f>
        <v>63</v>
      </c>
      <c r="BL1" s="63">
        <f>COLUMN()</f>
        <v>64</v>
      </c>
      <c r="BM1" s="63">
        <f>COLUMN()</f>
        <v>65</v>
      </c>
      <c r="BN1" s="63">
        <f>COLUMN()</f>
        <v>66</v>
      </c>
      <c r="BO1" s="63">
        <f>COLUMN()</f>
        <v>67</v>
      </c>
      <c r="BP1" s="63">
        <f>COLUMN()</f>
        <v>68</v>
      </c>
      <c r="BQ1" s="63">
        <f>COLUMN()</f>
        <v>69</v>
      </c>
      <c r="BR1" s="63">
        <f>COLUMN()</f>
        <v>70</v>
      </c>
      <c r="BS1" s="63">
        <f>COLUMN()</f>
        <v>71</v>
      </c>
      <c r="BT1" s="63">
        <f>COLUMN()</f>
        <v>72</v>
      </c>
      <c r="BU1" s="63">
        <f>COLUMN()</f>
        <v>73</v>
      </c>
      <c r="BV1" s="63">
        <f>COLUMN()</f>
        <v>74</v>
      </c>
      <c r="BW1" s="63">
        <f>COLUMN()</f>
        <v>75</v>
      </c>
      <c r="BX1" s="63">
        <f>COLUMN()</f>
        <v>76</v>
      </c>
      <c r="BY1" s="63">
        <f>COLUMN()</f>
        <v>77</v>
      </c>
      <c r="BZ1" s="63">
        <f>COLUMN()</f>
        <v>78</v>
      </c>
      <c r="CA1" s="63">
        <f>COLUMN()</f>
        <v>79</v>
      </c>
      <c r="CB1" s="63">
        <f>COLUMN()</f>
        <v>80</v>
      </c>
      <c r="CC1" s="63">
        <f>COLUMN()</f>
        <v>81</v>
      </c>
      <c r="CD1" s="63">
        <f>COLUMN()</f>
        <v>82</v>
      </c>
      <c r="CE1" s="63">
        <f>COLUMN()</f>
        <v>83</v>
      </c>
      <c r="CF1" s="63">
        <f>COLUMN()</f>
        <v>84</v>
      </c>
      <c r="CG1" s="63">
        <f>COLUMN()</f>
        <v>85</v>
      </c>
      <c r="CH1" s="63">
        <f>COLUMN()</f>
        <v>86</v>
      </c>
      <c r="CI1" s="63">
        <f>COLUMN()</f>
        <v>87</v>
      </c>
      <c r="CJ1" s="63">
        <f>COLUMN()</f>
        <v>88</v>
      </c>
      <c r="CK1" s="63">
        <f>COLUMN()</f>
        <v>89</v>
      </c>
      <c r="CL1" s="63">
        <f>COLUMN()</f>
        <v>90</v>
      </c>
      <c r="CM1" s="63">
        <f>COLUMN()</f>
        <v>91</v>
      </c>
      <c r="CN1" s="63">
        <f>COLUMN()</f>
        <v>92</v>
      </c>
      <c r="CO1" s="63">
        <f>COLUMN()</f>
        <v>93</v>
      </c>
      <c r="CP1" s="63">
        <f>COLUMN()</f>
        <v>94</v>
      </c>
      <c r="CQ1" s="63">
        <f>COLUMN()</f>
        <v>95</v>
      </c>
      <c r="CR1" s="63">
        <f>COLUMN()</f>
        <v>96</v>
      </c>
      <c r="CS1" s="63">
        <f>COLUMN()</f>
        <v>97</v>
      </c>
      <c r="CT1" s="63">
        <f>COLUMN()</f>
        <v>98</v>
      </c>
      <c r="CU1" s="63">
        <f>COLUMN()</f>
        <v>99</v>
      </c>
      <c r="CV1" s="63">
        <f>COLUMN()</f>
        <v>100</v>
      </c>
      <c r="CW1" s="63">
        <f>COLUMN()</f>
        <v>101</v>
      </c>
      <c r="CX1" s="63">
        <f>COLUMN()</f>
        <v>102</v>
      </c>
      <c r="CY1" s="63">
        <f>COLUMN()</f>
        <v>103</v>
      </c>
      <c r="CZ1" s="63">
        <f>COLUMN()</f>
        <v>104</v>
      </c>
      <c r="DA1" s="63">
        <f>COLUMN()</f>
        <v>105</v>
      </c>
      <c r="DB1" s="63">
        <f>COLUMN()</f>
        <v>106</v>
      </c>
      <c r="DC1" s="63">
        <f>COLUMN()</f>
        <v>107</v>
      </c>
      <c r="DD1" s="63">
        <f>COLUMN()</f>
        <v>108</v>
      </c>
      <c r="DE1" s="63">
        <f>COLUMN()</f>
        <v>109</v>
      </c>
      <c r="DF1" s="63">
        <f>COLUMN()</f>
        <v>110</v>
      </c>
      <c r="DG1" s="63">
        <f>COLUMN()</f>
        <v>111</v>
      </c>
      <c r="DH1" s="63">
        <f>COLUMN()</f>
        <v>112</v>
      </c>
      <c r="DI1" s="63">
        <f>COLUMN()</f>
        <v>113</v>
      </c>
      <c r="DJ1" s="63">
        <f>COLUMN()</f>
        <v>114</v>
      </c>
      <c r="DK1" s="63">
        <f>COLUMN()</f>
        <v>115</v>
      </c>
      <c r="DL1" s="63">
        <f>COLUMN()</f>
        <v>116</v>
      </c>
      <c r="DM1" s="63">
        <f>COLUMN()</f>
        <v>117</v>
      </c>
      <c r="DN1" s="63">
        <f>COLUMN()</f>
        <v>118</v>
      </c>
      <c r="DO1" s="63">
        <f>COLUMN()</f>
        <v>119</v>
      </c>
      <c r="DP1" s="63">
        <f>COLUMN()</f>
        <v>120</v>
      </c>
      <c r="DQ1" s="63">
        <f>COLUMN()</f>
        <v>121</v>
      </c>
      <c r="DR1" s="63">
        <f>COLUMN()</f>
        <v>122</v>
      </c>
      <c r="DS1" s="63">
        <f>COLUMN()</f>
        <v>123</v>
      </c>
      <c r="DT1" s="63">
        <f>COLUMN()</f>
        <v>124</v>
      </c>
      <c r="DU1" s="63">
        <f>COLUMN()</f>
        <v>125</v>
      </c>
      <c r="DV1" s="63">
        <f>COLUMN()</f>
        <v>126</v>
      </c>
      <c r="DW1" s="63">
        <f>COLUMN()</f>
        <v>127</v>
      </c>
      <c r="DX1" s="63">
        <f>COLUMN()</f>
        <v>128</v>
      </c>
      <c r="DY1" s="63">
        <f>COLUMN()</f>
        <v>129</v>
      </c>
      <c r="DZ1" s="63">
        <f>COLUMN()</f>
        <v>130</v>
      </c>
      <c r="EA1" s="63">
        <f>COLUMN()</f>
        <v>131</v>
      </c>
      <c r="EB1" s="63">
        <f>COLUMN()</f>
        <v>132</v>
      </c>
      <c r="EC1" s="63">
        <f>COLUMN()</f>
        <v>133</v>
      </c>
      <c r="ED1" s="63">
        <f>COLUMN()</f>
        <v>134</v>
      </c>
      <c r="EE1" s="63">
        <f>COLUMN()</f>
        <v>135</v>
      </c>
      <c r="EF1" s="63">
        <f>COLUMN()</f>
        <v>136</v>
      </c>
      <c r="EG1" s="63">
        <f>COLUMN()</f>
        <v>137</v>
      </c>
      <c r="EH1" s="63">
        <f>COLUMN()</f>
        <v>138</v>
      </c>
      <c r="EI1" s="63">
        <f>COLUMN()</f>
        <v>139</v>
      </c>
      <c r="EJ1" s="63">
        <f>COLUMN()</f>
        <v>140</v>
      </c>
      <c r="EK1" s="63">
        <f>COLUMN()</f>
        <v>141</v>
      </c>
      <c r="EL1" s="63">
        <f>COLUMN()</f>
        <v>142</v>
      </c>
      <c r="EM1" s="63">
        <f>COLUMN()</f>
        <v>143</v>
      </c>
      <c r="EN1" s="63">
        <f>COLUMN()</f>
        <v>144</v>
      </c>
      <c r="EO1" s="63">
        <f>COLUMN()</f>
        <v>145</v>
      </c>
      <c r="EP1" s="63">
        <f>COLUMN()</f>
        <v>146</v>
      </c>
      <c r="EQ1" s="63">
        <f>COLUMN()</f>
        <v>147</v>
      </c>
      <c r="ER1" s="63">
        <f>COLUMN()</f>
        <v>148</v>
      </c>
      <c r="ES1" s="63">
        <f>COLUMN()</f>
        <v>149</v>
      </c>
      <c r="ET1" s="63">
        <f>COLUMN()</f>
        <v>150</v>
      </c>
      <c r="EU1" s="63">
        <f>COLUMN()</f>
        <v>151</v>
      </c>
      <c r="EV1" s="63">
        <f>COLUMN()</f>
        <v>152</v>
      </c>
      <c r="EW1" s="63">
        <f>COLUMN()</f>
        <v>153</v>
      </c>
      <c r="EX1" s="63">
        <f>COLUMN()</f>
        <v>154</v>
      </c>
      <c r="EY1" s="63">
        <f>COLUMN()</f>
        <v>155</v>
      </c>
      <c r="EZ1" s="63">
        <f>COLUMN()</f>
        <v>156</v>
      </c>
      <c r="FA1" s="63">
        <f>COLUMN()</f>
        <v>157</v>
      </c>
      <c r="FB1" s="63">
        <f>COLUMN()</f>
        <v>158</v>
      </c>
      <c r="FC1" s="63">
        <f>COLUMN()</f>
        <v>159</v>
      </c>
      <c r="FD1" s="63">
        <f>COLUMN()</f>
        <v>160</v>
      </c>
      <c r="FE1" s="63">
        <f>COLUMN()</f>
        <v>161</v>
      </c>
      <c r="FF1" s="63">
        <f>COLUMN()</f>
        <v>162</v>
      </c>
      <c r="FG1" s="63">
        <f>COLUMN()</f>
        <v>163</v>
      </c>
      <c r="FH1" s="63">
        <f>COLUMN()</f>
        <v>164</v>
      </c>
      <c r="FI1" s="63">
        <f>COLUMN()</f>
        <v>165</v>
      </c>
      <c r="FJ1" s="63">
        <f>COLUMN()</f>
        <v>166</v>
      </c>
      <c r="FK1" s="63">
        <f>COLUMN()</f>
        <v>167</v>
      </c>
      <c r="FL1" s="63">
        <f>COLUMN()</f>
        <v>168</v>
      </c>
      <c r="FM1" s="63">
        <f>COLUMN()</f>
        <v>169</v>
      </c>
      <c r="FN1" s="63">
        <f>COLUMN()</f>
        <v>170</v>
      </c>
      <c r="FO1" s="63">
        <f>COLUMN()</f>
        <v>171</v>
      </c>
      <c r="FP1" s="63">
        <f>COLUMN()</f>
        <v>172</v>
      </c>
      <c r="FQ1" s="63">
        <f>COLUMN()</f>
        <v>173</v>
      </c>
      <c r="FR1" s="63">
        <f>COLUMN()</f>
        <v>174</v>
      </c>
      <c r="FS1" s="63">
        <f>COLUMN()</f>
        <v>175</v>
      </c>
      <c r="FT1" s="63">
        <f>COLUMN()</f>
        <v>176</v>
      </c>
      <c r="FU1" s="63">
        <f>COLUMN()</f>
        <v>177</v>
      </c>
      <c r="FV1" s="63">
        <f>COLUMN()</f>
        <v>178</v>
      </c>
      <c r="FW1" s="63">
        <f>COLUMN()</f>
        <v>179</v>
      </c>
      <c r="FX1" s="63">
        <f>COLUMN()</f>
        <v>180</v>
      </c>
      <c r="FY1" s="63">
        <f>COLUMN()</f>
        <v>181</v>
      </c>
      <c r="FZ1" s="63">
        <f>COLUMN()</f>
        <v>182</v>
      </c>
      <c r="GA1" s="63">
        <f>COLUMN()</f>
        <v>183</v>
      </c>
      <c r="GB1" s="63">
        <f>COLUMN()</f>
        <v>184</v>
      </c>
      <c r="GC1" s="63">
        <f>COLUMN()</f>
        <v>185</v>
      </c>
      <c r="GD1" s="63">
        <f>COLUMN()</f>
        <v>186</v>
      </c>
      <c r="GE1" s="63">
        <f>COLUMN()</f>
        <v>187</v>
      </c>
      <c r="GF1" s="63">
        <f>COLUMN()</f>
        <v>188</v>
      </c>
      <c r="GG1" s="63">
        <f>COLUMN()</f>
        <v>189</v>
      </c>
      <c r="GH1" s="63">
        <f>COLUMN()</f>
        <v>190</v>
      </c>
      <c r="GI1" s="63">
        <f>COLUMN()</f>
        <v>191</v>
      </c>
      <c r="GJ1" s="63">
        <f>COLUMN()</f>
        <v>192</v>
      </c>
      <c r="GK1" s="63">
        <f>COLUMN()</f>
        <v>193</v>
      </c>
      <c r="GL1" s="63">
        <f>COLUMN()</f>
        <v>194</v>
      </c>
      <c r="GM1" s="63">
        <f>COLUMN()</f>
        <v>195</v>
      </c>
      <c r="GN1" s="63">
        <f>COLUMN()</f>
        <v>196</v>
      </c>
      <c r="GO1" s="63">
        <f>COLUMN()</f>
        <v>197</v>
      </c>
      <c r="GP1" s="63">
        <f>COLUMN()</f>
        <v>198</v>
      </c>
    </row>
    <row r="2" spans="1:258" hidden="1" outlineLevel="1"/>
    <row r="3" spans="1:258" ht="24.95" hidden="1" customHeight="1" outlineLevel="1">
      <c r="A3" s="935" t="s">
        <v>580</v>
      </c>
      <c r="B3" s="935"/>
      <c r="C3" s="935"/>
      <c r="D3" s="935"/>
      <c r="E3" s="961" t="s">
        <v>581</v>
      </c>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961"/>
      <c r="AM3" s="961"/>
      <c r="AN3" s="961"/>
      <c r="AO3" s="961"/>
      <c r="AP3" s="961"/>
      <c r="AQ3" s="961"/>
      <c r="AR3" s="961"/>
      <c r="AS3" s="961"/>
      <c r="AT3" s="961"/>
      <c r="AU3" s="961"/>
      <c r="AV3" s="961"/>
      <c r="AW3" s="961"/>
      <c r="AX3" s="961"/>
      <c r="AY3" s="961"/>
      <c r="AZ3" s="961"/>
      <c r="BA3" s="961"/>
      <c r="BB3" s="961"/>
      <c r="BC3" s="961"/>
      <c r="BD3" s="961"/>
      <c r="BE3" s="961"/>
      <c r="BF3" s="961"/>
      <c r="BG3" s="961"/>
      <c r="BH3" s="961"/>
      <c r="BI3" s="961"/>
      <c r="BJ3" s="961"/>
      <c r="BK3" s="961"/>
      <c r="BL3" s="935" t="s">
        <v>582</v>
      </c>
      <c r="BM3" s="935"/>
      <c r="BN3" s="935"/>
      <c r="BO3" s="935"/>
      <c r="BP3" s="935"/>
      <c r="BQ3" s="935"/>
      <c r="BR3" s="935"/>
      <c r="BS3" s="935"/>
      <c r="BT3" s="935"/>
      <c r="BU3" s="935"/>
      <c r="BV3" s="935"/>
      <c r="BW3" s="935"/>
      <c r="BX3" s="935"/>
      <c r="BY3" s="935"/>
      <c r="BZ3" s="935"/>
      <c r="CA3" s="935"/>
      <c r="CB3" s="935"/>
      <c r="CC3" s="935"/>
      <c r="CD3" s="935"/>
      <c r="CE3" s="935"/>
      <c r="CF3" s="935"/>
      <c r="CG3" s="935"/>
      <c r="CH3" s="935"/>
      <c r="CI3" s="935"/>
      <c r="CJ3" s="935"/>
      <c r="CK3" s="935"/>
      <c r="CL3" s="935"/>
      <c r="CM3" s="935"/>
      <c r="CN3" s="935"/>
      <c r="CO3" s="935"/>
      <c r="CP3" s="935"/>
      <c r="CQ3" s="935"/>
      <c r="CR3" s="935"/>
      <c r="CS3" s="935"/>
      <c r="CT3" s="935"/>
      <c r="CU3" s="935"/>
      <c r="CV3" s="935"/>
      <c r="CW3" s="935"/>
      <c r="CX3" s="935"/>
      <c r="CY3" s="935"/>
      <c r="CZ3" s="935"/>
      <c r="DA3" s="935"/>
      <c r="DB3" s="935"/>
      <c r="DC3" s="935"/>
      <c r="DD3" s="935"/>
      <c r="DE3" s="935"/>
      <c r="DF3" s="935"/>
      <c r="DG3" s="935"/>
      <c r="DH3" s="935"/>
      <c r="DI3" s="935"/>
      <c r="DJ3" s="935"/>
      <c r="DK3" s="935"/>
      <c r="DL3" s="935"/>
      <c r="DM3" s="935"/>
      <c r="DN3" s="935"/>
      <c r="DO3" s="935"/>
      <c r="DP3" s="935"/>
      <c r="DQ3" s="935"/>
      <c r="DR3" s="935"/>
      <c r="DS3" s="935"/>
      <c r="DT3" s="935"/>
      <c r="DU3" s="935"/>
      <c r="DV3" s="935"/>
      <c r="DW3" s="935"/>
      <c r="DX3" s="935"/>
      <c r="DY3" s="935"/>
      <c r="DZ3" s="935"/>
      <c r="EA3" s="935"/>
      <c r="EB3" s="935"/>
      <c r="EC3" s="935"/>
      <c r="ED3" s="935"/>
      <c r="EE3" s="935"/>
      <c r="EF3" s="935"/>
      <c r="EG3" s="935"/>
      <c r="EH3" s="935"/>
      <c r="EI3" s="935"/>
      <c r="EJ3" s="935"/>
      <c r="EK3" s="935"/>
      <c r="EL3" s="935"/>
      <c r="EM3" s="935"/>
      <c r="EN3" s="935"/>
      <c r="EO3" s="935"/>
      <c r="EP3" s="935"/>
      <c r="EQ3" s="935"/>
      <c r="ER3" s="935"/>
      <c r="ES3" s="935"/>
      <c r="ET3" s="935"/>
      <c r="EU3" s="935"/>
      <c r="EV3" s="935"/>
      <c r="EW3" s="935"/>
      <c r="EX3" s="935"/>
      <c r="EY3" s="935"/>
      <c r="EZ3" s="935"/>
      <c r="FA3" s="935"/>
      <c r="FB3" s="935"/>
      <c r="FC3" s="935"/>
      <c r="FD3" s="935"/>
      <c r="FE3" s="935"/>
      <c r="FF3" s="935"/>
      <c r="FG3" s="935"/>
      <c r="FH3" s="935"/>
      <c r="FI3" s="935"/>
      <c r="FJ3" s="935"/>
      <c r="FK3" s="935"/>
      <c r="FL3" s="935"/>
      <c r="FM3" s="935"/>
      <c r="FN3" s="935"/>
      <c r="FO3" s="935"/>
      <c r="FP3" s="935"/>
      <c r="FQ3" s="935"/>
      <c r="FR3" s="935"/>
      <c r="FS3" s="935"/>
      <c r="FT3" s="935"/>
      <c r="FU3" s="935"/>
      <c r="FV3" s="935"/>
      <c r="FW3" s="935"/>
      <c r="FX3" s="935"/>
      <c r="FY3" s="935"/>
      <c r="FZ3" s="935"/>
      <c r="GA3" s="935"/>
      <c r="GB3" s="935"/>
      <c r="GC3" s="935"/>
      <c r="GD3" s="935"/>
      <c r="GE3" s="935"/>
      <c r="GF3" s="935"/>
      <c r="GG3" s="935"/>
      <c r="GH3" s="935"/>
      <c r="GI3" s="935"/>
      <c r="GJ3" s="935"/>
      <c r="GK3" s="935"/>
      <c r="GL3" s="935"/>
      <c r="GM3" s="935"/>
      <c r="GN3" s="935"/>
      <c r="GO3" s="935"/>
      <c r="GP3" s="935"/>
    </row>
    <row r="4" spans="1:258" ht="24.95" hidden="1" customHeight="1" outlineLevel="1">
      <c r="A4" s="935"/>
      <c r="B4" s="935"/>
      <c r="C4" s="935"/>
      <c r="D4" s="935"/>
      <c r="E4" s="961" t="s">
        <v>583</v>
      </c>
      <c r="F4" s="961"/>
      <c r="G4" s="961"/>
      <c r="H4" s="961"/>
      <c r="I4" s="961"/>
      <c r="J4" s="961"/>
      <c r="K4" s="961"/>
      <c r="L4" s="961" t="s">
        <v>584</v>
      </c>
      <c r="M4" s="961"/>
      <c r="N4" s="961"/>
      <c r="O4" s="961"/>
      <c r="P4" s="961"/>
      <c r="Q4" s="961"/>
      <c r="R4" s="961"/>
      <c r="S4" s="961"/>
      <c r="T4" s="961"/>
      <c r="U4" s="961"/>
      <c r="V4" s="961"/>
      <c r="W4" s="961"/>
      <c r="X4" s="961"/>
      <c r="Y4" s="961"/>
      <c r="Z4" s="961"/>
      <c r="AA4" s="961"/>
      <c r="AB4" s="961"/>
      <c r="AC4" s="961"/>
      <c r="AD4" s="961"/>
      <c r="AE4" s="961"/>
      <c r="AF4" s="961"/>
      <c r="AG4" s="961"/>
      <c r="AH4" s="961" t="s">
        <v>585</v>
      </c>
      <c r="AI4" s="961"/>
      <c r="AJ4" s="961"/>
      <c r="AK4" s="961"/>
      <c r="AL4" s="961"/>
      <c r="AM4" s="961"/>
      <c r="AN4" s="961"/>
      <c r="AO4" s="961"/>
      <c r="AP4" s="961"/>
      <c r="AQ4" s="961"/>
      <c r="AR4" s="961"/>
      <c r="AS4" s="961"/>
      <c r="AT4" s="961"/>
      <c r="AU4" s="961"/>
      <c r="AV4" s="961"/>
      <c r="AW4" s="961"/>
      <c r="AX4" s="961" t="s">
        <v>586</v>
      </c>
      <c r="AY4" s="961"/>
      <c r="AZ4" s="961"/>
      <c r="BA4" s="961"/>
      <c r="BB4" s="961"/>
      <c r="BC4" s="961"/>
      <c r="BD4" s="961"/>
      <c r="BE4" s="961"/>
      <c r="BF4" s="961"/>
      <c r="BG4" s="961"/>
      <c r="BH4" s="961"/>
      <c r="BI4" s="961"/>
      <c r="BJ4" s="961"/>
      <c r="BK4" s="961"/>
      <c r="BL4" s="935" t="s">
        <v>587</v>
      </c>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321" t="s">
        <v>588</v>
      </c>
      <c r="EQ4" s="948" t="s">
        <v>589</v>
      </c>
      <c r="ER4" s="962"/>
      <c r="ES4" s="962"/>
      <c r="ET4" s="962"/>
      <c r="EU4" s="962"/>
      <c r="EV4" s="962"/>
      <c r="EW4" s="962"/>
      <c r="EX4" s="962"/>
      <c r="EY4" s="962"/>
      <c r="EZ4" s="962"/>
      <c r="FA4" s="962"/>
      <c r="FB4" s="962"/>
      <c r="FC4" s="962"/>
      <c r="FD4" s="962"/>
      <c r="FE4" s="962"/>
      <c r="FF4" s="962"/>
      <c r="FG4" s="962"/>
      <c r="FH4" s="962"/>
      <c r="FI4" s="962"/>
      <c r="FJ4" s="962"/>
      <c r="FK4" s="962"/>
      <c r="FL4" s="962"/>
      <c r="FM4" s="962"/>
      <c r="FN4" s="962"/>
      <c r="FO4" s="962"/>
      <c r="FP4" s="962"/>
      <c r="FQ4" s="962"/>
      <c r="FR4" s="962"/>
      <c r="FS4" s="962"/>
      <c r="FT4" s="962"/>
      <c r="FU4" s="962"/>
      <c r="FV4" s="962"/>
      <c r="FW4" s="962"/>
      <c r="FX4" s="962"/>
      <c r="FY4" s="962"/>
      <c r="FZ4" s="962"/>
      <c r="GA4" s="962"/>
      <c r="GB4" s="962"/>
      <c r="GC4" s="962"/>
      <c r="GD4" s="962"/>
      <c r="GE4" s="962"/>
      <c r="GF4" s="962"/>
      <c r="GG4" s="962"/>
      <c r="GH4" s="962"/>
      <c r="GI4" s="962"/>
      <c r="GJ4" s="962"/>
      <c r="GK4" s="962"/>
      <c r="GL4" s="962"/>
      <c r="GM4" s="962"/>
      <c r="GN4" s="962"/>
      <c r="GO4" s="962"/>
      <c r="GP4" s="962"/>
    </row>
    <row r="5" spans="1:258" ht="24.95" hidden="1" customHeight="1" outlineLevel="1">
      <c r="A5" s="963" t="s">
        <v>590</v>
      </c>
      <c r="B5" s="963" t="s">
        <v>591</v>
      </c>
      <c r="C5" s="964" t="s">
        <v>592</v>
      </c>
      <c r="D5" s="963" t="s">
        <v>593</v>
      </c>
      <c r="E5" s="938" t="s">
        <v>594</v>
      </c>
      <c r="F5" s="943" t="s">
        <v>595</v>
      </c>
      <c r="G5" s="943"/>
      <c r="H5" s="943"/>
      <c r="I5" s="943"/>
      <c r="J5" s="943"/>
      <c r="K5" s="943"/>
      <c r="L5" s="952" t="s">
        <v>102</v>
      </c>
      <c r="M5" s="935" t="s">
        <v>596</v>
      </c>
      <c r="N5" s="935" t="s">
        <v>597</v>
      </c>
      <c r="O5" s="935" t="s">
        <v>598</v>
      </c>
      <c r="P5" s="935"/>
      <c r="Q5" s="935"/>
      <c r="R5" s="935"/>
      <c r="S5" s="935" t="s">
        <v>599</v>
      </c>
      <c r="T5" s="935" t="s">
        <v>600</v>
      </c>
      <c r="U5" s="935"/>
      <c r="V5" s="935"/>
      <c r="W5" s="935" t="s">
        <v>58</v>
      </c>
      <c r="X5" s="935"/>
      <c r="Y5" s="935"/>
      <c r="Z5" s="935"/>
      <c r="AA5" s="935"/>
      <c r="AB5" s="935"/>
      <c r="AC5" s="935"/>
      <c r="AD5" s="935"/>
      <c r="AE5" s="935"/>
      <c r="AF5" s="935"/>
      <c r="AG5" s="935"/>
      <c r="AH5" s="935" t="s">
        <v>601</v>
      </c>
      <c r="AI5" s="935"/>
      <c r="AJ5" s="935"/>
      <c r="AK5" s="935"/>
      <c r="AL5" s="935"/>
      <c r="AM5" s="935"/>
      <c r="AN5" s="935"/>
      <c r="AO5" s="935"/>
      <c r="AP5" s="935" t="s">
        <v>602</v>
      </c>
      <c r="AQ5" s="935"/>
      <c r="AR5" s="935"/>
      <c r="AS5" s="935"/>
      <c r="AT5" s="935"/>
      <c r="AU5" s="935"/>
      <c r="AV5" s="935"/>
      <c r="AW5" s="935"/>
      <c r="AX5" s="935" t="s">
        <v>603</v>
      </c>
      <c r="AY5" s="935" t="s">
        <v>604</v>
      </c>
      <c r="AZ5" s="955" t="s">
        <v>605</v>
      </c>
      <c r="BA5" s="956"/>
      <c r="BB5" s="956"/>
      <c r="BC5" s="957"/>
      <c r="BD5" s="955" t="s">
        <v>106</v>
      </c>
      <c r="BE5" s="956"/>
      <c r="BF5" s="956"/>
      <c r="BG5" s="957"/>
      <c r="BH5" s="935" t="s">
        <v>606</v>
      </c>
      <c r="BI5" s="935" t="s">
        <v>607</v>
      </c>
      <c r="BJ5" s="952" t="s">
        <v>667</v>
      </c>
      <c r="BK5" s="935" t="s">
        <v>608</v>
      </c>
      <c r="BL5" s="943" t="s">
        <v>580</v>
      </c>
      <c r="BM5" s="943"/>
      <c r="BN5" s="943" t="s">
        <v>58</v>
      </c>
      <c r="BO5" s="943"/>
      <c r="BP5" s="943"/>
      <c r="BQ5" s="943"/>
      <c r="BR5" s="943"/>
      <c r="BS5" s="943"/>
      <c r="BT5" s="943"/>
      <c r="BU5" s="943"/>
      <c r="BV5" s="943"/>
      <c r="BW5" s="938" t="s">
        <v>609</v>
      </c>
      <c r="BX5" s="938"/>
      <c r="BY5" s="938"/>
      <c r="BZ5" s="938"/>
      <c r="CA5" s="938"/>
      <c r="CB5" s="938"/>
      <c r="CC5" s="938"/>
      <c r="CD5" s="938"/>
      <c r="CE5" s="935" t="s">
        <v>610</v>
      </c>
      <c r="CF5" s="935"/>
      <c r="CG5" s="935"/>
      <c r="CH5" s="935"/>
      <c r="CI5" s="935"/>
      <c r="CJ5" s="935"/>
      <c r="CK5" s="935"/>
      <c r="CL5" s="935"/>
      <c r="CM5" s="935"/>
      <c r="CN5" s="935"/>
      <c r="CO5" s="935"/>
      <c r="CP5" s="935"/>
      <c r="CQ5" s="935"/>
      <c r="CR5" s="935"/>
      <c r="CS5" s="935"/>
      <c r="CT5" s="935"/>
      <c r="CU5" s="935"/>
      <c r="CV5" s="935"/>
      <c r="CW5" s="935"/>
      <c r="CX5" s="935"/>
      <c r="CY5" s="935"/>
      <c r="CZ5" s="935"/>
      <c r="DA5" s="935"/>
      <c r="DB5" s="935"/>
      <c r="DC5" s="935"/>
      <c r="DD5" s="935"/>
      <c r="DE5" s="935"/>
      <c r="DF5" s="935"/>
      <c r="DG5" s="935"/>
      <c r="DH5" s="935"/>
      <c r="DI5" s="935"/>
      <c r="DJ5" s="935"/>
      <c r="DK5" s="935"/>
      <c r="DL5" s="935"/>
      <c r="DM5" s="935"/>
      <c r="DN5" s="935"/>
      <c r="DO5" s="935"/>
      <c r="DP5" s="935"/>
      <c r="DQ5" s="935"/>
      <c r="DR5" s="935"/>
      <c r="DS5" s="935"/>
      <c r="DT5" s="935"/>
      <c r="DU5" s="935"/>
      <c r="DV5" s="935"/>
      <c r="DW5" s="935"/>
      <c r="DX5" s="935"/>
      <c r="DY5" s="935"/>
      <c r="DZ5" s="935"/>
      <c r="EA5" s="935"/>
      <c r="EB5" s="935"/>
      <c r="EC5" s="935"/>
      <c r="ED5" s="935"/>
      <c r="EE5" s="935"/>
      <c r="EF5" s="935"/>
      <c r="EG5" s="935"/>
      <c r="EH5" s="935"/>
      <c r="EI5" s="935"/>
      <c r="EJ5" s="935"/>
      <c r="EK5" s="935"/>
      <c r="EL5" s="935"/>
      <c r="EM5" s="935"/>
      <c r="EN5" s="935"/>
      <c r="EO5" s="935"/>
      <c r="EP5" s="951" t="s">
        <v>611</v>
      </c>
      <c r="EQ5" s="948" t="s">
        <v>658</v>
      </c>
      <c r="ER5" s="949"/>
      <c r="ES5" s="938" t="s">
        <v>612</v>
      </c>
      <c r="ET5" s="938"/>
      <c r="EU5" s="938"/>
      <c r="EV5" s="938"/>
      <c r="EW5" s="938"/>
      <c r="EX5" s="938"/>
      <c r="EY5" s="938"/>
      <c r="EZ5" s="938"/>
      <c r="FA5" s="938"/>
      <c r="FB5" s="938"/>
      <c r="FC5" s="938" t="s">
        <v>613</v>
      </c>
      <c r="FD5" s="938"/>
      <c r="FE5" s="938"/>
      <c r="FF5" s="938"/>
      <c r="FG5" s="938"/>
      <c r="FH5" s="938"/>
      <c r="FI5" s="938"/>
      <c r="FJ5" s="938"/>
      <c r="FK5" s="938"/>
      <c r="FL5" s="938"/>
      <c r="FM5" s="938" t="s">
        <v>614</v>
      </c>
      <c r="FN5" s="938"/>
      <c r="FO5" s="938"/>
      <c r="FP5" s="938"/>
      <c r="FQ5" s="938"/>
      <c r="FR5" s="938"/>
      <c r="FS5" s="938"/>
      <c r="FT5" s="938"/>
      <c r="FU5" s="938"/>
      <c r="FV5" s="938"/>
      <c r="FW5" s="938" t="s">
        <v>615</v>
      </c>
      <c r="FX5" s="938"/>
      <c r="FY5" s="938"/>
      <c r="FZ5" s="938"/>
      <c r="GA5" s="938"/>
      <c r="GB5" s="938"/>
      <c r="GC5" s="938"/>
      <c r="GD5" s="938"/>
      <c r="GE5" s="938"/>
      <c r="GF5" s="938"/>
      <c r="GG5" s="938" t="s">
        <v>616</v>
      </c>
      <c r="GH5" s="938"/>
      <c r="GI5" s="938"/>
      <c r="GJ5" s="938"/>
      <c r="GK5" s="938"/>
      <c r="GL5" s="938"/>
      <c r="GM5" s="938"/>
      <c r="GN5" s="938"/>
      <c r="GO5" s="938"/>
      <c r="GP5" s="938"/>
      <c r="GQ5" s="950"/>
      <c r="GR5" s="950"/>
      <c r="GS5" s="950"/>
      <c r="GT5" s="950"/>
      <c r="GU5" s="950"/>
      <c r="GV5" s="950"/>
      <c r="GW5" s="950"/>
      <c r="GX5" s="950"/>
      <c r="GY5" s="950"/>
      <c r="GZ5" s="950"/>
      <c r="HA5" s="950"/>
      <c r="HB5" s="950"/>
      <c r="HC5" s="950"/>
      <c r="HD5" s="950"/>
      <c r="HE5" s="950"/>
      <c r="HF5" s="950"/>
      <c r="HG5" s="950"/>
      <c r="HH5" s="950"/>
      <c r="HI5" s="950"/>
      <c r="HJ5" s="950"/>
      <c r="HK5" s="950"/>
      <c r="HL5" s="950"/>
      <c r="HM5" s="950"/>
      <c r="HN5" s="950"/>
      <c r="HO5" s="950"/>
      <c r="HP5" s="950"/>
      <c r="HQ5" s="950"/>
      <c r="HR5" s="950"/>
      <c r="HS5" s="950"/>
      <c r="HT5" s="950"/>
      <c r="HU5" s="950"/>
      <c r="HV5" s="950"/>
      <c r="HW5" s="950"/>
      <c r="HX5" s="950"/>
      <c r="HY5" s="950"/>
      <c r="HZ5" s="950"/>
      <c r="IA5" s="950"/>
      <c r="IB5" s="950"/>
      <c r="IC5" s="950"/>
      <c r="ID5" s="950"/>
      <c r="IE5" s="950"/>
      <c r="IF5" s="950"/>
      <c r="IG5" s="950"/>
      <c r="IH5" s="950"/>
      <c r="II5" s="950"/>
      <c r="IJ5" s="950"/>
      <c r="IK5" s="950"/>
      <c r="IL5" s="950"/>
      <c r="IM5" s="950"/>
      <c r="IN5" s="950"/>
      <c r="IO5" s="950"/>
      <c r="IP5" s="950"/>
      <c r="IQ5" s="950"/>
      <c r="IR5" s="950"/>
      <c r="IS5" s="950"/>
      <c r="IT5" s="950"/>
      <c r="IU5" s="950"/>
      <c r="IV5" s="950"/>
      <c r="IW5" s="950"/>
      <c r="IX5" s="950"/>
    </row>
    <row r="6" spans="1:258" ht="24.95" hidden="1" customHeight="1" outlineLevel="1">
      <c r="A6" s="963"/>
      <c r="B6" s="963"/>
      <c r="C6" s="964"/>
      <c r="D6" s="963"/>
      <c r="E6" s="938"/>
      <c r="F6" s="943" t="s">
        <v>599</v>
      </c>
      <c r="G6" s="943" t="s">
        <v>600</v>
      </c>
      <c r="H6" s="943"/>
      <c r="I6" s="943"/>
      <c r="J6" s="943" t="s">
        <v>102</v>
      </c>
      <c r="K6" s="943" t="s">
        <v>617</v>
      </c>
      <c r="L6" s="953"/>
      <c r="M6" s="935"/>
      <c r="N6" s="935"/>
      <c r="O6" s="941" t="s">
        <v>618</v>
      </c>
      <c r="P6" s="941" t="s">
        <v>619</v>
      </c>
      <c r="Q6" s="941" t="s">
        <v>665</v>
      </c>
      <c r="R6" s="941" t="s">
        <v>666</v>
      </c>
      <c r="S6" s="935"/>
      <c r="T6" s="935" t="s">
        <v>101</v>
      </c>
      <c r="U6" s="935" t="s">
        <v>324</v>
      </c>
      <c r="V6" s="935" t="s">
        <v>620</v>
      </c>
      <c r="W6" s="935" t="s">
        <v>59</v>
      </c>
      <c r="X6" s="935"/>
      <c r="Y6" s="935"/>
      <c r="Z6" s="935" t="s">
        <v>60</v>
      </c>
      <c r="AA6" s="935"/>
      <c r="AB6" s="935"/>
      <c r="AC6" s="935" t="s">
        <v>621</v>
      </c>
      <c r="AD6" s="935"/>
      <c r="AE6" s="935"/>
      <c r="AF6" s="935" t="s">
        <v>0</v>
      </c>
      <c r="AG6" s="935"/>
      <c r="AH6" s="941" t="s">
        <v>622</v>
      </c>
      <c r="AI6" s="941" t="s">
        <v>623</v>
      </c>
      <c r="AJ6" s="941" t="s">
        <v>624</v>
      </c>
      <c r="AK6" s="941" t="s">
        <v>625</v>
      </c>
      <c r="AL6" s="941" t="s">
        <v>626</v>
      </c>
      <c r="AM6" s="941" t="s">
        <v>627</v>
      </c>
      <c r="AN6" s="941" t="s">
        <v>628</v>
      </c>
      <c r="AO6" s="941" t="s">
        <v>629</v>
      </c>
      <c r="AP6" s="941" t="s">
        <v>622</v>
      </c>
      <c r="AQ6" s="941" t="s">
        <v>630</v>
      </c>
      <c r="AR6" s="941" t="s">
        <v>624</v>
      </c>
      <c r="AS6" s="941" t="s">
        <v>631</v>
      </c>
      <c r="AT6" s="941" t="s">
        <v>626</v>
      </c>
      <c r="AU6" s="941" t="s">
        <v>632</v>
      </c>
      <c r="AV6" s="941" t="s">
        <v>628</v>
      </c>
      <c r="AW6" s="941" t="s">
        <v>633</v>
      </c>
      <c r="AX6" s="935"/>
      <c r="AY6" s="935"/>
      <c r="AZ6" s="941" t="s">
        <v>618</v>
      </c>
      <c r="BA6" s="941" t="s">
        <v>619</v>
      </c>
      <c r="BB6" s="941" t="s">
        <v>665</v>
      </c>
      <c r="BC6" s="941" t="s">
        <v>666</v>
      </c>
      <c r="BD6" s="958" t="s">
        <v>664</v>
      </c>
      <c r="BE6" s="941" t="s">
        <v>101</v>
      </c>
      <c r="BF6" s="941" t="s">
        <v>324</v>
      </c>
      <c r="BG6" s="941" t="s">
        <v>620</v>
      </c>
      <c r="BH6" s="935"/>
      <c r="BI6" s="935"/>
      <c r="BJ6" s="953"/>
      <c r="BK6" s="935"/>
      <c r="BL6" s="943" t="s">
        <v>102</v>
      </c>
      <c r="BM6" s="937" t="s">
        <v>634</v>
      </c>
      <c r="BN6" s="943" t="s">
        <v>59</v>
      </c>
      <c r="BO6" s="943"/>
      <c r="BP6" s="943"/>
      <c r="BQ6" s="943" t="s">
        <v>60</v>
      </c>
      <c r="BR6" s="943"/>
      <c r="BS6" s="943"/>
      <c r="BT6" s="943" t="s">
        <v>621</v>
      </c>
      <c r="BU6" s="943"/>
      <c r="BV6" s="943"/>
      <c r="BW6" s="938" t="s">
        <v>503</v>
      </c>
      <c r="BX6" s="938" t="s">
        <v>600</v>
      </c>
      <c r="BY6" s="938"/>
      <c r="BZ6" s="938"/>
      <c r="CA6" s="936" t="s">
        <v>635</v>
      </c>
      <c r="CB6" s="936" t="s">
        <v>636</v>
      </c>
      <c r="CC6" s="936" t="s">
        <v>637</v>
      </c>
      <c r="CD6" s="936" t="s">
        <v>638</v>
      </c>
      <c r="CE6" s="936" t="s">
        <v>101</v>
      </c>
      <c r="CF6" s="936"/>
      <c r="CG6" s="936"/>
      <c r="CH6" s="936"/>
      <c r="CI6" s="936"/>
      <c r="CJ6" s="936"/>
      <c r="CK6" s="936"/>
      <c r="CL6" s="936"/>
      <c r="CM6" s="936"/>
      <c r="CN6" s="936"/>
      <c r="CO6" s="936"/>
      <c r="CP6" s="936"/>
      <c r="CQ6" s="936"/>
      <c r="CR6" s="936"/>
      <c r="CS6" s="936"/>
      <c r="CT6" s="936"/>
      <c r="CU6" s="936"/>
      <c r="CV6" s="936"/>
      <c r="CW6" s="936"/>
      <c r="CX6" s="936"/>
      <c r="CY6" s="936"/>
      <c r="CZ6" s="936"/>
      <c r="DA6" s="936"/>
      <c r="DB6" s="936"/>
      <c r="DC6" s="936"/>
      <c r="DD6" s="936"/>
      <c r="DE6" s="936"/>
      <c r="DF6" s="936"/>
      <c r="DG6" s="936"/>
      <c r="DH6" s="936"/>
      <c r="DI6" s="936"/>
      <c r="DJ6" s="936"/>
      <c r="DK6" s="936"/>
      <c r="DL6" s="936"/>
      <c r="DM6" s="936"/>
      <c r="DN6" s="936"/>
      <c r="DO6" s="936"/>
      <c r="DP6" s="936"/>
      <c r="DQ6" s="936"/>
      <c r="DR6" s="936"/>
      <c r="DS6" s="936"/>
      <c r="DT6" s="936"/>
      <c r="DU6" s="936"/>
      <c r="DV6" s="936"/>
      <c r="DW6" s="936"/>
      <c r="DX6" s="936"/>
      <c r="DY6" s="936"/>
      <c r="DZ6" s="935" t="s">
        <v>74</v>
      </c>
      <c r="EA6" s="935"/>
      <c r="EB6" s="935"/>
      <c r="EC6" s="935"/>
      <c r="ED6" s="935"/>
      <c r="EE6" s="935"/>
      <c r="EF6" s="935" t="s">
        <v>140</v>
      </c>
      <c r="EG6" s="935"/>
      <c r="EH6" s="943" t="s">
        <v>639</v>
      </c>
      <c r="EI6" s="943"/>
      <c r="EJ6" s="943"/>
      <c r="EK6" s="943"/>
      <c r="EL6" s="943" t="s">
        <v>99</v>
      </c>
      <c r="EM6" s="943"/>
      <c r="EN6" s="943"/>
      <c r="EO6" s="943"/>
      <c r="EP6" s="951"/>
      <c r="EQ6" s="945" t="s">
        <v>641</v>
      </c>
      <c r="ER6" s="945" t="s">
        <v>642</v>
      </c>
      <c r="ES6" s="944" t="s">
        <v>73</v>
      </c>
      <c r="ET6" s="944" t="s">
        <v>101</v>
      </c>
      <c r="EU6" s="945" t="s">
        <v>577</v>
      </c>
      <c r="EV6" s="944" t="s">
        <v>74</v>
      </c>
      <c r="EW6" s="944" t="s">
        <v>75</v>
      </c>
      <c r="EX6" s="944" t="s">
        <v>76</v>
      </c>
      <c r="EY6" s="944" t="s">
        <v>77</v>
      </c>
      <c r="EZ6" s="944" t="s">
        <v>78</v>
      </c>
      <c r="FA6" s="944"/>
      <c r="FB6" s="944" t="s">
        <v>640</v>
      </c>
      <c r="FC6" s="944" t="s">
        <v>73</v>
      </c>
      <c r="FD6" s="944" t="s">
        <v>101</v>
      </c>
      <c r="FE6" s="945" t="s">
        <v>656</v>
      </c>
      <c r="FF6" s="944" t="s">
        <v>74</v>
      </c>
      <c r="FG6" s="944" t="s">
        <v>75</v>
      </c>
      <c r="FH6" s="944" t="s">
        <v>76</v>
      </c>
      <c r="FI6" s="944" t="s">
        <v>77</v>
      </c>
      <c r="FJ6" s="944" t="s">
        <v>78</v>
      </c>
      <c r="FK6" s="944"/>
      <c r="FL6" s="944" t="s">
        <v>640</v>
      </c>
      <c r="FM6" s="944" t="s">
        <v>73</v>
      </c>
      <c r="FN6" s="944" t="s">
        <v>101</v>
      </c>
      <c r="FO6" s="945" t="s">
        <v>656</v>
      </c>
      <c r="FP6" s="944" t="s">
        <v>74</v>
      </c>
      <c r="FQ6" s="944" t="s">
        <v>75</v>
      </c>
      <c r="FR6" s="944" t="s">
        <v>76</v>
      </c>
      <c r="FS6" s="944" t="s">
        <v>77</v>
      </c>
      <c r="FT6" s="944" t="s">
        <v>78</v>
      </c>
      <c r="FU6" s="944"/>
      <c r="FV6" s="944" t="s">
        <v>640</v>
      </c>
      <c r="FW6" s="944" t="s">
        <v>73</v>
      </c>
      <c r="FX6" s="944" t="s">
        <v>101</v>
      </c>
      <c r="FY6" s="945" t="s">
        <v>657</v>
      </c>
      <c r="FZ6" s="944" t="s">
        <v>74</v>
      </c>
      <c r="GA6" s="944" t="s">
        <v>75</v>
      </c>
      <c r="GB6" s="944" t="s">
        <v>76</v>
      </c>
      <c r="GC6" s="944" t="s">
        <v>77</v>
      </c>
      <c r="GD6" s="944" t="s">
        <v>78</v>
      </c>
      <c r="GE6" s="944"/>
      <c r="GF6" s="944" t="s">
        <v>640</v>
      </c>
      <c r="GG6" s="944" t="s">
        <v>73</v>
      </c>
      <c r="GH6" s="944" t="s">
        <v>101</v>
      </c>
      <c r="GI6" s="945" t="s">
        <v>656</v>
      </c>
      <c r="GJ6" s="944" t="s">
        <v>74</v>
      </c>
      <c r="GK6" s="944" t="s">
        <v>75</v>
      </c>
      <c r="GL6" s="944" t="s">
        <v>76</v>
      </c>
      <c r="GM6" s="944" t="s">
        <v>77</v>
      </c>
      <c r="GN6" s="944" t="s">
        <v>78</v>
      </c>
      <c r="GO6" s="944"/>
      <c r="GP6" s="944" t="s">
        <v>640</v>
      </c>
      <c r="GQ6" s="319"/>
      <c r="GR6" s="319"/>
      <c r="GS6" s="315"/>
      <c r="GT6" s="319"/>
      <c r="GU6" s="319"/>
      <c r="GV6" s="319"/>
      <c r="GW6" s="319"/>
      <c r="GX6" s="942"/>
      <c r="GY6" s="942"/>
      <c r="GZ6" s="319"/>
      <c r="HA6" s="319"/>
      <c r="HB6" s="319"/>
      <c r="HC6" s="319"/>
      <c r="HD6" s="319"/>
      <c r="HE6" s="315"/>
      <c r="HF6" s="319"/>
      <c r="HG6" s="319"/>
      <c r="HH6" s="319"/>
      <c r="HI6" s="319"/>
      <c r="HJ6" s="942"/>
      <c r="HK6" s="942"/>
      <c r="HL6" s="319"/>
      <c r="HM6" s="319"/>
      <c r="HN6" s="319"/>
      <c r="HO6" s="319"/>
      <c r="HP6" s="319"/>
      <c r="HQ6" s="315"/>
      <c r="HR6" s="319"/>
      <c r="HS6" s="319"/>
      <c r="HT6" s="319"/>
      <c r="HU6" s="319"/>
      <c r="HV6" s="942"/>
      <c r="HW6" s="942"/>
      <c r="HX6" s="319"/>
      <c r="HY6" s="319"/>
      <c r="HZ6" s="319"/>
      <c r="IA6" s="319"/>
      <c r="IB6" s="319"/>
      <c r="IC6" s="315"/>
      <c r="ID6" s="319"/>
      <c r="IE6" s="319"/>
      <c r="IF6" s="319"/>
      <c r="IG6" s="319"/>
      <c r="IH6" s="942"/>
      <c r="II6" s="942"/>
      <c r="IJ6" s="319"/>
      <c r="IK6" s="319"/>
      <c r="IL6" s="319"/>
      <c r="IM6" s="319"/>
      <c r="IN6" s="319"/>
      <c r="IO6" s="315"/>
      <c r="IP6" s="319"/>
      <c r="IQ6" s="319"/>
      <c r="IR6" s="319"/>
      <c r="IS6" s="319"/>
      <c r="IT6" s="942"/>
      <c r="IU6" s="942"/>
      <c r="IV6" s="319"/>
      <c r="IW6" s="319"/>
      <c r="IX6" s="319"/>
    </row>
    <row r="7" spans="1:258" ht="24.95" hidden="1" customHeight="1" outlineLevel="1">
      <c r="A7" s="963"/>
      <c r="B7" s="963"/>
      <c r="C7" s="964"/>
      <c r="D7" s="963"/>
      <c r="E7" s="938"/>
      <c r="F7" s="943"/>
      <c r="G7" s="943" t="s">
        <v>101</v>
      </c>
      <c r="H7" s="943" t="s">
        <v>324</v>
      </c>
      <c r="I7" s="937" t="s">
        <v>620</v>
      </c>
      <c r="J7" s="943"/>
      <c r="K7" s="943"/>
      <c r="L7" s="953"/>
      <c r="M7" s="935"/>
      <c r="N7" s="935"/>
      <c r="O7" s="941"/>
      <c r="P7" s="941"/>
      <c r="Q7" s="941"/>
      <c r="R7" s="941"/>
      <c r="S7" s="935"/>
      <c r="T7" s="935"/>
      <c r="U7" s="935"/>
      <c r="V7" s="935"/>
      <c r="W7" s="941" t="s">
        <v>643</v>
      </c>
      <c r="X7" s="941" t="s">
        <v>644</v>
      </c>
      <c r="Y7" s="941" t="s">
        <v>645</v>
      </c>
      <c r="Z7" s="941" t="s">
        <v>646</v>
      </c>
      <c r="AA7" s="941" t="s">
        <v>647</v>
      </c>
      <c r="AB7" s="941" t="s">
        <v>648</v>
      </c>
      <c r="AC7" s="941" t="s">
        <v>649</v>
      </c>
      <c r="AD7" s="941" t="s">
        <v>650</v>
      </c>
      <c r="AE7" s="941" t="s">
        <v>651</v>
      </c>
      <c r="AF7" s="941" t="s">
        <v>67</v>
      </c>
      <c r="AG7" s="941" t="s">
        <v>68</v>
      </c>
      <c r="AH7" s="935"/>
      <c r="AI7" s="935"/>
      <c r="AJ7" s="935"/>
      <c r="AK7" s="935"/>
      <c r="AL7" s="935"/>
      <c r="AM7" s="935"/>
      <c r="AN7" s="935"/>
      <c r="AO7" s="935"/>
      <c r="AP7" s="935"/>
      <c r="AQ7" s="935"/>
      <c r="AR7" s="935"/>
      <c r="AS7" s="935"/>
      <c r="AT7" s="935"/>
      <c r="AU7" s="935"/>
      <c r="AV7" s="935"/>
      <c r="AW7" s="935"/>
      <c r="AX7" s="935"/>
      <c r="AY7" s="935"/>
      <c r="AZ7" s="941"/>
      <c r="BA7" s="941"/>
      <c r="BB7" s="941"/>
      <c r="BC7" s="941"/>
      <c r="BD7" s="959"/>
      <c r="BE7" s="941"/>
      <c r="BF7" s="941"/>
      <c r="BG7" s="941"/>
      <c r="BH7" s="935"/>
      <c r="BI7" s="935"/>
      <c r="BJ7" s="953"/>
      <c r="BK7" s="935"/>
      <c r="BL7" s="943"/>
      <c r="BM7" s="937"/>
      <c r="BN7" s="937" t="s">
        <v>643</v>
      </c>
      <c r="BO7" s="937" t="s">
        <v>644</v>
      </c>
      <c r="BP7" s="937" t="s">
        <v>645</v>
      </c>
      <c r="BQ7" s="937" t="s">
        <v>646</v>
      </c>
      <c r="BR7" s="937" t="s">
        <v>647</v>
      </c>
      <c r="BS7" s="937" t="s">
        <v>648</v>
      </c>
      <c r="BT7" s="937" t="s">
        <v>649</v>
      </c>
      <c r="BU7" s="937" t="s">
        <v>650</v>
      </c>
      <c r="BV7" s="937" t="s">
        <v>651</v>
      </c>
      <c r="BW7" s="938"/>
      <c r="BX7" s="938" t="s">
        <v>101</v>
      </c>
      <c r="BY7" s="938" t="s">
        <v>324</v>
      </c>
      <c r="BZ7" s="938" t="s">
        <v>620</v>
      </c>
      <c r="CA7" s="936"/>
      <c r="CB7" s="936"/>
      <c r="CC7" s="936"/>
      <c r="CD7" s="936"/>
      <c r="CE7" s="322" t="s">
        <v>100</v>
      </c>
      <c r="CF7" s="935" t="s">
        <v>108</v>
      </c>
      <c r="CG7" s="935"/>
      <c r="CH7" s="935"/>
      <c r="CI7" s="935"/>
      <c r="CJ7" s="935"/>
      <c r="CK7" s="935"/>
      <c r="CL7" s="939" t="s">
        <v>112</v>
      </c>
      <c r="CM7" s="939"/>
      <c r="CN7" s="939"/>
      <c r="CO7" s="939"/>
      <c r="CP7" s="939"/>
      <c r="CQ7" s="939"/>
      <c r="CR7" s="939"/>
      <c r="CS7" s="939" t="s">
        <v>121</v>
      </c>
      <c r="CT7" s="939"/>
      <c r="CU7" s="939"/>
      <c r="CV7" s="939"/>
      <c r="CW7" s="939" t="s">
        <v>126</v>
      </c>
      <c r="CX7" s="939"/>
      <c r="CY7" s="939"/>
      <c r="CZ7" s="939"/>
      <c r="DA7" s="939"/>
      <c r="DB7" s="939" t="s">
        <v>132</v>
      </c>
      <c r="DC7" s="939"/>
      <c r="DD7" s="939"/>
      <c r="DE7" s="939"/>
      <c r="DF7" s="939"/>
      <c r="DG7" s="939"/>
      <c r="DH7" s="939"/>
      <c r="DI7" s="939" t="s">
        <v>141</v>
      </c>
      <c r="DJ7" s="939"/>
      <c r="DK7" s="939"/>
      <c r="DL7" s="939"/>
      <c r="DM7" s="939"/>
      <c r="DN7" s="939" t="s">
        <v>147</v>
      </c>
      <c r="DO7" s="939"/>
      <c r="DP7" s="939"/>
      <c r="DQ7" s="939"/>
      <c r="DR7" s="939" t="s">
        <v>152</v>
      </c>
      <c r="DS7" s="939"/>
      <c r="DT7" s="939"/>
      <c r="DU7" s="939"/>
      <c r="DV7" s="939"/>
      <c r="DW7" s="939"/>
      <c r="DX7" s="939"/>
      <c r="DY7" s="318" t="s">
        <v>160</v>
      </c>
      <c r="DZ7" s="940" t="s">
        <v>422</v>
      </c>
      <c r="EA7" s="940" t="s">
        <v>423</v>
      </c>
      <c r="EB7" s="940" t="s">
        <v>424</v>
      </c>
      <c r="EC7" s="940" t="s">
        <v>425</v>
      </c>
      <c r="ED7" s="940" t="s">
        <v>426</v>
      </c>
      <c r="EE7" s="940" t="s">
        <v>427</v>
      </c>
      <c r="EF7" s="947" t="s">
        <v>652</v>
      </c>
      <c r="EG7" s="940" t="s">
        <v>653</v>
      </c>
      <c r="EH7" s="946">
        <v>1</v>
      </c>
      <c r="EI7" s="946">
        <v>2</v>
      </c>
      <c r="EJ7" s="946">
        <v>3</v>
      </c>
      <c r="EK7" s="946">
        <v>4</v>
      </c>
      <c r="EL7" s="946">
        <v>1</v>
      </c>
      <c r="EM7" s="946">
        <v>2</v>
      </c>
      <c r="EN7" s="946">
        <v>3</v>
      </c>
      <c r="EO7" s="946">
        <v>4</v>
      </c>
      <c r="EP7" s="951"/>
      <c r="EQ7" s="944"/>
      <c r="ER7" s="944"/>
      <c r="ES7" s="944"/>
      <c r="ET7" s="944"/>
      <c r="EU7" s="944"/>
      <c r="EV7" s="944"/>
      <c r="EW7" s="944"/>
      <c r="EX7" s="944"/>
      <c r="EY7" s="944"/>
      <c r="EZ7" s="945" t="s">
        <v>654</v>
      </c>
      <c r="FA7" s="945" t="s">
        <v>655</v>
      </c>
      <c r="FB7" s="944"/>
      <c r="FC7" s="944"/>
      <c r="FD7" s="944"/>
      <c r="FE7" s="944"/>
      <c r="FF7" s="944"/>
      <c r="FG7" s="944"/>
      <c r="FH7" s="944"/>
      <c r="FI7" s="944"/>
      <c r="FJ7" s="945" t="s">
        <v>654</v>
      </c>
      <c r="FK7" s="945" t="s">
        <v>655</v>
      </c>
      <c r="FL7" s="944"/>
      <c r="FM7" s="944"/>
      <c r="FN7" s="944"/>
      <c r="FO7" s="944"/>
      <c r="FP7" s="944"/>
      <c r="FQ7" s="944"/>
      <c r="FR7" s="944"/>
      <c r="FS7" s="944"/>
      <c r="FT7" s="945" t="s">
        <v>654</v>
      </c>
      <c r="FU7" s="945" t="s">
        <v>655</v>
      </c>
      <c r="FV7" s="944"/>
      <c r="FW7" s="944"/>
      <c r="FX7" s="944"/>
      <c r="FY7" s="944"/>
      <c r="FZ7" s="944"/>
      <c r="GA7" s="944"/>
      <c r="GB7" s="944"/>
      <c r="GC7" s="944"/>
      <c r="GD7" s="945" t="s">
        <v>654</v>
      </c>
      <c r="GE7" s="945" t="s">
        <v>655</v>
      </c>
      <c r="GF7" s="944"/>
      <c r="GG7" s="944"/>
      <c r="GH7" s="944"/>
      <c r="GI7" s="944"/>
      <c r="GJ7" s="944"/>
      <c r="GK7" s="944"/>
      <c r="GL7" s="944"/>
      <c r="GM7" s="944"/>
      <c r="GN7" s="945" t="s">
        <v>654</v>
      </c>
      <c r="GO7" s="945" t="s">
        <v>655</v>
      </c>
      <c r="GP7" s="944"/>
      <c r="GQ7" s="319"/>
      <c r="GR7" s="319"/>
      <c r="GS7" s="315"/>
      <c r="GT7" s="319"/>
      <c r="GU7" s="319"/>
      <c r="GV7" s="319"/>
      <c r="GW7" s="319"/>
      <c r="GX7" s="319"/>
      <c r="GY7" s="319"/>
      <c r="GZ7" s="319"/>
      <c r="HC7" s="319"/>
      <c r="HD7" s="319"/>
      <c r="HE7" s="315"/>
      <c r="HF7" s="319"/>
      <c r="HG7" s="319"/>
      <c r="HH7" s="319"/>
      <c r="HI7" s="319"/>
      <c r="HJ7" s="319"/>
      <c r="HK7" s="319"/>
      <c r="HL7" s="319"/>
      <c r="HO7" s="319"/>
      <c r="HP7" s="319"/>
      <c r="HQ7" s="315"/>
      <c r="HR7" s="319"/>
      <c r="HS7" s="319"/>
      <c r="HT7" s="319"/>
      <c r="HU7" s="319"/>
      <c r="HV7" s="319"/>
      <c r="HW7" s="319"/>
      <c r="HX7" s="319"/>
      <c r="IA7" s="319"/>
      <c r="IB7" s="319"/>
      <c r="IC7" s="315"/>
      <c r="ID7" s="319"/>
      <c r="IE7" s="319"/>
      <c r="IF7" s="319"/>
      <c r="IG7" s="319"/>
      <c r="IH7" s="319"/>
      <c r="II7" s="319"/>
      <c r="IJ7" s="319"/>
      <c r="IM7" s="319"/>
      <c r="IN7" s="319"/>
      <c r="IO7" s="315"/>
      <c r="IP7" s="319"/>
      <c r="IQ7" s="319"/>
      <c r="IR7" s="319"/>
      <c r="IS7" s="319"/>
      <c r="IT7" s="319"/>
      <c r="IU7" s="319"/>
      <c r="IV7" s="319"/>
    </row>
    <row r="8" spans="1:258" ht="18.75" hidden="1" customHeight="1" outlineLevel="1">
      <c r="A8" s="963"/>
      <c r="B8" s="963"/>
      <c r="C8" s="964"/>
      <c r="D8" s="963"/>
      <c r="E8" s="938"/>
      <c r="F8" s="943"/>
      <c r="G8" s="943"/>
      <c r="H8" s="943"/>
      <c r="I8" s="937"/>
      <c r="J8" s="943"/>
      <c r="K8" s="943"/>
      <c r="L8" s="954"/>
      <c r="M8" s="935"/>
      <c r="N8" s="935"/>
      <c r="O8" s="941"/>
      <c r="P8" s="941"/>
      <c r="Q8" s="941"/>
      <c r="R8" s="941"/>
      <c r="S8" s="935"/>
      <c r="T8" s="935"/>
      <c r="U8" s="935"/>
      <c r="V8" s="935"/>
      <c r="W8" s="941"/>
      <c r="X8" s="941"/>
      <c r="Y8" s="941"/>
      <c r="Z8" s="941"/>
      <c r="AA8" s="941"/>
      <c r="AB8" s="941"/>
      <c r="AC8" s="941"/>
      <c r="AD8" s="941"/>
      <c r="AE8" s="941"/>
      <c r="AF8" s="941"/>
      <c r="AG8" s="941"/>
      <c r="AH8" s="935"/>
      <c r="AI8" s="935"/>
      <c r="AJ8" s="935"/>
      <c r="AK8" s="935"/>
      <c r="AL8" s="935"/>
      <c r="AM8" s="935"/>
      <c r="AN8" s="935"/>
      <c r="AO8" s="935"/>
      <c r="AP8" s="935"/>
      <c r="AQ8" s="935"/>
      <c r="AR8" s="935"/>
      <c r="AS8" s="935"/>
      <c r="AT8" s="935"/>
      <c r="AU8" s="935"/>
      <c r="AV8" s="935"/>
      <c r="AW8" s="935"/>
      <c r="AX8" s="935"/>
      <c r="AY8" s="935"/>
      <c r="AZ8" s="941"/>
      <c r="BA8" s="941"/>
      <c r="BB8" s="941"/>
      <c r="BC8" s="941"/>
      <c r="BD8" s="960"/>
      <c r="BE8" s="941"/>
      <c r="BF8" s="941"/>
      <c r="BG8" s="941"/>
      <c r="BH8" s="935"/>
      <c r="BI8" s="935"/>
      <c r="BJ8" s="954"/>
      <c r="BK8" s="935"/>
      <c r="BL8" s="943"/>
      <c r="BM8" s="937"/>
      <c r="BN8" s="937"/>
      <c r="BO8" s="937"/>
      <c r="BP8" s="937"/>
      <c r="BQ8" s="937"/>
      <c r="BR8" s="937"/>
      <c r="BS8" s="937"/>
      <c r="BT8" s="937"/>
      <c r="BU8" s="937"/>
      <c r="BV8" s="937"/>
      <c r="BW8" s="938"/>
      <c r="BX8" s="938"/>
      <c r="BY8" s="938"/>
      <c r="BZ8" s="938"/>
      <c r="CA8" s="936"/>
      <c r="CB8" s="936"/>
      <c r="CC8" s="936"/>
      <c r="CD8" s="936"/>
      <c r="CE8" s="323" t="s">
        <v>333</v>
      </c>
      <c r="CF8" s="323" t="s">
        <v>334</v>
      </c>
      <c r="CG8" s="323" t="s">
        <v>335</v>
      </c>
      <c r="CH8" s="323" t="s">
        <v>336</v>
      </c>
      <c r="CI8" s="323" t="s">
        <v>337</v>
      </c>
      <c r="CJ8" s="323" t="s">
        <v>338</v>
      </c>
      <c r="CK8" s="323" t="s">
        <v>339</v>
      </c>
      <c r="CL8" s="323" t="s">
        <v>255</v>
      </c>
      <c r="CM8" s="323" t="s">
        <v>256</v>
      </c>
      <c r="CN8" s="323" t="s">
        <v>257</v>
      </c>
      <c r="CO8" s="323" t="s">
        <v>258</v>
      </c>
      <c r="CP8" s="323" t="s">
        <v>259</v>
      </c>
      <c r="CQ8" s="323" t="s">
        <v>260</v>
      </c>
      <c r="CR8" s="323" t="s">
        <v>340</v>
      </c>
      <c r="CS8" s="323" t="s">
        <v>341</v>
      </c>
      <c r="CT8" s="323" t="s">
        <v>342</v>
      </c>
      <c r="CU8" s="323" t="s">
        <v>343</v>
      </c>
      <c r="CV8" s="323" t="s">
        <v>344</v>
      </c>
      <c r="CW8" s="323" t="s">
        <v>345</v>
      </c>
      <c r="CX8" s="323" t="s">
        <v>346</v>
      </c>
      <c r="CY8" s="323" t="s">
        <v>347</v>
      </c>
      <c r="CZ8" s="323" t="s">
        <v>348</v>
      </c>
      <c r="DA8" s="323" t="s">
        <v>349</v>
      </c>
      <c r="DB8" s="323" t="s">
        <v>350</v>
      </c>
      <c r="DC8" s="323" t="s">
        <v>351</v>
      </c>
      <c r="DD8" s="323" t="s">
        <v>352</v>
      </c>
      <c r="DE8" s="323" t="s">
        <v>353</v>
      </c>
      <c r="DF8" s="323" t="s">
        <v>354</v>
      </c>
      <c r="DG8" s="323" t="s">
        <v>355</v>
      </c>
      <c r="DH8" s="323" t="s">
        <v>356</v>
      </c>
      <c r="DI8" s="323" t="s">
        <v>357</v>
      </c>
      <c r="DJ8" s="323" t="s">
        <v>358</v>
      </c>
      <c r="DK8" s="323" t="s">
        <v>359</v>
      </c>
      <c r="DL8" s="323" t="s">
        <v>360</v>
      </c>
      <c r="DM8" s="323" t="s">
        <v>361</v>
      </c>
      <c r="DN8" s="323" t="s">
        <v>362</v>
      </c>
      <c r="DO8" s="323" t="s">
        <v>363</v>
      </c>
      <c r="DP8" s="323" t="s">
        <v>364</v>
      </c>
      <c r="DQ8" s="323" t="s">
        <v>365</v>
      </c>
      <c r="DR8" s="323" t="s">
        <v>366</v>
      </c>
      <c r="DS8" s="323" t="s">
        <v>367</v>
      </c>
      <c r="DT8" s="323" t="s">
        <v>368</v>
      </c>
      <c r="DU8" s="323" t="s">
        <v>369</v>
      </c>
      <c r="DV8" s="323" t="s">
        <v>370</v>
      </c>
      <c r="DW8" s="323" t="s">
        <v>371</v>
      </c>
      <c r="DX8" s="323" t="s">
        <v>372</v>
      </c>
      <c r="DY8" s="323" t="s">
        <v>373</v>
      </c>
      <c r="DZ8" s="940"/>
      <c r="EA8" s="940"/>
      <c r="EB8" s="940"/>
      <c r="EC8" s="940"/>
      <c r="ED8" s="940"/>
      <c r="EE8" s="940"/>
      <c r="EF8" s="940"/>
      <c r="EG8" s="940"/>
      <c r="EH8" s="946"/>
      <c r="EI8" s="946"/>
      <c r="EJ8" s="946"/>
      <c r="EK8" s="946"/>
      <c r="EL8" s="946"/>
      <c r="EM8" s="946"/>
      <c r="EN8" s="946"/>
      <c r="EO8" s="946"/>
      <c r="EP8" s="951"/>
      <c r="EQ8" s="944"/>
      <c r="ER8" s="944"/>
      <c r="ES8" s="944"/>
      <c r="ET8" s="944"/>
      <c r="EU8" s="944"/>
      <c r="EV8" s="944"/>
      <c r="EW8" s="944"/>
      <c r="EX8" s="944"/>
      <c r="EY8" s="944"/>
      <c r="EZ8" s="944"/>
      <c r="FA8" s="945"/>
      <c r="FB8" s="944"/>
      <c r="FC8" s="944"/>
      <c r="FD8" s="944"/>
      <c r="FE8" s="944"/>
      <c r="FF8" s="944"/>
      <c r="FG8" s="944"/>
      <c r="FH8" s="944"/>
      <c r="FI8" s="944"/>
      <c r="FJ8" s="944"/>
      <c r="FK8" s="945"/>
      <c r="FL8" s="944"/>
      <c r="FM8" s="944"/>
      <c r="FN8" s="944"/>
      <c r="FO8" s="944"/>
      <c r="FP8" s="944"/>
      <c r="FQ8" s="944"/>
      <c r="FR8" s="944"/>
      <c r="FS8" s="944"/>
      <c r="FT8" s="944"/>
      <c r="FU8" s="945"/>
      <c r="FV8" s="944"/>
      <c r="FW8" s="944"/>
      <c r="FX8" s="944"/>
      <c r="FY8" s="944"/>
      <c r="FZ8" s="944"/>
      <c r="GA8" s="944"/>
      <c r="GB8" s="944"/>
      <c r="GC8" s="944"/>
      <c r="GD8" s="944"/>
      <c r="GE8" s="945"/>
      <c r="GF8" s="944"/>
      <c r="GG8" s="944"/>
      <c r="GH8" s="944"/>
      <c r="GI8" s="944"/>
      <c r="GJ8" s="944"/>
      <c r="GK8" s="944"/>
      <c r="GL8" s="944"/>
      <c r="GM8" s="944"/>
      <c r="GN8" s="944"/>
      <c r="GO8" s="945"/>
      <c r="GP8" s="944"/>
    </row>
    <row r="9" spans="1:258" ht="74.25" hidden="1" customHeight="1" outlineLevel="1">
      <c r="A9" s="324"/>
      <c r="B9" s="324"/>
      <c r="C9" s="324"/>
      <c r="D9" s="324"/>
      <c r="E9" s="324" t="str">
        <f>IF(ＺＥＢプランナー登録申請書!AD2="","","平成"&amp;ＺＥＢプランナー登録申請書!AD2&amp;"年"&amp;ＺＥＢプランナー登録申請書!AH2&amp;"月"&amp;ＺＥＢプランナー登録申請書!AL2&amp;"日")</f>
        <v/>
      </c>
      <c r="F9" s="324" t="str">
        <f>S9</f>
        <v/>
      </c>
      <c r="G9" s="324" t="str">
        <f>T9</f>
        <v/>
      </c>
      <c r="H9" s="324" t="str">
        <f t="shared" ref="H9" si="0">U9</f>
        <v/>
      </c>
      <c r="I9" s="324" t="str">
        <f>V9</f>
        <v/>
      </c>
      <c r="J9" s="324" t="str">
        <f>L9</f>
        <v/>
      </c>
      <c r="K9" s="324" t="str">
        <f>N9&amp;O9&amp;P9</f>
        <v/>
      </c>
      <c r="L9" s="324" t="str">
        <f>IF(ＺＥＢプランナー登録申請書!F46="","",ＺＥＢプランナー登録申請書!F46)</f>
        <v/>
      </c>
      <c r="M9" s="324" t="str">
        <f>IF(ＺＥＢプランナー登録申請書!F47="","",ＺＥＢプランナー登録申請書!F47)</f>
        <v/>
      </c>
      <c r="N9" s="324" t="str">
        <f>IF(ＺＥＢプランナー登録申請書!F48="","",ＺＥＢプランナー登録申請書!F48)</f>
        <v/>
      </c>
      <c r="O9" s="324" t="str">
        <f>IF(ＺＥＢプランナー登録申請書!H50="","",ＺＥＢプランナー登録申請書!H50)</f>
        <v/>
      </c>
      <c r="P9" s="324" t="str">
        <f>IF(ＺＥＢプランナー登録申請書!AA50="","",ＺＥＢプランナー登録申請書!AA50)</f>
        <v/>
      </c>
      <c r="Q9" s="324" t="str">
        <f>IF(ＺＥＢプランナー登録申請書!H49="","",ＺＥＢプランナー登録申請書!H49)</f>
        <v/>
      </c>
      <c r="R9" s="324" t="str">
        <f>IF(ＺＥＢプランナー登録申請書!AA49="","",ＺＥＢプランナー登録申請書!AA49)</f>
        <v/>
      </c>
      <c r="S9" s="324" t="str">
        <f>IF(OR(ＺＥＢプランナー登録申請書!H51="",ＺＥＢプランナー登録申請書!L51=""),"",TEXT(ＺＥＢプランナー登録申請書!H51,"000")&amp;"-"&amp;TEXT(ＺＥＢプランナー登録申請書!L51,"0000"))</f>
        <v/>
      </c>
      <c r="T9" s="324" t="str">
        <f>IF(ＺＥＢプランナー登録申請書!S51="--選択--","",ＺＥＢプランナー登録申請書!S51)</f>
        <v/>
      </c>
      <c r="U9" s="324" t="str">
        <f>IF(ＺＥＢプランナー登録申請書!AB51="","",ＺＥＢプランナー登録申請書!AB51)</f>
        <v/>
      </c>
      <c r="V9" s="324" t="str">
        <f>IF(ＺＥＢプランナー登録申請書!F52="","",ＺＥＢプランナー登録申請書!F52)</f>
        <v/>
      </c>
      <c r="W9" s="325" t="str">
        <f>IF(ＺＥＢプランナー登録票!BU6=TRUE,"●","")</f>
        <v/>
      </c>
      <c r="X9" s="325" t="str">
        <f>IF(ＺＥＢプランナー登録票!BU7=TRUE,"●","")</f>
        <v/>
      </c>
      <c r="Y9" s="325" t="str">
        <f>IF(ＺＥＢプランナー登録票!BU8=TRUE,"●","")</f>
        <v/>
      </c>
      <c r="Z9" s="325" t="str">
        <f>IF(ＺＥＢプランナー登録票!BV6=TRUE,"●","")</f>
        <v/>
      </c>
      <c r="AA9" s="325" t="str">
        <f>IF(ＺＥＢプランナー登録票!BV7=TRUE,"●","")</f>
        <v/>
      </c>
      <c r="AB9" s="325" t="str">
        <f>IF(ＺＥＢプランナー登録票!BV8=TRUE,"●","")</f>
        <v/>
      </c>
      <c r="AC9" s="325" t="str">
        <f>IF(ＺＥＢプランナー登録票!BW6=TRUE,"●","")</f>
        <v/>
      </c>
      <c r="AD9" s="325" t="str">
        <f>IF(ＺＥＢプランナー登録票!BW7=TRUE,"●","")</f>
        <v/>
      </c>
      <c r="AE9" s="325" t="str">
        <f>IF(ＺＥＢプランナー登録票!BW8=TRUE,"●","")</f>
        <v/>
      </c>
      <c r="AF9" s="324" t="str">
        <f>IF(ＺＥＢプランナー登録申請書!J56="--選択--","",ＺＥＢプランナー登録申請書!J56)</f>
        <v/>
      </c>
      <c r="AG9" s="324" t="str">
        <f>IF(ＺＥＢプランナー登録申請書!J57="--選択--","",ＺＥＢプランナー登録申請書!J57)</f>
        <v/>
      </c>
      <c r="AH9" s="324" t="str">
        <f>IF(ＺＥＢプランナー登録申請書!F60="","",ＺＥＢプランナー登録申請書!F60)</f>
        <v/>
      </c>
      <c r="AI9" s="324" t="str">
        <f>IF(ＺＥＢプランナー登録申請書!AC60="","",ＺＥＢプランナー登録申請書!AC60)</f>
        <v/>
      </c>
      <c r="AJ9" s="324" t="str">
        <f>IF(ＺＥＢプランナー登録申請書!F61="","",ＺＥＢプランナー登録申請書!F61)</f>
        <v/>
      </c>
      <c r="AK9" s="324" t="str">
        <f>IF(ＺＥＢプランナー登録申請書!AC61="","",ＺＥＢプランナー登録申請書!AC61)</f>
        <v/>
      </c>
      <c r="AL9" s="324" t="str">
        <f>IF(ＺＥＢプランナー登録申請書!F62="","",ＺＥＢプランナー登録申請書!F62)</f>
        <v/>
      </c>
      <c r="AM9" s="324" t="str">
        <f>IF(ＺＥＢプランナー登録申請書!AC62="","",ＺＥＢプランナー登録申請書!AC62)</f>
        <v/>
      </c>
      <c r="AN9" s="324" t="str">
        <f>IF(ＺＥＢプランナー登録申請書!F63="","",ＺＥＢプランナー登録申請書!F63)</f>
        <v/>
      </c>
      <c r="AO9" s="324" t="str">
        <f>IF(ＺＥＢプランナー登録申請書!AC63="","",ＺＥＢプランナー登録申請書!AC63)</f>
        <v/>
      </c>
      <c r="AP9" s="324" t="str">
        <f>IF(ＺＥＢプランナー登録申請書!F65="","",ＺＥＢプランナー登録申請書!F65)</f>
        <v/>
      </c>
      <c r="AQ9" s="324" t="str">
        <f>IF(ＺＥＢプランナー登録申請書!AC65="","",ＺＥＢプランナー登録申請書!AC65)</f>
        <v/>
      </c>
      <c r="AR9" s="324" t="str">
        <f>IF(ＺＥＢプランナー登録申請書!F66="","",ＺＥＢプランナー登録申請書!F66)</f>
        <v/>
      </c>
      <c r="AS9" s="324" t="str">
        <f>IF(ＺＥＢプランナー登録申請書!AC66="","",ＺＥＢプランナー登録申請書!AC66)</f>
        <v/>
      </c>
      <c r="AT9" s="324" t="str">
        <f>IF(ＺＥＢプランナー登録申請書!F67="","",ＺＥＢプランナー登録申請書!F67)</f>
        <v/>
      </c>
      <c r="AU9" s="324" t="str">
        <f>IF(ＺＥＢプランナー登録申請書!AC67="","",ＺＥＢプランナー登録申請書!AC67)</f>
        <v/>
      </c>
      <c r="AV9" s="324" t="str">
        <f>IF(ＺＥＢプランナー登録申請書!F68="","",ＺＥＢプランナー登録申請書!F68)</f>
        <v/>
      </c>
      <c r="AW9" s="324" t="str">
        <f>IF(ＺＥＢプランナー登録申請書!AC68="","",ＺＥＢプランナー登録申請書!AC68)</f>
        <v/>
      </c>
      <c r="AX9" s="324" t="str">
        <f>IF(ＺＥＢプランナー登録申請書!F70="","",ＺＥＢプランナー登録申請書!F70)</f>
        <v/>
      </c>
      <c r="AY9" s="324" t="str">
        <f>IF(ＺＥＢプランナー登録申請書!F71="","",ＺＥＢプランナー登録申請書!F71)</f>
        <v/>
      </c>
      <c r="AZ9" s="324" t="str">
        <f>IF(ＺＥＢプランナー登録申請書!H73="","",ＺＥＢプランナー登録申請書!H73)</f>
        <v/>
      </c>
      <c r="BA9" s="324" t="str">
        <f>IF(ＺＥＢプランナー登録申請書!AA73="","",ＺＥＢプランナー登録申請書!AA73)</f>
        <v/>
      </c>
      <c r="BB9" s="324" t="str">
        <f>IF(ＺＥＢプランナー登録申請書!H72="","",ＺＥＢプランナー登録申請書!H72)</f>
        <v/>
      </c>
      <c r="BC9" s="324" t="str">
        <f>IF(ＺＥＢプランナー登録申請書!AA72="","",ＺＥＢプランナー登録申請書!AA72)</f>
        <v/>
      </c>
      <c r="BD9" s="324" t="str">
        <f>IF(OR(ＺＥＢプランナー登録申請書!H74="",ＺＥＢプランナー登録申請書!L74=""),"",TEXT(ＺＥＢプランナー登録申請書!H74,"000")&amp;"-"&amp;TEXT(ＺＥＢプランナー登録申請書!L74,"0000"))</f>
        <v/>
      </c>
      <c r="BE9" s="324" t="str">
        <f>IF(ＺＥＢプランナー登録申請書!S74="--選択--","",ＺＥＢプランナー登録申請書!S74)</f>
        <v/>
      </c>
      <c r="BF9" s="324" t="str">
        <f>IF(ＺＥＢプランナー登録申請書!AB74="","",ＺＥＢプランナー登録申請書!AB74)</f>
        <v/>
      </c>
      <c r="BG9" s="324" t="str">
        <f>IF(ＺＥＢプランナー登録申請書!F75="","",ＺＥＢプランナー登録申請書!F75)</f>
        <v/>
      </c>
      <c r="BH9" s="324" t="str">
        <f>IF(OR(ＺＥＢプランナー登録申請書!F76="",ＺＥＢプランナー登録申請書!K76="",ＺＥＢプランナー登録申請書!P76=""),"",ＺＥＢプランナー登録申請書!F76&amp;"-"&amp;ＺＥＢプランナー登録申請書!K76&amp;"-"&amp;ＺＥＢプランナー登録申請書!P76)</f>
        <v/>
      </c>
      <c r="BI9" s="324" t="str">
        <f>IF(OR(ＺＥＢプランナー登録申請書!F77="",ＺＥＢプランナー登録申請書!K77="",ＺＥＢプランナー登録申請書!P77=""),"",ＺＥＢプランナー登録申請書!F77&amp;"-"&amp;ＺＥＢプランナー登録申請書!K77&amp;"-"&amp;ＺＥＢプランナー登録申請書!P77)</f>
        <v/>
      </c>
      <c r="BJ9" s="324" t="str">
        <f>IF(OR(ＺＥＢプランナー登録申請書!F78="",ＺＥＢプランナー登録申請書!K78="",ＺＥＢプランナー登録申請書!P78=""),"",ＺＥＢプランナー登録申請書!F78&amp;"-"&amp;ＺＥＢプランナー登録申請書!K78&amp;"-"&amp;ＺＥＢプランナー登録申請書!P78)</f>
        <v/>
      </c>
      <c r="BK9" s="324" t="str">
        <f>IF(ＺＥＢプランナー登録申請書!F79="","",ＺＥＢプランナー登録申請書!F79&amp;ＺＥＢプランナー登録申請書!Y79&amp;ＺＥＢプランナー登録申請書!Z79)</f>
        <v/>
      </c>
      <c r="BL9" s="324" t="str">
        <f>J9</f>
        <v/>
      </c>
      <c r="BM9" s="324" t="str">
        <f>G9</f>
        <v/>
      </c>
      <c r="BN9" s="325" t="str">
        <f t="shared" ref="BN9:BS9" si="1">W9</f>
        <v/>
      </c>
      <c r="BO9" s="325" t="str">
        <f t="shared" si="1"/>
        <v/>
      </c>
      <c r="BP9" s="325" t="str">
        <f t="shared" si="1"/>
        <v/>
      </c>
      <c r="BQ9" s="325" t="str">
        <f t="shared" si="1"/>
        <v/>
      </c>
      <c r="BR9" s="325" t="str">
        <f t="shared" si="1"/>
        <v/>
      </c>
      <c r="BS9" s="325" t="str">
        <f t="shared" si="1"/>
        <v/>
      </c>
      <c r="BT9" s="325" t="str">
        <f t="shared" ref="BT9:BU9" si="2">AC9</f>
        <v/>
      </c>
      <c r="BU9" s="325" t="str">
        <f t="shared" si="2"/>
        <v/>
      </c>
      <c r="BV9" s="325" t="str">
        <f>AE9</f>
        <v/>
      </c>
      <c r="BW9" s="325" t="str">
        <f>IF(ＺＥＢプランナー公開情報!N18="","",ＺＥＢプランナー公開情報!N18)</f>
        <v/>
      </c>
      <c r="BX9" s="326" t="str">
        <f>IF(OR(ＺＥＢプランナー公開情報!S19="--選択--",ＺＥＢプランナー公開情報!S19=""),"",ＺＥＢプランナー公開情報!S19)</f>
        <v/>
      </c>
      <c r="BY9" s="327" t="str">
        <f>IF(ＺＥＢプランナー公開情報!AE19="","",ＺＥＢプランナー公開情報!AE19)</f>
        <v/>
      </c>
      <c r="BZ9" s="327" t="str">
        <f>IF(ＺＥＢプランナー公開情報!N20="","",ＺＥＢプランナー公開情報!N20)</f>
        <v/>
      </c>
      <c r="CA9" s="328" t="str">
        <f>IF(OR(ＺＥＢプランナー公開情報!N21="",ＺＥＢプランナー公開情報!T21="",ＺＥＢプランナー公開情報!Z21=""),"",ＺＥＢプランナー公開情報!N21&amp;"-"&amp;ＺＥＢプランナー公開情報!T21&amp;"-"&amp;ＺＥＢプランナー公開情報!Z21)</f>
        <v/>
      </c>
      <c r="CB9" s="328" t="str">
        <f>IF(OR(ＺＥＢプランナー公開情報!N22="",ＺＥＢプランナー公開情報!T22="",ＺＥＢプランナー公開情報!Z22=""),"",ＺＥＢプランナー公開情報!N22&amp;"-"&amp;ＺＥＢプランナー公開情報!T22&amp;"-"&amp;ＺＥＢプランナー公開情報!Z22)</f>
        <v/>
      </c>
      <c r="CC9" s="324" t="str">
        <f>IF(OR(ＺＥＢプランナー公開情報!N23="",ＺＥＢプランナー公開情報!N23="-"),"",ＺＥＢプランナー公開情報!N23&amp;"@"&amp;ＺＥＢプランナー公開情報!AK23)</f>
        <v/>
      </c>
      <c r="CD9" s="324" t="str">
        <f>IF(ＺＥＢプランナー公開情報!R24="","",ＺＥＢプランナー公開情報!R24)</f>
        <v/>
      </c>
      <c r="CE9" s="325" t="str">
        <f>IF(OR(ＺＥＢプランナー登録票!BW19=TRUE,ＺＥＢプランナー登録票!$BU$18=TRUE),"●","")</f>
        <v/>
      </c>
      <c r="CF9" s="325" t="str">
        <f>IF(OR(ＺＥＢプランナー登録票!BW20=TRUE,ＺＥＢプランナー登録票!$BU$18=TRUE),"●","")</f>
        <v/>
      </c>
      <c r="CG9" s="325" t="str">
        <f>IF(OR(ＺＥＢプランナー登録票!BX20=TRUE,ＺＥＢプランナー登録票!$BU$18=TRUE),"●","")</f>
        <v/>
      </c>
      <c r="CH9" s="325" t="str">
        <f>IF(OR(ＺＥＢプランナー登録票!BY20=TRUE,ＺＥＢプランナー登録票!$BU$18=TRUE),"●","")</f>
        <v/>
      </c>
      <c r="CI9" s="325" t="str">
        <f>IF(OR(ＺＥＢプランナー登録票!BZ20=TRUE,ＺＥＢプランナー登録票!$BU$18=TRUE),"●","")</f>
        <v/>
      </c>
      <c r="CJ9" s="325" t="str">
        <f>IF(OR(ＺＥＢプランナー登録票!CA20=TRUE,ＺＥＢプランナー登録票!$BU$18=TRUE),"●","")</f>
        <v/>
      </c>
      <c r="CK9" s="325" t="str">
        <f>IF(OR(ＺＥＢプランナー登録票!CB20=TRUE,ＺＥＢプランナー登録票!$BU$18=TRUE),"●","")</f>
        <v/>
      </c>
      <c r="CL9" s="325" t="str">
        <f>IF(OR(ＺＥＢプランナー登録票!BW21=TRUE,ＺＥＢプランナー登録票!$BU$18=TRUE),"●","")</f>
        <v/>
      </c>
      <c r="CM9" s="325" t="str">
        <f>IF(OR(ＺＥＢプランナー登録票!BX21=TRUE,ＺＥＢプランナー登録票!$BU$18=TRUE),"●","")</f>
        <v/>
      </c>
      <c r="CN9" s="325" t="str">
        <f>IF(OR(ＺＥＢプランナー登録票!BY21=TRUE,ＺＥＢプランナー登録票!$BU$18=TRUE),"●","")</f>
        <v/>
      </c>
      <c r="CO9" s="325" t="str">
        <f>IF(OR(ＺＥＢプランナー登録票!BZ21=TRUE,ＺＥＢプランナー登録票!$BU$18=TRUE),"●","")</f>
        <v/>
      </c>
      <c r="CP9" s="325" t="str">
        <f>IF(OR(ＺＥＢプランナー登録票!CA21=TRUE,ＺＥＢプランナー登録票!$BU$18=TRUE),"●","")</f>
        <v/>
      </c>
      <c r="CQ9" s="325" t="str">
        <f>IF(OR(ＺＥＢプランナー登録票!CB21=TRUE,ＺＥＢプランナー登録票!$BU$18=TRUE),"●","")</f>
        <v/>
      </c>
      <c r="CR9" s="325" t="str">
        <f>IF(OR(ＺＥＢプランナー登録票!CC21=TRUE,ＺＥＢプランナー登録票!$BU$18=TRUE),"●","")</f>
        <v/>
      </c>
      <c r="CS9" s="325" t="str">
        <f>IF(OR(ＺＥＢプランナー登録票!BW22=TRUE,ＺＥＢプランナー登録票!$BU$18=TRUE),"●","")</f>
        <v/>
      </c>
      <c r="CT9" s="325" t="str">
        <f>IF(OR(ＺＥＢプランナー登録票!BX22=TRUE,ＺＥＢプランナー登録票!$BU$18=TRUE),"●","")</f>
        <v/>
      </c>
      <c r="CU9" s="325" t="str">
        <f>IF(OR(ＺＥＢプランナー登録票!BY22=TRUE,ＺＥＢプランナー登録票!$BU$18=TRUE),"●","")</f>
        <v/>
      </c>
      <c r="CV9" s="325" t="str">
        <f>IF(OR(ＺＥＢプランナー登録票!BZ22=TRUE,ＺＥＢプランナー登録票!$BU$18=TRUE),"●","")</f>
        <v/>
      </c>
      <c r="CW9" s="325" t="str">
        <f>IF(OR(ＺＥＢプランナー登録票!BW23=TRUE,ＺＥＢプランナー登録票!$BU$18=TRUE),"●","")</f>
        <v/>
      </c>
      <c r="CX9" s="325" t="str">
        <f>IF(OR(ＺＥＢプランナー登録票!BX23=TRUE,ＺＥＢプランナー登録票!$BU$18=TRUE),"●","")</f>
        <v/>
      </c>
      <c r="CY9" s="325" t="str">
        <f>IF(OR(ＺＥＢプランナー登録票!BY23=TRUE,ＺＥＢプランナー登録票!$BU$18=TRUE),"●","")</f>
        <v/>
      </c>
      <c r="CZ9" s="325" t="str">
        <f>IF(OR(ＺＥＢプランナー登録票!BZ23=TRUE,ＺＥＢプランナー登録票!$BU$18=TRUE),"●","")</f>
        <v/>
      </c>
      <c r="DA9" s="325" t="str">
        <f>IF(OR(ＺＥＢプランナー登録票!CA23=TRUE,ＺＥＢプランナー登録票!$BU$18=TRUE),"●","")</f>
        <v/>
      </c>
      <c r="DB9" s="325" t="str">
        <f>IF(OR(ＺＥＢプランナー登録票!BW24=TRUE,ＺＥＢプランナー登録票!$BU$18=TRUE),"●","")</f>
        <v/>
      </c>
      <c r="DC9" s="325" t="str">
        <f>IF(OR(ＺＥＢプランナー登録票!BX24=TRUE,ＺＥＢプランナー登録票!$BU$18=TRUE),"●","")</f>
        <v/>
      </c>
      <c r="DD9" s="325" t="str">
        <f>IF(OR(ＺＥＢプランナー登録票!BY24=TRUE,ＺＥＢプランナー登録票!$BU$18=TRUE),"●","")</f>
        <v/>
      </c>
      <c r="DE9" s="325" t="str">
        <f>IF(OR(ＺＥＢプランナー登録票!BZ24=TRUE,ＺＥＢプランナー登録票!$BU$18=TRUE),"●","")</f>
        <v/>
      </c>
      <c r="DF9" s="325" t="str">
        <f>IF(OR(ＺＥＢプランナー登録票!CA24=TRUE,ＺＥＢプランナー登録票!$BU$18=TRUE),"●","")</f>
        <v/>
      </c>
      <c r="DG9" s="325" t="str">
        <f>IF(OR(ＺＥＢプランナー登録票!CB24=TRUE,ＺＥＢプランナー登録票!$BU$18=TRUE),"●","")</f>
        <v/>
      </c>
      <c r="DH9" s="325" t="str">
        <f>IF(OR(ＺＥＢプランナー登録票!CC24=TRUE,ＺＥＢプランナー登録票!$BU$18=TRUE),"●","")</f>
        <v/>
      </c>
      <c r="DI9" s="325" t="str">
        <f>IF(OR(ＺＥＢプランナー登録票!BW25=TRUE,ＺＥＢプランナー登録票!$BU$18=TRUE),"●","")</f>
        <v/>
      </c>
      <c r="DJ9" s="325" t="str">
        <f>IF(OR(ＺＥＢプランナー登録票!BX25=TRUE,ＺＥＢプランナー登録票!$BU$18=TRUE),"●","")</f>
        <v/>
      </c>
      <c r="DK9" s="325" t="str">
        <f>IF(OR(ＺＥＢプランナー登録票!BY25=TRUE,ＺＥＢプランナー登録票!$BU$18=TRUE),"●","")</f>
        <v/>
      </c>
      <c r="DL9" s="325" t="str">
        <f>IF(OR(ＺＥＢプランナー登録票!BZ25=TRUE,ＺＥＢプランナー登録票!$BU$18=TRUE),"●","")</f>
        <v/>
      </c>
      <c r="DM9" s="325" t="str">
        <f>IF(OR(ＺＥＢプランナー登録票!CA25=TRUE,ＺＥＢプランナー登録票!$BU$18=TRUE),"●","")</f>
        <v/>
      </c>
      <c r="DN9" s="325" t="str">
        <f>IF(OR(ＺＥＢプランナー登録票!BW26=TRUE,ＺＥＢプランナー登録票!$BU$18=TRUE),"●","")</f>
        <v/>
      </c>
      <c r="DO9" s="325" t="str">
        <f>IF(OR(ＺＥＢプランナー登録票!BX26=TRUE,ＺＥＢプランナー登録票!$BU$18=TRUE),"●","")</f>
        <v/>
      </c>
      <c r="DP9" s="325" t="str">
        <f>IF(OR(ＺＥＢプランナー登録票!BY26=TRUE,ＺＥＢプランナー登録票!$BU$18=TRUE),"●","")</f>
        <v/>
      </c>
      <c r="DQ9" s="325" t="str">
        <f>IF(OR(ＺＥＢプランナー登録票!BZ26=TRUE,ＺＥＢプランナー登録票!$BU$18=TRUE),"●","")</f>
        <v/>
      </c>
      <c r="DR9" s="325" t="str">
        <f>IF(OR(ＺＥＢプランナー登録票!BW27=TRUE,ＺＥＢプランナー登録票!$BU$18=TRUE),"●","")</f>
        <v/>
      </c>
      <c r="DS9" s="325" t="str">
        <f>IF(OR(ＺＥＢプランナー登録票!BX27=TRUE,ＺＥＢプランナー登録票!$BU$18=TRUE),"●","")</f>
        <v/>
      </c>
      <c r="DT9" s="325" t="str">
        <f>IF(OR(ＺＥＢプランナー登録票!BY27=TRUE,ＺＥＢプランナー登録票!$BU$18=TRUE),"●","")</f>
        <v/>
      </c>
      <c r="DU9" s="325" t="str">
        <f>IF(OR(ＺＥＢプランナー登録票!BZ27=TRUE,ＺＥＢプランナー登録票!$BU$18=TRUE),"●","")</f>
        <v/>
      </c>
      <c r="DV9" s="325" t="str">
        <f>IF(OR(ＺＥＢプランナー登録票!CA27=TRUE,ＺＥＢプランナー登録票!$BU$18=TRUE),"●","")</f>
        <v/>
      </c>
      <c r="DW9" s="325" t="str">
        <f>IF(OR(ＺＥＢプランナー登録票!CB27=TRUE,ＺＥＢプランナー登録票!$BU$18=TRUE),"●","")</f>
        <v/>
      </c>
      <c r="DX9" s="325" t="str">
        <f>IF(OR(ＺＥＢプランナー登録票!CC27=TRUE,ＺＥＢプランナー登録票!$BU$18=TRUE),"●","")</f>
        <v/>
      </c>
      <c r="DY9" s="325" t="str">
        <f>IF(OR(ＺＥＢプランナー登録票!BW28=TRUE,ＺＥＢプランナー登録票!$BU$18=TRUE),"●","")</f>
        <v/>
      </c>
      <c r="DZ9" s="325" t="str">
        <f>IF(ＺＥＢプランナー登録票!CD19=TRUE,"●","")</f>
        <v/>
      </c>
      <c r="EA9" s="325" t="str">
        <f>IF(ＺＥＢプランナー登録票!CE19=TRUE,"●","")</f>
        <v/>
      </c>
      <c r="EB9" s="325" t="str">
        <f>IF(ＺＥＢプランナー登録票!CD20=TRUE,"●","")</f>
        <v/>
      </c>
      <c r="EC9" s="325" t="str">
        <f>IF(ＺＥＢプランナー登録票!CE20=TRUE,"●","")</f>
        <v/>
      </c>
      <c r="ED9" s="325" t="str">
        <f>IF(ＺＥＢプランナー登録票!CD21=TRUE,"●","")</f>
        <v/>
      </c>
      <c r="EE9" s="325" t="str">
        <f>IF(ＺＥＢプランナー登録票!CE21=TRUE,"●","")</f>
        <v/>
      </c>
      <c r="EF9" s="325" t="str">
        <f>IF(ＺＥＢプランナー登録票!CD24=1,"●","")</f>
        <v>●</v>
      </c>
      <c r="EG9" s="325" t="str">
        <f>IF(ＺＥＢプランナー登録票!CD24=2,ＺＥＢプランナー公開情報!U42,"")</f>
        <v/>
      </c>
      <c r="EH9" s="324" t="str">
        <f>AH9</f>
        <v/>
      </c>
      <c r="EI9" s="324" t="str">
        <f>AJ9</f>
        <v/>
      </c>
      <c r="EJ9" s="324" t="str">
        <f>AL9</f>
        <v/>
      </c>
      <c r="EK9" s="324" t="str">
        <f>AN9</f>
        <v/>
      </c>
      <c r="EL9" s="324" t="str">
        <f>AP9</f>
        <v/>
      </c>
      <c r="EM9" s="324" t="str">
        <f>AR9</f>
        <v/>
      </c>
      <c r="EN9" s="324" t="str">
        <f>AT9</f>
        <v/>
      </c>
      <c r="EO9" s="324" t="str">
        <f>AV9</f>
        <v/>
      </c>
      <c r="EP9" s="324" t="str">
        <f>IF(ＺＥＢプランナー公開情報!B57=0,"",ＺＥＢプランナー公開情報!B57)</f>
        <v/>
      </c>
      <c r="EQ9" s="329">
        <f>ＺＥＢプランナー公開情報!BW75</f>
        <v>0</v>
      </c>
      <c r="ER9" s="329" t="str">
        <f>IF(ＺＥＢプランナー公開情報!BW76="","",ＺＥＢプランナー公開情報!BW76)</f>
        <v/>
      </c>
      <c r="ES9" s="329" t="str">
        <f>IF(ＺＥＢプランナー公開情報!C80="","",ＺＥＢプランナー公開情報!C80)</f>
        <v/>
      </c>
      <c r="ET9" s="329" t="str">
        <f>IF(ＺＥＢプランナー公開情報!AF80="--選択--","",ＺＥＢプランナー公開情報!AF80)</f>
        <v/>
      </c>
      <c r="EU9" s="329" t="str">
        <f>IF(ＺＥＢプランナー公開情報!AK80="--選択--","",ＺＥＢプランナー公開情報!AK80)</f>
        <v/>
      </c>
      <c r="EV9" s="329" t="str">
        <f>IF(ＺＥＢプランナー公開情報!AQ80="--選択--","",ＺＥＢプランナー公開情報!AQ80)</f>
        <v/>
      </c>
      <c r="EW9" s="329" t="str">
        <f>IF(ＺＥＢプランナー公開情報!AW80="","",ＺＥＢプランナー公開情報!AW80)</f>
        <v/>
      </c>
      <c r="EX9" s="329" t="str">
        <f>IF(ＺＥＢプランナー公開情報!BC80="","",ＺＥＢプランナー公開情報!BC80)</f>
        <v/>
      </c>
      <c r="EY9" s="329" t="str">
        <f>IF(ＺＥＢプランナー公開情報!BG80="","",ＺＥＢプランナー公開情報!BG80)</f>
        <v/>
      </c>
      <c r="EZ9" s="329" t="str">
        <f>IF(ＺＥＢプランナー公開情報!BK80="","",ＺＥＢプランナー公開情報!BK80)</f>
        <v/>
      </c>
      <c r="FA9" s="329" t="str">
        <f>IF(ＺＥＢプランナー公開情報!BQ80="","",ＺＥＢプランナー公開情報!BQ80)</f>
        <v/>
      </c>
      <c r="FB9" s="329" t="str">
        <f>IF(ＺＥＢプランナー公開情報!BW80="","",ＺＥＢプランナー公開情報!BW80)</f>
        <v>--選択--</v>
      </c>
      <c r="FC9" s="329" t="str">
        <f>IF(ＺＥＢプランナー公開情報!C81="","",ＺＥＢプランナー公開情報!C81)</f>
        <v/>
      </c>
      <c r="FD9" s="329" t="str">
        <f>IF(ＺＥＢプランナー公開情報!AF81="--選択--","",ＺＥＢプランナー公開情報!AF81)</f>
        <v/>
      </c>
      <c r="FE9" s="329" t="str">
        <f>IF(ＺＥＢプランナー公開情報!AK81="--選択--","",ＺＥＢプランナー公開情報!AK81)</f>
        <v/>
      </c>
      <c r="FF9" s="329" t="str">
        <f>IF(ＺＥＢプランナー公開情報!AQ81="--選択--","",ＺＥＢプランナー公開情報!AQ81)</f>
        <v/>
      </c>
      <c r="FG9" s="329" t="str">
        <f>IF(ＺＥＢプランナー公開情報!AW81="","",ＺＥＢプランナー公開情報!AW81)</f>
        <v/>
      </c>
      <c r="FH9" s="329" t="str">
        <f>IF(ＺＥＢプランナー公開情報!BC81="","",ＺＥＢプランナー公開情報!BC81)</f>
        <v/>
      </c>
      <c r="FI9" s="329" t="str">
        <f>IF(ＺＥＢプランナー公開情報!BG81="","",ＺＥＢプランナー公開情報!BG81)</f>
        <v/>
      </c>
      <c r="FJ9" s="329" t="str">
        <f>IF(ＺＥＢプランナー公開情報!BK81="","",ＺＥＢプランナー公開情報!BK81)</f>
        <v/>
      </c>
      <c r="FK9" s="329" t="str">
        <f>IF(ＺＥＢプランナー公開情報!BQ81="","",ＺＥＢプランナー公開情報!BQ81)</f>
        <v/>
      </c>
      <c r="FL9" s="329" t="str">
        <f>IF(ＺＥＢプランナー公開情報!BW81="","",ＺＥＢプランナー公開情報!BW81)</f>
        <v>--選択--</v>
      </c>
      <c r="FM9" s="329" t="str">
        <f>IF(ＺＥＢプランナー公開情報!O82="","",ＺＥＢプランナー公開情報!O82)</f>
        <v/>
      </c>
      <c r="FN9" s="329" t="str">
        <f>IF(ＺＥＢプランナー公開情報!AF82="--選択--","",ＺＥＢプランナー公開情報!AF82)</f>
        <v/>
      </c>
      <c r="FO9" s="329" t="str">
        <f>IF(ＺＥＢプランナー公開情報!AK82="--選択--","",ＺＥＢプランナー公開情報!AK82)</f>
        <v/>
      </c>
      <c r="FP9" s="329" t="str">
        <f>IF(ＺＥＢプランナー公開情報!AQ82="--選択--","",ＺＥＢプランナー公開情報!AQ82)</f>
        <v/>
      </c>
      <c r="FQ9" s="329" t="str">
        <f>IF(ＺＥＢプランナー公開情報!AW82="","",ＺＥＢプランナー公開情報!AW82)</f>
        <v/>
      </c>
      <c r="FR9" s="329" t="str">
        <f>IF(ＺＥＢプランナー公開情報!BC82="","",ＺＥＢプランナー公開情報!BC82)</f>
        <v/>
      </c>
      <c r="FS9" s="329" t="str">
        <f>IF(ＺＥＢプランナー公開情報!BG82="","",ＺＥＢプランナー公開情報!BG82)</f>
        <v/>
      </c>
      <c r="FT9" s="329" t="str">
        <f>IF(ＺＥＢプランナー公開情報!BK82="","",ＺＥＢプランナー公開情報!BK82)</f>
        <v/>
      </c>
      <c r="FU9" s="329" t="str">
        <f>IF(ＺＥＢプランナー公開情報!BQ82="","",ＺＥＢプランナー公開情報!BQ82)</f>
        <v/>
      </c>
      <c r="FV9" s="329" t="str">
        <f>IF(ＺＥＢプランナー公開情報!BW82="","",ＺＥＢプランナー公開情報!BW82)</f>
        <v>--選択--</v>
      </c>
      <c r="FW9" s="329" t="str">
        <f>IF(ＺＥＢプランナー公開情報!C83="","",ＺＥＢプランナー公開情報!C83)</f>
        <v/>
      </c>
      <c r="FX9" s="329" t="str">
        <f>IF(ＺＥＢプランナー公開情報!AF83="--選択--","",ＺＥＢプランナー公開情報!AF83)</f>
        <v/>
      </c>
      <c r="FY9" s="329" t="str">
        <f>IF(ＺＥＢプランナー公開情報!AK83="--選択--","",ＺＥＢプランナー公開情報!AK83)</f>
        <v/>
      </c>
      <c r="FZ9" s="329" t="str">
        <f>IF(ＺＥＢプランナー公開情報!AQ83="--選択--","",ＺＥＢプランナー公開情報!AQ83)</f>
        <v/>
      </c>
      <c r="GA9" s="329" t="str">
        <f>IF(ＺＥＢプランナー公開情報!AW83="","",ＺＥＢプランナー公開情報!AW83)</f>
        <v/>
      </c>
      <c r="GB9" s="329" t="str">
        <f>IF(ＺＥＢプランナー公開情報!BC83="","",ＺＥＢプランナー公開情報!BC83)</f>
        <v/>
      </c>
      <c r="GC9" s="329" t="str">
        <f>IF(ＺＥＢプランナー公開情報!BG83="","",ＺＥＢプランナー公開情報!BG83)</f>
        <v/>
      </c>
      <c r="GD9" s="329" t="str">
        <f>IF(ＺＥＢプランナー公開情報!BK83="","",ＺＥＢプランナー公開情報!BK83)</f>
        <v/>
      </c>
      <c r="GE9" s="329" t="str">
        <f>IF(ＺＥＢプランナー公開情報!BQ83="","",ＺＥＢプランナー公開情報!BQ83)</f>
        <v/>
      </c>
      <c r="GF9" s="329" t="str">
        <f>IF(ＺＥＢプランナー公開情報!BW83="","",ＺＥＢプランナー公開情報!BW83)</f>
        <v>--選択--</v>
      </c>
      <c r="GG9" s="329" t="str">
        <f>IF(ＺＥＢプランナー公開情報!C84="","",ＺＥＢプランナー公開情報!C84)</f>
        <v/>
      </c>
      <c r="GH9" s="329" t="str">
        <f>IF(ＺＥＢプランナー公開情報!AF84="--選択--","",ＺＥＢプランナー公開情報!AF84)</f>
        <v/>
      </c>
      <c r="GI9" s="330" t="str">
        <f>IF(ＺＥＢプランナー公開情報!AK84="--選択--","",ＺＥＢプランナー公開情報!AK84)</f>
        <v/>
      </c>
      <c r="GJ9" s="329" t="str">
        <f>IF(ＺＥＢプランナー公開情報!AQ84="--選択--","",ＺＥＢプランナー公開情報!AQ84)</f>
        <v/>
      </c>
      <c r="GK9" s="329" t="str">
        <f>IF(ＺＥＢプランナー公開情報!AW84="","",ＺＥＢプランナー公開情報!AW84)</f>
        <v/>
      </c>
      <c r="GL9" s="329" t="str">
        <f>IF(ＺＥＢプランナー公開情報!BC84="","",ＺＥＢプランナー公開情報!BC84)</f>
        <v/>
      </c>
      <c r="GM9" s="329" t="str">
        <f>IF(ＺＥＢプランナー公開情報!BG84="","",ＺＥＢプランナー公開情報!BG84)</f>
        <v/>
      </c>
      <c r="GN9" s="329" t="str">
        <f>IF(ＺＥＢプランナー公開情報!BK84="","",ＺＥＢプランナー公開情報!BK84)</f>
        <v/>
      </c>
      <c r="GO9" s="329" t="str">
        <f>IF(ＺＥＢプランナー公開情報!BQ85="","",ＺＥＢプランナー公開情報!BQ85)</f>
        <v/>
      </c>
      <c r="GP9" s="329" t="str">
        <f>IF(ＺＥＢプランナー公開情報!BW84="","",ＺＥＢプランナー公開情報!BW84)</f>
        <v>--選択--</v>
      </c>
    </row>
    <row r="10" spans="1:258" ht="13.5" customHeight="1" collapsed="1"/>
    <row r="11" spans="1:258" ht="13.5" customHeight="1"/>
    <row r="12" spans="1:258" ht="13.5" customHeight="1"/>
    <row r="13" spans="1:258" ht="13.5" customHeight="1"/>
    <row r="14" spans="1:258" ht="13.5" customHeight="1"/>
    <row r="15" spans="1:258" ht="13.5" customHeight="1"/>
    <row r="16" spans="1:258" ht="13.5" customHeight="1"/>
    <row r="17" ht="13.5" customHeight="1"/>
    <row r="18" ht="13.5" customHeight="1"/>
    <row r="19" ht="13.5" customHeight="1"/>
    <row r="20" ht="13.5" customHeight="1"/>
    <row r="21" ht="13.5" customHeight="1"/>
    <row r="22" ht="13.5" customHeight="1"/>
    <row r="23" ht="13.5" customHeight="1"/>
  </sheetData>
  <sheetProtection password="FD89" sheet="1" objects="1" scenarios="1" selectLockedCells="1" selectUnlockedCells="1"/>
  <mergeCells count="215">
    <mergeCell ref="AZ5:BC5"/>
    <mergeCell ref="BD6:BD8"/>
    <mergeCell ref="BD5:BG5"/>
    <mergeCell ref="BJ5:BJ8"/>
    <mergeCell ref="A3:D4"/>
    <mergeCell ref="E3:BK3"/>
    <mergeCell ref="BL3:GP3"/>
    <mergeCell ref="E4:K4"/>
    <mergeCell ref="L4:AG4"/>
    <mergeCell ref="AH4:AW4"/>
    <mergeCell ref="AX4:BK4"/>
    <mergeCell ref="BL4:EO4"/>
    <mergeCell ref="EQ4:GP4"/>
    <mergeCell ref="M5:M8"/>
    <mergeCell ref="N5:N8"/>
    <mergeCell ref="O5:R5"/>
    <mergeCell ref="S5:S8"/>
    <mergeCell ref="T5:V5"/>
    <mergeCell ref="O6:O8"/>
    <mergeCell ref="A5:A8"/>
    <mergeCell ref="B5:B8"/>
    <mergeCell ref="C5:C8"/>
    <mergeCell ref="D5:D8"/>
    <mergeCell ref="E5:E8"/>
    <mergeCell ref="F5:K5"/>
    <mergeCell ref="P6:P8"/>
    <mergeCell ref="Q6:Q8"/>
    <mergeCell ref="R6:R8"/>
    <mergeCell ref="T6:T8"/>
    <mergeCell ref="U6:U8"/>
    <mergeCell ref="V6:V8"/>
    <mergeCell ref="L5:L8"/>
    <mergeCell ref="IA5:IL5"/>
    <mergeCell ref="HC5:HN5"/>
    <mergeCell ref="HO5:HZ5"/>
    <mergeCell ref="BQ6:BS6"/>
    <mergeCell ref="BT6:BV6"/>
    <mergeCell ref="W5:AG5"/>
    <mergeCell ref="AH5:AO5"/>
    <mergeCell ref="AP5:AW5"/>
    <mergeCell ref="AX5:AX8"/>
    <mergeCell ref="AY5:AY8"/>
    <mergeCell ref="BH5:BH8"/>
    <mergeCell ref="W6:Y6"/>
    <mergeCell ref="Z6:AB6"/>
    <mergeCell ref="AC6:AE6"/>
    <mergeCell ref="AF6:AG6"/>
    <mergeCell ref="EQ6:EQ8"/>
    <mergeCell ref="IM5:IX5"/>
    <mergeCell ref="F6:F8"/>
    <mergeCell ref="G6:I6"/>
    <mergeCell ref="J6:J8"/>
    <mergeCell ref="K6:K8"/>
    <mergeCell ref="EP5:EP8"/>
    <mergeCell ref="ES5:FB5"/>
    <mergeCell ref="FC5:FL5"/>
    <mergeCell ref="FM5:FV5"/>
    <mergeCell ref="FW5:GF5"/>
    <mergeCell ref="GG5:GP5"/>
    <mergeCell ref="ET6:ET8"/>
    <mergeCell ref="EU6:EU8"/>
    <mergeCell ref="EV6:EV8"/>
    <mergeCell ref="EW6:EW8"/>
    <mergeCell ref="BI5:BI8"/>
    <mergeCell ref="BK5:BK8"/>
    <mergeCell ref="BL5:BM5"/>
    <mergeCell ref="BN5:BV5"/>
    <mergeCell ref="BW5:CD5"/>
    <mergeCell ref="CE5:EO5"/>
    <mergeCell ref="BM6:BM8"/>
    <mergeCell ref="BN6:BP6"/>
    <mergeCell ref="GQ5:HB5"/>
    <mergeCell ref="ER6:ER8"/>
    <mergeCell ref="EQ5:ER5"/>
    <mergeCell ref="AN6:AN8"/>
    <mergeCell ref="AO6:AO8"/>
    <mergeCell ref="AP6:AP8"/>
    <mergeCell ref="AQ6:AQ8"/>
    <mergeCell ref="AR6:AR8"/>
    <mergeCell ref="AS6:AS8"/>
    <mergeCell ref="AH6:AH8"/>
    <mergeCell ref="AI6:AI8"/>
    <mergeCell ref="AJ6:AJ8"/>
    <mergeCell ref="AK6:AK8"/>
    <mergeCell ref="AL6:AL8"/>
    <mergeCell ref="AM6:AM8"/>
    <mergeCell ref="BB6:BB8"/>
    <mergeCell ref="BC6:BC8"/>
    <mergeCell ref="BE6:BE8"/>
    <mergeCell ref="BF6:BF8"/>
    <mergeCell ref="BG6:BG8"/>
    <mergeCell ref="BL6:BL8"/>
    <mergeCell ref="AT6:AT8"/>
    <mergeCell ref="AU6:AU8"/>
    <mergeCell ref="AV6:AV8"/>
    <mergeCell ref="AW6:AW8"/>
    <mergeCell ref="AZ6:AZ8"/>
    <mergeCell ref="BA6:BA8"/>
    <mergeCell ref="EF6:EG6"/>
    <mergeCell ref="EH6:EK6"/>
    <mergeCell ref="EL6:EO6"/>
    <mergeCell ref="ES6:ES8"/>
    <mergeCell ref="CL7:CR7"/>
    <mergeCell ref="CS7:CV7"/>
    <mergeCell ref="CW7:DA7"/>
    <mergeCell ref="DB7:DH7"/>
    <mergeCell ref="EN7:EN8"/>
    <mergeCell ref="EO7:EO8"/>
    <mergeCell ref="EH7:EH8"/>
    <mergeCell ref="EI7:EI8"/>
    <mergeCell ref="EJ7:EJ8"/>
    <mergeCell ref="EK7:EK8"/>
    <mergeCell ref="EL7:EL8"/>
    <mergeCell ref="EM7:EM8"/>
    <mergeCell ref="EC7:EC8"/>
    <mergeCell ref="ED7:ED8"/>
    <mergeCell ref="EE7:EE8"/>
    <mergeCell ref="EF7:EF8"/>
    <mergeCell ref="EG7:EG8"/>
    <mergeCell ref="DI7:DM7"/>
    <mergeCell ref="FC6:FC8"/>
    <mergeCell ref="FD6:FD8"/>
    <mergeCell ref="FE6:FE8"/>
    <mergeCell ref="FF6:FF8"/>
    <mergeCell ref="FG6:FG8"/>
    <mergeCell ref="FH6:FH8"/>
    <mergeCell ref="EX6:EX8"/>
    <mergeCell ref="EY6:EY8"/>
    <mergeCell ref="EZ6:FA6"/>
    <mergeCell ref="FB6:FB8"/>
    <mergeCell ref="EZ7:EZ8"/>
    <mergeCell ref="FA7:FA8"/>
    <mergeCell ref="FN6:FN8"/>
    <mergeCell ref="FO6:FO8"/>
    <mergeCell ref="FP6:FP8"/>
    <mergeCell ref="FQ6:FQ8"/>
    <mergeCell ref="FR6:FR8"/>
    <mergeCell ref="FS6:FS8"/>
    <mergeCell ref="FI6:FI8"/>
    <mergeCell ref="FJ6:FK6"/>
    <mergeCell ref="FL6:FL8"/>
    <mergeCell ref="FM6:FM8"/>
    <mergeCell ref="FJ7:FJ8"/>
    <mergeCell ref="FK7:FK8"/>
    <mergeCell ref="FY6:FY8"/>
    <mergeCell ref="FZ6:FZ8"/>
    <mergeCell ref="GA6:GA8"/>
    <mergeCell ref="GB6:GB8"/>
    <mergeCell ref="GC6:GC8"/>
    <mergeCell ref="GD6:GE6"/>
    <mergeCell ref="GD7:GD8"/>
    <mergeCell ref="GE7:GE8"/>
    <mergeCell ref="FT6:FU6"/>
    <mergeCell ref="FV6:FV8"/>
    <mergeCell ref="FW6:FW8"/>
    <mergeCell ref="FX6:FX8"/>
    <mergeCell ref="FT7:FT8"/>
    <mergeCell ref="FU7:FU8"/>
    <mergeCell ref="GL6:GL8"/>
    <mergeCell ref="GM6:GM8"/>
    <mergeCell ref="GN6:GO6"/>
    <mergeCell ref="GP6:GP8"/>
    <mergeCell ref="GN7:GN8"/>
    <mergeCell ref="GO7:GO8"/>
    <mergeCell ref="GF6:GF8"/>
    <mergeCell ref="GG6:GG8"/>
    <mergeCell ref="GH6:GH8"/>
    <mergeCell ref="GI6:GI8"/>
    <mergeCell ref="AC7:AC8"/>
    <mergeCell ref="AD7:AD8"/>
    <mergeCell ref="AE7:AE8"/>
    <mergeCell ref="AF7:AF8"/>
    <mergeCell ref="AG7:AG8"/>
    <mergeCell ref="BN7:BN8"/>
    <mergeCell ref="IT6:IU6"/>
    <mergeCell ref="G7:G8"/>
    <mergeCell ref="H7:H8"/>
    <mergeCell ref="I7:I8"/>
    <mergeCell ref="W7:W8"/>
    <mergeCell ref="X7:X8"/>
    <mergeCell ref="Y7:Y8"/>
    <mergeCell ref="Z7:Z8"/>
    <mergeCell ref="AA7:AA8"/>
    <mergeCell ref="AB7:AB8"/>
    <mergeCell ref="GX6:GY6"/>
    <mergeCell ref="HJ6:HK6"/>
    <mergeCell ref="HV6:HW6"/>
    <mergeCell ref="IH6:II6"/>
    <mergeCell ref="GJ6:GJ8"/>
    <mergeCell ref="GK6:GK8"/>
    <mergeCell ref="EB7:EB8"/>
    <mergeCell ref="BU7:BU8"/>
    <mergeCell ref="CF7:CK7"/>
    <mergeCell ref="CB6:CB8"/>
    <mergeCell ref="CC6:CC8"/>
    <mergeCell ref="CD6:CD8"/>
    <mergeCell ref="CE6:DY6"/>
    <mergeCell ref="DZ6:EE6"/>
    <mergeCell ref="BO7:BO8"/>
    <mergeCell ref="BP7:BP8"/>
    <mergeCell ref="BQ7:BQ8"/>
    <mergeCell ref="BR7:BR8"/>
    <mergeCell ref="BS7:BS8"/>
    <mergeCell ref="BT7:BT8"/>
    <mergeCell ref="BW6:BW8"/>
    <mergeCell ref="BX6:BZ6"/>
    <mergeCell ref="CA6:CA8"/>
    <mergeCell ref="BV7:BV8"/>
    <mergeCell ref="BX7:BX8"/>
    <mergeCell ref="BY7:BY8"/>
    <mergeCell ref="BZ7:BZ8"/>
    <mergeCell ref="DN7:DQ7"/>
    <mergeCell ref="DR7:DX7"/>
    <mergeCell ref="DZ7:DZ8"/>
    <mergeCell ref="EA7:EA8"/>
  </mergeCells>
  <phoneticPr fontId="1"/>
  <conditionalFormatting sqref="CL7 CS7 CW7 DB7 DI7 DN7 DR7 DY7 GQ7:GZ7 HC7:HL7 HO7:HX7 IA7:IJ7 IM7:IV7 GQ6:GX6 GZ6:HJ6 HL6:HV6 HX6:IH6 IJ6:IT6 IV6:IX6 EZ7:FA7 ES6:EZ6 FB6">
    <cfRule type="expression" priority="6">
      <formula>CELL("protect", CL6)=1</formula>
    </cfRule>
  </conditionalFormatting>
  <conditionalFormatting sqref="FJ7:FK7 FC6:FJ6 FL6">
    <cfRule type="expression" priority="5">
      <formula>CELL("protect", FC6)=1</formula>
    </cfRule>
  </conditionalFormatting>
  <conditionalFormatting sqref="FT7:FU7 FM6:FT6 FV6">
    <cfRule type="expression" priority="4">
      <formula>CELL("protect", FM6)=1</formula>
    </cfRule>
  </conditionalFormatting>
  <conditionalFormatting sqref="GD7:GE7 FW6:GD6 GF6">
    <cfRule type="expression" priority="3">
      <formula>CELL("protect", FW6)=1</formula>
    </cfRule>
  </conditionalFormatting>
  <conditionalFormatting sqref="GN7:GO7 GG6:GN6 GP6">
    <cfRule type="expression" priority="2">
      <formula>CELL("protect", GG6)=1</formula>
    </cfRule>
  </conditionalFormatting>
  <conditionalFormatting sqref="EQ6:ER6">
    <cfRule type="expression" priority="1">
      <formula>CELL("protect", EQ6)=1</formula>
    </cfRule>
  </conditionalFormatting>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31</vt:i4>
      </vt:variant>
    </vt:vector>
  </HeadingPairs>
  <TitlesOfParts>
    <vt:vector size="38" baseType="lpstr">
      <vt:lpstr>ＺＥＢプランナー登録申請書</vt:lpstr>
      <vt:lpstr>ＺＥＢプランナー公開情報</vt:lpstr>
      <vt:lpstr>ＺＥＢプランナー登録票</vt:lpstr>
      <vt:lpstr>役員名簿</vt:lpstr>
      <vt:lpstr>data1</vt:lpstr>
      <vt:lpstr>data2</vt:lpstr>
      <vt:lpstr>data3</vt:lpstr>
      <vt:lpstr>ＺＥＢプランナー公開情報!Print_Area</vt:lpstr>
      <vt:lpstr>ＺＥＢプランナー登録申請書!Print_Area</vt:lpstr>
      <vt:lpstr>ＺＥＢプランナー登録票!Print_Area</vt:lpstr>
      <vt:lpstr>役員名簿!Print_Area</vt:lpstr>
      <vt:lpstr>コンサルＡ</vt:lpstr>
      <vt:lpstr>コンサルＢ</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設計Ａ</vt:lpstr>
      <vt:lpstr>設計Ｂ</vt:lpstr>
      <vt:lpstr>設計施工Ａ</vt:lpstr>
      <vt:lpstr>設計施工Ｂ</vt:lpstr>
      <vt:lpstr>大分類</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2017-09-27T04:43:29Z</cp:lastPrinted>
  <dcterms:created xsi:type="dcterms:W3CDTF">2016-02-17T03:17:22Z</dcterms:created>
  <dcterms:modified xsi:type="dcterms:W3CDTF">2017-10-19T05:20:56Z</dcterms:modified>
</cp:coreProperties>
</file>